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syddata\group$\Finance\Reg Accounts\12 FY18 Regulatory Accounts\2. Directlink\1. Regulatory Accounts\"/>
    </mc:Choice>
  </mc:AlternateContent>
  <bookViews>
    <workbookView xWindow="0" yWindow="345" windowWidth="19215" windowHeight="5145" tabRatio="632"/>
  </bookViews>
  <sheets>
    <sheet name="(1) Index" sheetId="157" r:id="rId1"/>
    <sheet name="(2) Director Statement" sheetId="310" r:id="rId2"/>
    <sheet name="(3) Notes to Accs" sheetId="133" r:id="rId3"/>
    <sheet name="(4) RFS Inc" sheetId="46" r:id="rId4"/>
    <sheet name="(5) DISAGG Inc" sheetId="52" r:id="rId5"/>
    <sheet name="(6) DISAGG Opex" sheetId="55" r:id="rId6"/>
    <sheet name="(7) DISAGG Aloc1" sheetId="56" r:id="rId7"/>
    <sheet name="(8) DISAGG Aloc2" sheetId="57" r:id="rId8"/>
    <sheet name="(9) PTS Adj" sheetId="58" r:id="rId9"/>
    <sheet name="(10) PTS PriceRedn" sheetId="59" r:id="rId10"/>
    <sheet name="(11) PTS Disc" sheetId="151" r:id="rId11"/>
    <sheet name="(12) PTS Rev" sheetId="60" r:id="rId12"/>
    <sheet name="(13) PTS Asset Aging" sheetId="63" r:id="rId13"/>
    <sheet name="(14) DISAGG ProvSum" sheetId="64" r:id="rId14"/>
    <sheet name="(15) PTS ProvRec " sheetId="65" r:id="rId15"/>
    <sheet name="(16) INF Rel Part Trans" sheetId="116" r:id="rId16"/>
    <sheet name="(17) INF RevRec" sheetId="156" r:id="rId17"/>
    <sheet name="(18) Historic Opex Summary" sheetId="244" r:id="rId18"/>
    <sheet name="(19) Historic Opex Category Yr1" sheetId="251" r:id="rId19"/>
    <sheet name="(20) Historic Opex Category Yr2" sheetId="255" r:id="rId20"/>
    <sheet name="(21) Historic Opex Category Yr3" sheetId="254" r:id="rId21"/>
    <sheet name="(24) Historic Capex by Category" sheetId="252" r:id="rId22"/>
    <sheet name="(25) Hist Capex by Asset Class " sheetId="247" r:id="rId23"/>
    <sheet name="(26) Hist Capex - Network" sheetId="248" r:id="rId24"/>
    <sheet name="(27) Hist Capex - Non-Network" sheetId="261" r:id="rId25"/>
    <sheet name="(28) Auditor's review rep pg1" sheetId="131" r:id="rId26"/>
    <sheet name="(28.1) Auditor's review rep pg2" sheetId="311" r:id="rId27"/>
    <sheet name="(29) NFS Curr Map Netw" sheetId="163"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B" localSheetId="18">'[1]Vehicle &amp; Fuel'!#REF!</definedName>
    <definedName name="\B" localSheetId="19">'[1]Vehicle &amp; Fuel'!#REF!</definedName>
    <definedName name="\B">'[1]Vehicle &amp; Fuel'!#REF!</definedName>
    <definedName name="\C" localSheetId="18">'[1]Vehicle &amp; Fuel'!#REF!</definedName>
    <definedName name="\C" localSheetId="19">'[1]Vehicle &amp; Fuel'!#REF!</definedName>
    <definedName name="\C">'[1]Vehicle &amp; Fuel'!#REF!</definedName>
    <definedName name="\M" localSheetId="18">'[1]Vehicle &amp; Fuel'!#REF!</definedName>
    <definedName name="\M" localSheetId="19">'[1]Vehicle &amp; Fuel'!#REF!</definedName>
    <definedName name="\M">'[1]Vehicle &amp; Fuel'!#REF!</definedName>
    <definedName name="__123Graph_A" hidden="1">[2]SYDNEY!$S$45:$S$98</definedName>
    <definedName name="__123Graph_A5YRAVER" hidden="1">[2]SYDNEY!$T$19:$T$30</definedName>
    <definedName name="__123Graph_AAVDDAYS" hidden="1">[2]SYDNEY!$S$45:$S$98</definedName>
    <definedName name="__123Graph_B" hidden="1">[2]SYDNEY!$T$45:$T$98</definedName>
    <definedName name="__123Graph_B5YRAVER" hidden="1">[2]SYDNEY!$U$19:$U$30</definedName>
    <definedName name="__123Graph_BAVDDAYS" hidden="1">[2]SYDNEY!$T$45:$T$98</definedName>
    <definedName name="__123Graph_C" hidden="1">[2]SYDNEY!$U$45:$U$98</definedName>
    <definedName name="__123Graph_CAVDDAYS" hidden="1">[2]SYDNEY!$U$45:$U$98</definedName>
    <definedName name="__123Graph_D5YRAVER" hidden="1">[2]SYDNEY!$V$19:$V$30</definedName>
    <definedName name="__123Graph_X" hidden="1">[2]SYDNEY!$O$45:$O$98</definedName>
    <definedName name="__123Graph_X5YRAVER" hidden="1">[2]SYDNEY!$O$19:$O$30</definedName>
    <definedName name="__123Graph_XAVDDAYS" hidden="1">[2]SYDNEY!$O$45:$O$98</definedName>
    <definedName name="__A66444">#REF!</definedName>
    <definedName name="__cpi1">[3]links!$G$11:$G$12</definedName>
    <definedName name="__CPI2">[4]Scenarios!$B$6</definedName>
    <definedName name="__IRR1">#REF!</definedName>
    <definedName name="__IZS2">#REF!</definedName>
    <definedName name="__JUN09">'[5]Jun 09 capital Job movement'!$B$8:$K$265</definedName>
    <definedName name="__LUT1">#REF!</definedName>
    <definedName name="__May08">'[6]Finance 1 YTD'!$A$5:$G$66</definedName>
    <definedName name="__MAY09">'[5]May 09 summary'!$B$8:$J$265</definedName>
    <definedName name="__NPV1">#REF!</definedName>
    <definedName name="__NPV2">#REF!</definedName>
    <definedName name="__TB1">#REF!</definedName>
    <definedName name="__UAG99">[7]Index!$Q$106:$Z$117</definedName>
    <definedName name="_0020">#REF!</definedName>
    <definedName name="_0030">#REF!</definedName>
    <definedName name="_0270">#REF!</definedName>
    <definedName name="_0700">#REF!</definedName>
    <definedName name="_0701">#REF!</definedName>
    <definedName name="_0710">#REF!</definedName>
    <definedName name="_1__123Graph_ACHART_1" hidden="1">[2]SYDNEY!$G$19:$G$48</definedName>
    <definedName name="_10__123Graph_ACHART_9" hidden="1">[2]SYDNEY!$K$19:$K$49</definedName>
    <definedName name="_11__123Graph_BCHART_1" hidden="1">[2]SYDNEY!$I$19:$I$49</definedName>
    <definedName name="_12__123Graph_BCHART_13" hidden="1">[7]Instructions!$S$31:$AD$31</definedName>
    <definedName name="_13__123Graph_BCHART_19" hidden="1">[7]Instructions!$S$34:$AD$34</definedName>
    <definedName name="_14__123Graph_BCHART_2" hidden="1">[2]WOLLONGONG!$L$12:$L$23</definedName>
    <definedName name="_15__123Graph_BCHART_25" hidden="1">'[7]GAS RECEIPTS DATA'!$B$5:$B$40</definedName>
    <definedName name="_16__123Graph_BCHART_26" hidden="1">[7]CUSTDATA!$E$95:$E$142</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70">#REF!</definedName>
    <definedName name="_1671">#REF!</definedName>
    <definedName name="_17__123Graph_BCHART_3" hidden="1">[2]CANBERRA!$I$19:$I$49</definedName>
    <definedName name="_1711">#REF!</definedName>
    <definedName name="_1720">#REF!</definedName>
    <definedName name="_18__123Graph_BCHART_4" hidden="1">[2]BATHURST!$L$12:$L$23</definedName>
    <definedName name="_19__123Graph_BCHART_5" hidden="1">'[2]SYDN WEST'!$K$9:$K$20</definedName>
    <definedName name="_2__123Graph_ACHART_2" hidden="1">[2]WOLLONGONG!$K$12:$K$23</definedName>
    <definedName name="_20__123Graph_BCHART_6" hidden="1">[2]GOULBURN!$K$14:$K$25</definedName>
    <definedName name="_21__123Graph_BCHART_7" hidden="1">[2]CANBERRA!$V$27:$V$38</definedName>
    <definedName name="_22__123Graph_BCHART_8" hidden="1">[2]CANBERRA!$L$19:$L$49</definedName>
    <definedName name="_23__123Graph_BCHART_9" hidden="1">[2]SYDNEY!$L$19:$L$49</definedName>
    <definedName name="_24__123Graph_CCHART_12" hidden="1">[7]Instructions!$Q$26:$Q$26</definedName>
    <definedName name="_25__123Graph_CCHART_2" hidden="1">[2]WOLLONGONG!$M$12:$M$23</definedName>
    <definedName name="_2500">#REF!</definedName>
    <definedName name="_26__123Graph_CCHART_26" hidden="1">[7]CUSTDATA!$F$95:$F$146</definedName>
    <definedName name="_2632">#REF!</definedName>
    <definedName name="_2636">#REF!</definedName>
    <definedName name="_27__123Graph_CCHART_4" hidden="1">[2]BATHURST!$M$12:$M$23</definedName>
    <definedName name="_28__123Graph_CCHART_5" hidden="1">'[2]SYDN WEST'!$L$9:$L$20</definedName>
    <definedName name="_29__123Graph_CCHART_6" hidden="1">[2]GOULBURN!$L$14:$L$25</definedName>
    <definedName name="_2981">#REF!</definedName>
    <definedName name="_2TJ_Day">#REF!</definedName>
    <definedName name="_3__123Graph_ACHART_25" hidden="1">'[7]GAS RECEIPTS DATA'!$C$5:$C$39</definedName>
    <definedName name="_30__123Graph_CCHART_7" hidden="1">[2]CANBERRA!$W$27:$W$38</definedName>
    <definedName name="_30_Sep_08" localSheetId="18">[8]Ass!#REF!</definedName>
    <definedName name="_30_Sep_08" localSheetId="19">[8]Ass!#REF!</definedName>
    <definedName name="_30_Sep_08">[8]Ass!#REF!</definedName>
    <definedName name="_31__123Graph_DCHART_25" hidden="1">'[7]GAS RECEIPTS DATA'!$D$5:$D$40</definedName>
    <definedName name="_3110">#REF!</definedName>
    <definedName name="_3133_313301">#REF!</definedName>
    <definedName name="_32__123Graph_DCHART_7" hidden="1">[2]CANBERRA!$X$27:$X$38</definedName>
    <definedName name="_3200">#REF!</definedName>
    <definedName name="_3201">#REF!</definedName>
    <definedName name="_3231">#REF!</definedName>
    <definedName name="_3270">#REF!</definedName>
    <definedName name="_3271">#REF!</definedName>
    <definedName name="_33__123Graph_ECHART_26" hidden="1">[7]CUSTDATA!$D$88:$D$91</definedName>
    <definedName name="_34__123Graph_XCHART_1" hidden="1">[2]SYDNEY!$B$19:$B$48</definedName>
    <definedName name="_35__123Graph_XCHART_8" hidden="1">[2]CANBERRA!$B$19:$B$49</definedName>
    <definedName name="_3500">#REF!</definedName>
    <definedName name="_3503">#REF!</definedName>
    <definedName name="_3509">#REF!</definedName>
    <definedName name="_4__123Graph_ACHART_3" hidden="1">[2]CANBERRA!$G$19:$G$49</definedName>
    <definedName name="_5__123Graph_ACHART_4" hidden="1">[2]BATHURST!$K$12:$K$23</definedName>
    <definedName name="_5_day_Peak" localSheetId="18">[9]Input!#REF!</definedName>
    <definedName name="_5_day_Peak" localSheetId="19">[9]Input!#REF!</definedName>
    <definedName name="_5_day_Peak">[9]Input!#REF!</definedName>
    <definedName name="_6__123Graph_ACHART_5" hidden="1">'[2]SYDN WEST'!$J$9:$J$20</definedName>
    <definedName name="_7__123Graph_ACHART_6" hidden="1">[2]GOULBURN!$J$14:$J$25</definedName>
    <definedName name="_8__123Graph_ACHART_7" hidden="1">[2]CANBERRA!$U$27:$U$38</definedName>
    <definedName name="_9__123Graph_ACHART_8" hidden="1">[2]CANBERRA!$K$19:$K$49</definedName>
    <definedName name="_A66444" localSheetId="0">'(1) Index'!$A$11417</definedName>
    <definedName name="_A66444" localSheetId="10">[10]Index!$A$11425</definedName>
    <definedName name="_A66444" localSheetId="16">[10]Index!$A$11425</definedName>
    <definedName name="_A66444" localSheetId="27">[11]Index!$A$11425</definedName>
    <definedName name="_A66444">#REF!</definedName>
    <definedName name="_cpi1">[3]links!$G$11:$G$12</definedName>
    <definedName name="_CPI2">[4]Scenarios!$B$6</definedName>
    <definedName name="_IRR1">#REF!</definedName>
    <definedName name="_IZS2">#REF!</definedName>
    <definedName name="_JUN09">'[5]Jun 09 capital Job movement'!$B$8:$K$265</definedName>
    <definedName name="_Key1" hidden="1">#REF!</definedName>
    <definedName name="_Key2" hidden="1">#REF!</definedName>
    <definedName name="_LUT1" localSheetId="18">#REF!</definedName>
    <definedName name="_LUT1" localSheetId="19">#REF!</definedName>
    <definedName name="_LUT1">#REF!</definedName>
    <definedName name="_May08">'[6]Finance 1 YTD'!$A$5:$G$66</definedName>
    <definedName name="_MAY09">'[5]May 09 summary'!$B$8:$J$265</definedName>
    <definedName name="_NPV1">#REF!</definedName>
    <definedName name="_NPV2">#REF!</definedName>
    <definedName name="_Order1" hidden="1">255</definedName>
    <definedName name="_Order2" hidden="1">255</definedName>
    <definedName name="_Sort" hidden="1">#REF!</definedName>
    <definedName name="_TB1">#REF!</definedName>
    <definedName name="_UAG99">[7]Index!$Q$106:$Z$117</definedName>
    <definedName name="A">#REF!</definedName>
    <definedName name="A_Resid_Input">#REF!</definedName>
    <definedName name="A_Resid_Mrgins">#REF!</definedName>
    <definedName name="A10acvalue">[12]Input!$K$16</definedName>
    <definedName name="A10remlife" localSheetId="18">#REF!</definedName>
    <definedName name="A10remlife" localSheetId="19">#REF!</definedName>
    <definedName name="A10remlife">#REF!</definedName>
    <definedName name="A10resid" localSheetId="18">#REF!</definedName>
    <definedName name="A10resid" localSheetId="19">#REF!</definedName>
    <definedName name="A10resid">#REF!</definedName>
    <definedName name="A10stdlife" localSheetId="18">#REF!</definedName>
    <definedName name="A10stdlife" localSheetId="19">#REF!</definedName>
    <definedName name="A10stdlife">#REF!</definedName>
    <definedName name="A10taxremlife" localSheetId="18">#REF!</definedName>
    <definedName name="A10taxremlife" localSheetId="19">#REF!</definedName>
    <definedName name="A10taxremlife">#REF!</definedName>
    <definedName name="A10taxstdlife" localSheetId="18">#REF!</definedName>
    <definedName name="A10taxstdlife" localSheetId="19">#REF!</definedName>
    <definedName name="A10taxstdlife">#REF!</definedName>
    <definedName name="A10taxvalue" localSheetId="18">#REF!</definedName>
    <definedName name="A10taxvalue" localSheetId="19">#REF!</definedName>
    <definedName name="A10taxvalue">#REF!</definedName>
    <definedName name="A10value" localSheetId="18">#REF!</definedName>
    <definedName name="A10value" localSheetId="19">#REF!</definedName>
    <definedName name="A10value">#REF!</definedName>
    <definedName name="A11acvalue">[12]Input!$K$17</definedName>
    <definedName name="A11remlife" localSheetId="18">#REF!</definedName>
    <definedName name="A11remlife" localSheetId="19">#REF!</definedName>
    <definedName name="A11remlife">#REF!</definedName>
    <definedName name="A11resid" localSheetId="18">#REF!</definedName>
    <definedName name="A11resid" localSheetId="19">#REF!</definedName>
    <definedName name="A11resid">#REF!</definedName>
    <definedName name="A11stdlife" localSheetId="18">#REF!</definedName>
    <definedName name="A11stdlife" localSheetId="19">#REF!</definedName>
    <definedName name="A11stdlife">#REF!</definedName>
    <definedName name="A11taxremlife" localSheetId="18">#REF!</definedName>
    <definedName name="A11taxremlife" localSheetId="19">#REF!</definedName>
    <definedName name="A11taxremlife">#REF!</definedName>
    <definedName name="A11taxstdlife" localSheetId="18">#REF!</definedName>
    <definedName name="A11taxstdlife" localSheetId="19">#REF!</definedName>
    <definedName name="A11taxstdlife">#REF!</definedName>
    <definedName name="A11taxvalue" localSheetId="18">#REF!</definedName>
    <definedName name="A11taxvalue" localSheetId="19">#REF!</definedName>
    <definedName name="A11taxvalue">#REF!</definedName>
    <definedName name="A11value" localSheetId="18">#REF!</definedName>
    <definedName name="A11value" localSheetId="19">#REF!</definedName>
    <definedName name="A11value">#REF!</definedName>
    <definedName name="A12acvalue">[12]Input!$K$18</definedName>
    <definedName name="A12remlife" localSheetId="18">#REF!</definedName>
    <definedName name="A12remlife" localSheetId="19">#REF!</definedName>
    <definedName name="A12remlife">#REF!</definedName>
    <definedName name="A12resid" localSheetId="18">#REF!</definedName>
    <definedName name="A12resid" localSheetId="19">#REF!</definedName>
    <definedName name="A12resid">#REF!</definedName>
    <definedName name="A12stdlife" localSheetId="18">#REF!</definedName>
    <definedName name="A12stdlife" localSheetId="19">#REF!</definedName>
    <definedName name="A12stdlife">#REF!</definedName>
    <definedName name="A12taxremlife" localSheetId="18">#REF!</definedName>
    <definedName name="A12taxremlife" localSheetId="19">#REF!</definedName>
    <definedName name="A12taxremlife">#REF!</definedName>
    <definedName name="A12taxstdlife" localSheetId="18">#REF!</definedName>
    <definedName name="A12taxstdlife" localSheetId="19">#REF!</definedName>
    <definedName name="A12taxstdlife">#REF!</definedName>
    <definedName name="A12taxvalue" localSheetId="18">#REF!</definedName>
    <definedName name="A12taxvalue" localSheetId="19">#REF!</definedName>
    <definedName name="A12taxvalue">#REF!</definedName>
    <definedName name="A12value" localSheetId="18">#REF!</definedName>
    <definedName name="A12value" localSheetId="19">#REF!</definedName>
    <definedName name="A12value">#REF!</definedName>
    <definedName name="A13acvalue">[12]Input!$K$19</definedName>
    <definedName name="A13remlife" localSheetId="18">#REF!</definedName>
    <definedName name="A13remlife" localSheetId="19">#REF!</definedName>
    <definedName name="A13remlife">#REF!</definedName>
    <definedName name="A13resid" localSheetId="18">#REF!</definedName>
    <definedName name="A13resid" localSheetId="19">#REF!</definedName>
    <definedName name="A13resid">#REF!</definedName>
    <definedName name="A13stdlife" localSheetId="18">#REF!</definedName>
    <definedName name="A13stdlife" localSheetId="19">#REF!</definedName>
    <definedName name="A13stdlife">#REF!</definedName>
    <definedName name="A13taxremlife" localSheetId="18">#REF!</definedName>
    <definedName name="A13taxremlife" localSheetId="19">#REF!</definedName>
    <definedName name="A13taxremlife">#REF!</definedName>
    <definedName name="A13taxstdlife" localSheetId="18">#REF!</definedName>
    <definedName name="A13taxstdlife" localSheetId="19">#REF!</definedName>
    <definedName name="A13taxstdlife">#REF!</definedName>
    <definedName name="A13taxvalue" localSheetId="18">#REF!</definedName>
    <definedName name="A13taxvalue" localSheetId="19">#REF!</definedName>
    <definedName name="A13taxvalue">#REF!</definedName>
    <definedName name="A13value" localSheetId="18">#REF!</definedName>
    <definedName name="A13value" localSheetId="19">#REF!</definedName>
    <definedName name="A13value">#REF!</definedName>
    <definedName name="A14acvalue">[12]Input!$K$20</definedName>
    <definedName name="A14remlife" localSheetId="18">#REF!</definedName>
    <definedName name="A14remlife" localSheetId="19">#REF!</definedName>
    <definedName name="A14remlife">#REF!</definedName>
    <definedName name="A14resid" localSheetId="18">#REF!</definedName>
    <definedName name="A14resid" localSheetId="19">#REF!</definedName>
    <definedName name="A14resid">#REF!</definedName>
    <definedName name="A14stdlife" localSheetId="18">#REF!</definedName>
    <definedName name="A14stdlife" localSheetId="19">#REF!</definedName>
    <definedName name="A14stdlife">#REF!</definedName>
    <definedName name="A14taxremlife" localSheetId="18">#REF!</definedName>
    <definedName name="A14taxremlife" localSheetId="19">#REF!</definedName>
    <definedName name="A14taxremlife">#REF!</definedName>
    <definedName name="A14taxstdlife" localSheetId="18">#REF!</definedName>
    <definedName name="A14taxstdlife" localSheetId="19">#REF!</definedName>
    <definedName name="A14taxstdlife">#REF!</definedName>
    <definedName name="A14taxvalue" localSheetId="18">#REF!</definedName>
    <definedName name="A14taxvalue" localSheetId="19">#REF!</definedName>
    <definedName name="A14taxvalue">#REF!</definedName>
    <definedName name="A14value" localSheetId="18">#REF!</definedName>
    <definedName name="A14value" localSheetId="19">#REF!</definedName>
    <definedName name="A14value">#REF!</definedName>
    <definedName name="A15acvalue">[12]Input!$K$21</definedName>
    <definedName name="A15remlife" localSheetId="18">#REF!</definedName>
    <definedName name="A15remlife" localSheetId="19">#REF!</definedName>
    <definedName name="A15remlife">#REF!</definedName>
    <definedName name="A15resid" localSheetId="18">#REF!</definedName>
    <definedName name="A15resid" localSheetId="19">#REF!</definedName>
    <definedName name="A15resid">#REF!</definedName>
    <definedName name="A15stdlife" localSheetId="18">#REF!</definedName>
    <definedName name="A15stdlife" localSheetId="19">#REF!</definedName>
    <definedName name="A15stdlife">#REF!</definedName>
    <definedName name="A15taxremlife" localSheetId="18">#REF!</definedName>
    <definedName name="A15taxremlife" localSheetId="19">#REF!</definedName>
    <definedName name="A15taxremlife">#REF!</definedName>
    <definedName name="A15taxstdlife" localSheetId="18">#REF!</definedName>
    <definedName name="A15taxstdlife" localSheetId="19">#REF!</definedName>
    <definedName name="A15taxstdlife">#REF!</definedName>
    <definedName name="A15taxvalue" localSheetId="18">#REF!</definedName>
    <definedName name="A15taxvalue" localSheetId="19">#REF!</definedName>
    <definedName name="A15taxvalue">#REF!</definedName>
    <definedName name="A15value" localSheetId="18">#REF!</definedName>
    <definedName name="A15value" localSheetId="19">#REF!</definedName>
    <definedName name="A15value">#REF!</definedName>
    <definedName name="A16acvalue">[12]Input!$K$22</definedName>
    <definedName name="A16remlife" localSheetId="18">#REF!</definedName>
    <definedName name="A16remlife" localSheetId="19">#REF!</definedName>
    <definedName name="A16remlife">#REF!</definedName>
    <definedName name="A16resid" localSheetId="18">#REF!</definedName>
    <definedName name="A16resid" localSheetId="19">#REF!</definedName>
    <definedName name="A16resid">#REF!</definedName>
    <definedName name="A16stdlife" localSheetId="18">#REF!</definedName>
    <definedName name="A16stdlife" localSheetId="19">#REF!</definedName>
    <definedName name="A16stdlife">#REF!</definedName>
    <definedName name="A16taxremlife" localSheetId="18">#REF!</definedName>
    <definedName name="A16taxremlife" localSheetId="19">#REF!</definedName>
    <definedName name="A16taxremlife">#REF!</definedName>
    <definedName name="A16taxstdlife" localSheetId="18">#REF!</definedName>
    <definedName name="A16taxstdlife" localSheetId="19">#REF!</definedName>
    <definedName name="A16taxstdlife">#REF!</definedName>
    <definedName name="A16taxvalue" localSheetId="18">#REF!</definedName>
    <definedName name="A16taxvalue" localSheetId="19">#REF!</definedName>
    <definedName name="A16taxvalue">#REF!</definedName>
    <definedName name="A16value" localSheetId="18">#REF!</definedName>
    <definedName name="A16value" localSheetId="19">#REF!</definedName>
    <definedName name="A16value">#REF!</definedName>
    <definedName name="A17acvalue">[12]Input!$K$23</definedName>
    <definedName name="A17remlife" localSheetId="18">#REF!</definedName>
    <definedName name="A17remlife" localSheetId="19">#REF!</definedName>
    <definedName name="A17remlife">#REF!</definedName>
    <definedName name="A17resid" localSheetId="18">#REF!</definedName>
    <definedName name="A17resid" localSheetId="19">#REF!</definedName>
    <definedName name="A17resid">#REF!</definedName>
    <definedName name="A17stdlife" localSheetId="18">#REF!</definedName>
    <definedName name="A17stdlife" localSheetId="19">#REF!</definedName>
    <definedName name="A17stdlife">#REF!</definedName>
    <definedName name="A17taxremlife" localSheetId="18">#REF!</definedName>
    <definedName name="A17taxremlife" localSheetId="19">#REF!</definedName>
    <definedName name="A17taxremlife">#REF!</definedName>
    <definedName name="A17taxstdlife" localSheetId="18">#REF!</definedName>
    <definedName name="A17taxstdlife" localSheetId="19">#REF!</definedName>
    <definedName name="A17taxstdlife">#REF!</definedName>
    <definedName name="A17taxvalue" localSheetId="18">#REF!</definedName>
    <definedName name="A17taxvalue" localSheetId="19">#REF!</definedName>
    <definedName name="A17taxvalue">#REF!</definedName>
    <definedName name="A17value" localSheetId="18">#REF!</definedName>
    <definedName name="A17value" localSheetId="19">#REF!</definedName>
    <definedName name="A17value">#REF!</definedName>
    <definedName name="A18acvalue">[12]Input!$K$24</definedName>
    <definedName name="A18remlife" localSheetId="18">#REF!</definedName>
    <definedName name="A18remlife" localSheetId="19">#REF!</definedName>
    <definedName name="A18remlife">#REF!</definedName>
    <definedName name="A18stdlife" localSheetId="18">#REF!</definedName>
    <definedName name="A18stdlife" localSheetId="19">#REF!</definedName>
    <definedName name="A18stdlife">#REF!</definedName>
    <definedName name="A18taxremlife" localSheetId="18">#REF!</definedName>
    <definedName name="A18taxremlife" localSheetId="19">#REF!</definedName>
    <definedName name="A18taxremlife">#REF!</definedName>
    <definedName name="A18taxstdlife" localSheetId="18">#REF!</definedName>
    <definedName name="A18taxstdlife" localSheetId="19">#REF!</definedName>
    <definedName name="A18taxstdlife">#REF!</definedName>
    <definedName name="A18taxvalue" localSheetId="18">#REF!</definedName>
    <definedName name="A18taxvalue" localSheetId="19">#REF!</definedName>
    <definedName name="A18taxvalue">#REF!</definedName>
    <definedName name="A18value" localSheetId="18">#REF!</definedName>
    <definedName name="A18value" localSheetId="19">#REF!</definedName>
    <definedName name="A18value">#REF!</definedName>
    <definedName name="A19acvalue">[12]Input!$K$25</definedName>
    <definedName name="A19remlife" localSheetId="18">#REF!</definedName>
    <definedName name="A19remlife" localSheetId="19">#REF!</definedName>
    <definedName name="A19remlife">#REF!</definedName>
    <definedName name="A19stdlife" localSheetId="18">#REF!</definedName>
    <definedName name="A19stdlife" localSheetId="19">#REF!</definedName>
    <definedName name="A19stdlife">#REF!</definedName>
    <definedName name="A19taxremlife" localSheetId="18">#REF!</definedName>
    <definedName name="A19taxremlife" localSheetId="19">#REF!</definedName>
    <definedName name="A19taxremlife">#REF!</definedName>
    <definedName name="A19taxstdlife" localSheetId="18">#REF!</definedName>
    <definedName name="A19taxstdlife" localSheetId="19">#REF!</definedName>
    <definedName name="A19taxstdlife">#REF!</definedName>
    <definedName name="A19taxvalue" localSheetId="18">#REF!</definedName>
    <definedName name="A19taxvalue" localSheetId="19">#REF!</definedName>
    <definedName name="A19taxvalue">#REF!</definedName>
    <definedName name="A19value" localSheetId="18">#REF!</definedName>
    <definedName name="A19value" localSheetId="19">#REF!</definedName>
    <definedName name="A19value">#REF!</definedName>
    <definedName name="A1acvalue">[12]Input!$K$7</definedName>
    <definedName name="A1remlife">[13]Input!$F$6</definedName>
    <definedName name="A1resid" localSheetId="18">#REF!</definedName>
    <definedName name="A1resid" localSheetId="19">#REF!</definedName>
    <definedName name="A1resid">#REF!</definedName>
    <definedName name="A1stdlife">[13]Input!$G$6</definedName>
    <definedName name="A1taxremlife">[13]Input!$I$6</definedName>
    <definedName name="A1taxstdlife">[13]Input!$J$6</definedName>
    <definedName name="A1taxvalue">[13]Input!$H$6</definedName>
    <definedName name="a1valu">#REF!</definedName>
    <definedName name="A1value">[13]Input!$D$6</definedName>
    <definedName name="A20acvalue">[12]Input!$K$26</definedName>
    <definedName name="A20remlife" localSheetId="18">#REF!</definedName>
    <definedName name="A20remlife" localSheetId="19">#REF!</definedName>
    <definedName name="A20remlife">#REF!</definedName>
    <definedName name="A20stdlife" localSheetId="18">#REF!</definedName>
    <definedName name="A20stdlife" localSheetId="19">#REF!</definedName>
    <definedName name="A20stdlife">#REF!</definedName>
    <definedName name="A20taxremlife" localSheetId="18">#REF!</definedName>
    <definedName name="A20taxremlife" localSheetId="19">#REF!</definedName>
    <definedName name="A20taxremlife">#REF!</definedName>
    <definedName name="A20taxstdlife" localSheetId="18">#REF!</definedName>
    <definedName name="A20taxstdlife" localSheetId="19">#REF!</definedName>
    <definedName name="A20taxstdlife">#REF!</definedName>
    <definedName name="A20taxvalue" localSheetId="18">#REF!</definedName>
    <definedName name="A20taxvalue" localSheetId="19">#REF!</definedName>
    <definedName name="A20taxvalue">#REF!</definedName>
    <definedName name="A20value" localSheetId="18">#REF!</definedName>
    <definedName name="A20value" localSheetId="19">#REF!</definedName>
    <definedName name="A20value">#REF!</definedName>
    <definedName name="A21acvalue">[12]Input!$K$27</definedName>
    <definedName name="A21remlife">[14]Input!$K$27</definedName>
    <definedName name="A21stdlife">[14]Input!$L$27</definedName>
    <definedName name="A21taxremlife">[14]Input!$T$27</definedName>
    <definedName name="A21taxstdlife">[14]Input!$U$27</definedName>
    <definedName name="A21taxvalue">[14]Input!$S$27</definedName>
    <definedName name="A21value">'[14]Adjustment for previous period'!$H$354</definedName>
    <definedName name="A22acvalue">[12]Input!$K$28</definedName>
    <definedName name="A22remlife">[14]Input!$K$28</definedName>
    <definedName name="A22stdlife">[14]Input!$L$28</definedName>
    <definedName name="A22taxremlife">[14]Input!$T$28</definedName>
    <definedName name="A22taxstdlife">[14]Input!$U$28</definedName>
    <definedName name="A22taxvalue">[14]Input!$S$28</definedName>
    <definedName name="A22value">'[14]Adjustment for previous period'!$H$355</definedName>
    <definedName name="A23acvalue">[12]Input!$K$29</definedName>
    <definedName name="A23remlife">[14]Input!$K$29</definedName>
    <definedName name="A23stdlife">[14]Input!$L$29</definedName>
    <definedName name="A23taxremlife">[14]Input!$T$29</definedName>
    <definedName name="A23taxstdlife">[14]Input!$U$29</definedName>
    <definedName name="A23taxvalue">[14]Input!$S$29</definedName>
    <definedName name="A23value">'[14]Adjustment for previous period'!$H$356</definedName>
    <definedName name="A24acvalue">[12]Input!$K$30</definedName>
    <definedName name="A24remlife">[14]Input!$K$30</definedName>
    <definedName name="A24stdlife">[14]Input!$L$30</definedName>
    <definedName name="A24taxremlife">[14]Input!$T$30</definedName>
    <definedName name="A24taxstdlife">[14]Input!$U$30</definedName>
    <definedName name="A24taxvalue">[14]Input!$S$30</definedName>
    <definedName name="A24value">'[14]Adjustment for previous period'!$H$357</definedName>
    <definedName name="A25acvalue">[12]Input!$K$31</definedName>
    <definedName name="A25remlife">[14]Input!$K$31</definedName>
    <definedName name="A25stdlife">[14]Input!$L$31</definedName>
    <definedName name="A25taxremlife">[14]Input!$T$31</definedName>
    <definedName name="A25taxstdlife">[14]Input!$U$31</definedName>
    <definedName name="A25taxvalue">[14]Input!$S$31</definedName>
    <definedName name="A25value">'[14]Adjustment for previous period'!$H$358</definedName>
    <definedName name="A26acvalue">[12]Input!$K$32</definedName>
    <definedName name="A26remlife">[14]Input!$K$32</definedName>
    <definedName name="A26stdlife">[14]Input!$L$32</definedName>
    <definedName name="A26taxremlife">[14]Input!$T$32</definedName>
    <definedName name="A26taxstdlife">[14]Input!$U$32</definedName>
    <definedName name="A26taxvalue">[14]Input!$S$32</definedName>
    <definedName name="A26value">'[14]Adjustment for previous period'!$H$359</definedName>
    <definedName name="A27acvalue">[12]Input!$K$33</definedName>
    <definedName name="A27remlife">[14]Input!$K$33</definedName>
    <definedName name="A27stdlife">[14]Input!$L$33</definedName>
    <definedName name="A27taxremlife">[14]Input!$T$33</definedName>
    <definedName name="A27taxstdlife">[14]Input!$U$33</definedName>
    <definedName name="A27taxvalue">[14]Input!$S$33</definedName>
    <definedName name="A27value">'[14]Adjustment for previous period'!$H$360</definedName>
    <definedName name="A28acvalue">[12]Input!$K$34</definedName>
    <definedName name="A28remlife">[14]Input!$K$34</definedName>
    <definedName name="A28stdlife">[14]Input!$L$34</definedName>
    <definedName name="A28taxremlife">[14]Input!$T$34</definedName>
    <definedName name="A28taxstdlife">[14]Input!$U$34</definedName>
    <definedName name="A28taxvalue">[14]Input!$S$34</definedName>
    <definedName name="A28value">'[14]Adjustment for previous period'!$H$361</definedName>
    <definedName name="A29acvalue">[12]Input!$K$35</definedName>
    <definedName name="A29remlife">[14]Input!$K$35</definedName>
    <definedName name="A29stdlife">[14]Input!$L$35</definedName>
    <definedName name="A29taxremlife">[14]Input!$T$35</definedName>
    <definedName name="A29taxstdlife">[14]Input!$U$35</definedName>
    <definedName name="A29taxvalue">[14]Input!$S$35</definedName>
    <definedName name="A29value">'[14]Adjustment for previous period'!$H$362</definedName>
    <definedName name="A2acvalue">[12]Input!$K$8</definedName>
    <definedName name="A2remlife">[13]Input!$F$7</definedName>
    <definedName name="A2resid" localSheetId="18">#REF!</definedName>
    <definedName name="A2resid" localSheetId="19">#REF!</definedName>
    <definedName name="A2resid">#REF!</definedName>
    <definedName name="A2stdlife">[13]Input!$G$7</definedName>
    <definedName name="A2taxremlife">[13]Input!$I$7</definedName>
    <definedName name="A2taxstdlife">[13]Input!$J$7</definedName>
    <definedName name="A2taxvalue">[13]Input!$H$7</definedName>
    <definedName name="A2value">[13]Input!$D$7</definedName>
    <definedName name="A30acvalue">[12]Input!$K$36</definedName>
    <definedName name="A30remlife">[14]Input!$K$36</definedName>
    <definedName name="A30stdlife">[14]Input!$L$36</definedName>
    <definedName name="A30taxremlife">[14]Input!$T$36</definedName>
    <definedName name="A30taxstdlife">[14]Input!$U$36</definedName>
    <definedName name="A30taxvalue">[14]Input!$S$36</definedName>
    <definedName name="A30value">'[14]Adjustment for previous period'!$H$363</definedName>
    <definedName name="A31acvalue">'[15]PTRM input'!$K$37</definedName>
    <definedName name="A31remlife">'[15]PTRM input'!$L$37</definedName>
    <definedName name="A31stdlife">'[15]PTRM input'!$M$37</definedName>
    <definedName name="A31taxremlife">'[15]PTRM input'!$O$37</definedName>
    <definedName name="A31taxstdlife">'[15]PTRM input'!$P$37</definedName>
    <definedName name="A31taxvalue">'[15]PTRM input'!$N$37</definedName>
    <definedName name="A32acvalue">'[15]PTRM input'!$K$38</definedName>
    <definedName name="A32remlife">'[15]PTRM input'!$L$38</definedName>
    <definedName name="A32stdlife">'[15]PTRM input'!$M$38</definedName>
    <definedName name="A32taxremlife">'[15]PTRM input'!$O$38</definedName>
    <definedName name="A32taxstdlife">'[15]PTRM input'!$P$38</definedName>
    <definedName name="A32taxvalue">'[15]PTRM input'!$N$38</definedName>
    <definedName name="A33acvalue">'[15]PTRM input'!$K$39</definedName>
    <definedName name="A33remlife">'[15]PTRM input'!$L$39</definedName>
    <definedName name="A33stdlife">'[15]PTRM input'!$M$39</definedName>
    <definedName name="A33taxremlife">'[15]PTRM input'!$O$39</definedName>
    <definedName name="A33taxstdlife">'[15]PTRM input'!$P$39</definedName>
    <definedName name="A33taxvalue">'[15]PTRM input'!$N$39</definedName>
    <definedName name="A34acvalue">'[15]PTRM input'!$K$40</definedName>
    <definedName name="A34remlife">'[15]PTRM input'!$L$40</definedName>
    <definedName name="A34stdlife">'[15]PTRM input'!$M$40</definedName>
    <definedName name="A34taxremlife">'[15]PTRM input'!$O$40</definedName>
    <definedName name="A34taxstdlife">'[15]PTRM input'!$P$40</definedName>
    <definedName name="A34taxvalue">'[15]PTRM input'!$N$40</definedName>
    <definedName name="A35acvalue">'[15]PTRM input'!$K$41</definedName>
    <definedName name="A35remlife">'[15]PTRM input'!$L$41</definedName>
    <definedName name="A35stdlife">'[15]PTRM input'!$M$41</definedName>
    <definedName name="A35taxremlife">'[15]PTRM input'!$O$41</definedName>
    <definedName name="A35taxstdlife">'[15]PTRM input'!$P$41</definedName>
    <definedName name="A35taxvalue">'[15]PTRM input'!$N$41</definedName>
    <definedName name="A36acvalue">'[15]PTRM input'!$K$42</definedName>
    <definedName name="A36remlife">'[15]PTRM input'!$L$42</definedName>
    <definedName name="A36stdlife">'[15]PTRM input'!$M$42</definedName>
    <definedName name="A36taxremlife">'[15]PTRM input'!$O$42</definedName>
    <definedName name="A36taxstdlife">'[15]PTRM input'!$P$42</definedName>
    <definedName name="A36taxvalue">'[15]PTRM input'!$N$42</definedName>
    <definedName name="A37acvalue">'[15]PTRM input'!$K$43</definedName>
    <definedName name="A37remlife">'[15]PTRM input'!$L$43</definedName>
    <definedName name="A37stdlife">'[15]PTRM input'!$M$43</definedName>
    <definedName name="A37taxremlife">'[15]PTRM input'!$O$43</definedName>
    <definedName name="A37taxstdlife">'[15]PTRM input'!$P$43</definedName>
    <definedName name="A37taxvalue">'[15]PTRM input'!$N$43</definedName>
    <definedName name="A38acvalue">'[15]PTRM input'!$K$44</definedName>
    <definedName name="A38remlife">'[15]PTRM input'!$L$44</definedName>
    <definedName name="A38stdlife">'[15]PTRM input'!$M$44</definedName>
    <definedName name="A38taxremlife">'[15]PTRM input'!$O$44</definedName>
    <definedName name="A38taxstdlife">'[15]PTRM input'!$P$44</definedName>
    <definedName name="A38taxvalue">'[15]PTRM input'!$N$44</definedName>
    <definedName name="A39acvalue">'[15]PTRM input'!$K$45</definedName>
    <definedName name="A39remlife">'[15]PTRM input'!$L$45</definedName>
    <definedName name="A39stdlife">'[15]PTRM input'!$M$45</definedName>
    <definedName name="A39taxremlife">'[15]PTRM input'!$O$45</definedName>
    <definedName name="A39taxstdlife">'[15]PTRM input'!$P$45</definedName>
    <definedName name="A39taxvalue">'[15]PTRM input'!$N$45</definedName>
    <definedName name="A3acvalue">[12]Input!$K$9</definedName>
    <definedName name="A3remlife">[13]Input!$F$8</definedName>
    <definedName name="A3resid" localSheetId="18">#REF!</definedName>
    <definedName name="A3resid" localSheetId="19">#REF!</definedName>
    <definedName name="A3resid">#REF!</definedName>
    <definedName name="A3stdlife">[13]Input!$G$8</definedName>
    <definedName name="A3taxremlife">[13]Input!$I$8</definedName>
    <definedName name="A3taxstdlife">[13]Input!$J$8</definedName>
    <definedName name="A3taxvalue">[13]Input!$H$8</definedName>
    <definedName name="A3value">[13]Input!$D$8</definedName>
    <definedName name="A40acvalue">'[15]PTRM input'!$K$46</definedName>
    <definedName name="A40remlife">'[15]PTRM input'!$L$46</definedName>
    <definedName name="A40stdlife">'[15]PTRM input'!$M$46</definedName>
    <definedName name="A40taxremlife">'[15]PTRM input'!$O$46</definedName>
    <definedName name="A40taxstdlife">'[15]PTRM input'!$P$46</definedName>
    <definedName name="A40taxvalue">'[15]PTRM input'!$N$46</definedName>
    <definedName name="A41acvalue">'[15]PTRM input'!$K$47</definedName>
    <definedName name="A41remlife">'[15]PTRM input'!$L$47</definedName>
    <definedName name="A41stdlife">'[15]PTRM input'!$M$47</definedName>
    <definedName name="A41taxremlife">'[15]PTRM input'!$O$47</definedName>
    <definedName name="A41taxstdlife">'[15]PTRM input'!$P$47</definedName>
    <definedName name="A41taxvalue">'[15]PTRM input'!$N$47</definedName>
    <definedName name="A42acvalue">'[15]PTRM input'!$K$48</definedName>
    <definedName name="A42remlife">'[15]PTRM input'!$L$48</definedName>
    <definedName name="A42stdlife">'[15]PTRM input'!$M$48</definedName>
    <definedName name="A42taxremlife">'[15]PTRM input'!$O$48</definedName>
    <definedName name="A42taxstdlife">'[15]PTRM input'!$P$48</definedName>
    <definedName name="A42taxvalue">'[15]PTRM input'!$N$48</definedName>
    <definedName name="A43acvalue">'[15]PTRM input'!$K$49</definedName>
    <definedName name="A43remlife">'[15]PTRM input'!$L$49</definedName>
    <definedName name="A43stdlife">'[15]PTRM input'!$M$49</definedName>
    <definedName name="A43taxremlife">'[15]PTRM input'!$O$49</definedName>
    <definedName name="A43taxstdlife">'[15]PTRM input'!$P$49</definedName>
    <definedName name="A43taxvalue">'[15]PTRM input'!$N$49</definedName>
    <definedName name="A44acvalue">'[15]PTRM input'!$K$50</definedName>
    <definedName name="A44remlife">'[15]PTRM input'!$L$50</definedName>
    <definedName name="A44stdlife">'[15]PTRM input'!$M$50</definedName>
    <definedName name="A44taxremlife">'[15]PTRM input'!$O$50</definedName>
    <definedName name="A44taxstdlife">'[15]PTRM input'!$P$50</definedName>
    <definedName name="A44taxvalue">'[15]PTRM input'!$N$50</definedName>
    <definedName name="A45acvalue">'[15]PTRM input'!$K$51</definedName>
    <definedName name="A45remlife">'[15]PTRM input'!$L$51</definedName>
    <definedName name="A45stdlife">'[15]PTRM input'!$M$51</definedName>
    <definedName name="A45taxremlife">'[15]PTRM input'!$O$51</definedName>
    <definedName name="A45taxstdlife">'[15]PTRM input'!$P$51</definedName>
    <definedName name="A45taxvalue">'[15]PTRM input'!$N$51</definedName>
    <definedName name="A46acvalue">'[15]PTRM input'!$K$52</definedName>
    <definedName name="A46remlife">'[15]PTRM input'!$L$52</definedName>
    <definedName name="A46stdlife">'[15]PTRM input'!$M$52</definedName>
    <definedName name="A46taxremlife">'[15]PTRM input'!$O$52</definedName>
    <definedName name="A46taxstdlife">'[15]PTRM input'!$P$52</definedName>
    <definedName name="A46taxvalue">'[15]PTRM input'!$N$52</definedName>
    <definedName name="A47acvalue">'[15]PTRM input'!$K$53</definedName>
    <definedName name="A47remlife">'[15]PTRM input'!$L$53</definedName>
    <definedName name="A47stdlife">'[15]PTRM input'!$M$53</definedName>
    <definedName name="A47taxremlife">'[15]PTRM input'!$O$53</definedName>
    <definedName name="A47taxstdlife">'[15]PTRM input'!$P$53</definedName>
    <definedName name="A47taxvalue">'[15]PTRM input'!$N$53</definedName>
    <definedName name="A48acvalue">'[15]PTRM input'!$K$54</definedName>
    <definedName name="A48remlife">'[15]PTRM input'!$L$54</definedName>
    <definedName name="A48stdlife">'[15]PTRM input'!$M$54</definedName>
    <definedName name="A48taxremlife">'[15]PTRM input'!$O$54</definedName>
    <definedName name="A48taxstdlife">'[15]PTRM input'!$P$54</definedName>
    <definedName name="A48taxvalue">'[15]PTRM input'!$N$54</definedName>
    <definedName name="A49acvalue">'[15]PTRM input'!$K$55</definedName>
    <definedName name="A49remlife">'[15]PTRM input'!$L$55</definedName>
    <definedName name="A49stdlife">'[15]PTRM input'!$M$55</definedName>
    <definedName name="A49taxremlife">'[15]PTRM input'!$O$55</definedName>
    <definedName name="A49taxstdlife">'[15]PTRM input'!$P$55</definedName>
    <definedName name="A49taxvalue">'[15]PTRM input'!$N$55</definedName>
    <definedName name="A4acvalue">[12]Input!$K$10</definedName>
    <definedName name="A4remlife" localSheetId="18">#REF!</definedName>
    <definedName name="A4remlife" localSheetId="19">#REF!</definedName>
    <definedName name="A4remlife">#REF!</definedName>
    <definedName name="A4resid" localSheetId="18">#REF!</definedName>
    <definedName name="A4resid" localSheetId="19">#REF!</definedName>
    <definedName name="A4resid">#REF!</definedName>
    <definedName name="A4stdlife" localSheetId="18">#REF!</definedName>
    <definedName name="A4stdlife" localSheetId="19">#REF!</definedName>
    <definedName name="A4stdlife">#REF!</definedName>
    <definedName name="A4taxremlife" localSheetId="18">#REF!</definedName>
    <definedName name="A4taxremlife" localSheetId="19">#REF!</definedName>
    <definedName name="A4taxremlife">#REF!</definedName>
    <definedName name="A4taxstdlife" localSheetId="18">#REF!</definedName>
    <definedName name="A4taxstdlife" localSheetId="19">#REF!</definedName>
    <definedName name="A4taxstdlife">#REF!</definedName>
    <definedName name="A4taxvalue" localSheetId="18">#REF!</definedName>
    <definedName name="A4taxvalue" localSheetId="19">#REF!</definedName>
    <definedName name="A4taxvalue">#REF!</definedName>
    <definedName name="A4value" localSheetId="18">#REF!</definedName>
    <definedName name="A4value" localSheetId="19">#REF!</definedName>
    <definedName name="A4value">#REF!</definedName>
    <definedName name="A50acvalue">'[15]PTRM input'!$K$56</definedName>
    <definedName name="A50remlife">'[15]PTRM input'!$L$56</definedName>
    <definedName name="A50stdlife">'[15]PTRM input'!$M$56</definedName>
    <definedName name="A50taxremlife">'[15]PTRM input'!$O$56</definedName>
    <definedName name="A50taxstdlife">'[15]PTRM input'!$P$56</definedName>
    <definedName name="A50taxvalue">'[15]PTRM input'!$N$56</definedName>
    <definedName name="A5acvalue">[12]Input!$K$11</definedName>
    <definedName name="A5remlife" localSheetId="18">#REF!</definedName>
    <definedName name="A5remlife" localSheetId="19">#REF!</definedName>
    <definedName name="A5remlife">#REF!</definedName>
    <definedName name="A5resid" localSheetId="18">#REF!</definedName>
    <definedName name="A5resid" localSheetId="19">#REF!</definedName>
    <definedName name="A5resid">#REF!</definedName>
    <definedName name="A5stdlife" localSheetId="18">#REF!</definedName>
    <definedName name="A5stdlife" localSheetId="19">#REF!</definedName>
    <definedName name="A5stdlife">#REF!</definedName>
    <definedName name="A5taxremlife" localSheetId="18">#REF!</definedName>
    <definedName name="A5taxremlife" localSheetId="19">#REF!</definedName>
    <definedName name="A5taxremlife">#REF!</definedName>
    <definedName name="A5taxstdlife" localSheetId="18">#REF!</definedName>
    <definedName name="A5taxstdlife" localSheetId="19">#REF!</definedName>
    <definedName name="A5taxstdlife">#REF!</definedName>
    <definedName name="A5taxvalue" localSheetId="18">#REF!</definedName>
    <definedName name="A5taxvalue" localSheetId="19">#REF!</definedName>
    <definedName name="A5taxvalue">#REF!</definedName>
    <definedName name="A5value" localSheetId="18">#REF!</definedName>
    <definedName name="A5value" localSheetId="19">#REF!</definedName>
    <definedName name="A5value">#REF!</definedName>
    <definedName name="A6acvalue">[12]Input!$K$12</definedName>
    <definedName name="A6remlife" localSheetId="18">#REF!</definedName>
    <definedName name="A6remlife" localSheetId="19">#REF!</definedName>
    <definedName name="A6remlife">#REF!</definedName>
    <definedName name="A6resid" localSheetId="18">#REF!</definedName>
    <definedName name="A6resid" localSheetId="19">#REF!</definedName>
    <definedName name="A6resid">#REF!</definedName>
    <definedName name="A6stdlife" localSheetId="18">#REF!</definedName>
    <definedName name="A6stdlife" localSheetId="19">#REF!</definedName>
    <definedName name="A6stdlife">#REF!</definedName>
    <definedName name="A6taxremlife" localSheetId="18">#REF!</definedName>
    <definedName name="A6taxremlife" localSheetId="19">#REF!</definedName>
    <definedName name="A6taxremlife">#REF!</definedName>
    <definedName name="A6taxstdlife" localSheetId="18">#REF!</definedName>
    <definedName name="A6taxstdlife" localSheetId="19">#REF!</definedName>
    <definedName name="A6taxstdlife">#REF!</definedName>
    <definedName name="A6taxvalue" localSheetId="18">#REF!</definedName>
    <definedName name="A6taxvalue" localSheetId="19">#REF!</definedName>
    <definedName name="A6taxvalue">#REF!</definedName>
    <definedName name="A6value" localSheetId="18">#REF!</definedName>
    <definedName name="A6value" localSheetId="19">#REF!</definedName>
    <definedName name="A6value">#REF!</definedName>
    <definedName name="A7acvalue">[12]Input!$K$13</definedName>
    <definedName name="A7remlife" localSheetId="18">#REF!</definedName>
    <definedName name="A7remlife" localSheetId="19">#REF!</definedName>
    <definedName name="A7remlife">#REF!</definedName>
    <definedName name="A7resid" localSheetId="18">#REF!</definedName>
    <definedName name="A7resid" localSheetId="19">#REF!</definedName>
    <definedName name="A7resid">#REF!</definedName>
    <definedName name="A7stdlife" localSheetId="18">#REF!</definedName>
    <definedName name="A7stdlife" localSheetId="19">#REF!</definedName>
    <definedName name="A7stdlife">#REF!</definedName>
    <definedName name="A7taxremlife" localSheetId="18">#REF!</definedName>
    <definedName name="A7taxremlife" localSheetId="19">#REF!</definedName>
    <definedName name="A7taxremlife">#REF!</definedName>
    <definedName name="A7taxstdlife" localSheetId="18">#REF!</definedName>
    <definedName name="A7taxstdlife" localSheetId="19">#REF!</definedName>
    <definedName name="A7taxstdlife">#REF!</definedName>
    <definedName name="A7taxvalue" localSheetId="18">#REF!</definedName>
    <definedName name="A7taxvalue" localSheetId="19">#REF!</definedName>
    <definedName name="A7taxvalue">#REF!</definedName>
    <definedName name="A7value" localSheetId="18">#REF!</definedName>
    <definedName name="A7value" localSheetId="19">#REF!</definedName>
    <definedName name="A7value">#REF!</definedName>
    <definedName name="A8acvalue">[12]Input!$K$14</definedName>
    <definedName name="A8remlife" localSheetId="18">#REF!</definedName>
    <definedName name="A8remlife" localSheetId="19">#REF!</definedName>
    <definedName name="A8remlife">#REF!</definedName>
    <definedName name="A8resid" localSheetId="18">#REF!</definedName>
    <definedName name="A8resid" localSheetId="19">#REF!</definedName>
    <definedName name="A8resid">#REF!</definedName>
    <definedName name="A8stdlife" localSheetId="18">#REF!</definedName>
    <definedName name="A8stdlife" localSheetId="19">#REF!</definedName>
    <definedName name="A8stdlife">#REF!</definedName>
    <definedName name="A8taxremlife" localSheetId="18">#REF!</definedName>
    <definedName name="A8taxremlife" localSheetId="19">#REF!</definedName>
    <definedName name="A8taxremlife">#REF!</definedName>
    <definedName name="A8taxstdlife" localSheetId="18">#REF!</definedName>
    <definedName name="A8taxstdlife" localSheetId="19">#REF!</definedName>
    <definedName name="A8taxstdlife">#REF!</definedName>
    <definedName name="A8taxvalue" localSheetId="18">#REF!</definedName>
    <definedName name="A8taxvalue" localSheetId="19">#REF!</definedName>
    <definedName name="A8taxvalue">#REF!</definedName>
    <definedName name="A8value" localSheetId="18">#REF!</definedName>
    <definedName name="A8value" localSheetId="19">#REF!</definedName>
    <definedName name="A8value">#REF!</definedName>
    <definedName name="A9acvalue">[12]Input!$K$15</definedName>
    <definedName name="A9remlife" localSheetId="18">#REF!</definedName>
    <definedName name="A9remlife" localSheetId="19">#REF!</definedName>
    <definedName name="A9remlife">#REF!</definedName>
    <definedName name="A9resid" localSheetId="18">#REF!</definedName>
    <definedName name="A9resid" localSheetId="19">#REF!</definedName>
    <definedName name="A9resid">#REF!</definedName>
    <definedName name="A9stdlife" localSheetId="18">#REF!</definedName>
    <definedName name="A9stdlife" localSheetId="19">#REF!</definedName>
    <definedName name="A9stdlife">#REF!</definedName>
    <definedName name="A9taxremlife" localSheetId="18">#REF!</definedName>
    <definedName name="A9taxremlife" localSheetId="19">#REF!</definedName>
    <definedName name="A9taxremlife">#REF!</definedName>
    <definedName name="A9taxstdlife" localSheetId="18">#REF!</definedName>
    <definedName name="A9taxstdlife" localSheetId="19">#REF!</definedName>
    <definedName name="A9taxstdlife">#REF!</definedName>
    <definedName name="A9taxvalue" localSheetId="18">#REF!</definedName>
    <definedName name="A9taxvalue" localSheetId="19">#REF!</definedName>
    <definedName name="A9taxvalue">#REF!</definedName>
    <definedName name="A9value" localSheetId="18">#REF!</definedName>
    <definedName name="A9value" localSheetId="19">#REF!</definedName>
    <definedName name="A9value">#REF!</definedName>
    <definedName name="AAabove_tbl">#REF!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[8]Ass!$G$912</definedName>
    <definedName name="ACCC_PerfBonus2">[8]Ass!$G$913</definedName>
    <definedName name="ACCC_PerfBonus3">[8]Ass!$G$914</definedName>
    <definedName name="ACCC_PerfSens">[8]Ass!$G$915</definedName>
    <definedName name="ACCC_PostTaxNominalReturnOnEquity">#REF!</definedName>
    <definedName name="ACCC_RAB">#REF!</definedName>
    <definedName name="Account_Manager">'[16]Customer info'!$C$3</definedName>
    <definedName name="ACCOUNTEDPERIODTYPE1">[17]CRITERIA1!$B$5</definedName>
    <definedName name="ACCOUNTING">#REF!</definedName>
    <definedName name="accrued_interest">#REF!</definedName>
    <definedName name="Act_LPGD">#REF!</definedName>
    <definedName name="ActFinClose">[8]Ass!$G$151</definedName>
    <definedName name="ActOTDAMDStartDate">[18]Ass!$F$105</definedName>
    <definedName name="ACTPRICE" localSheetId="18">'[7]Board Capital'!#REF!</definedName>
    <definedName name="ACTPRICE" localSheetId="19">'[7]Board Capital'!#REF!</definedName>
    <definedName name="ACTPRICE">'[7]Board Capital'!#REF!</definedName>
    <definedName name="Actual___by_month">#REF!</definedName>
    <definedName name="Actual___Year_to_date">#REF!</definedName>
    <definedName name="Actual_CBIT98">'[7] GAS RECEIPTS (2)'!$A$51:$M$57</definedName>
    <definedName name="ACTUAL_PRICE">'[7]Board Capital'!$B$60:$N$68</definedName>
    <definedName name="ACTUAL_REVENUE" localSheetId="18">#REF!</definedName>
    <definedName name="ACTUAL_REVENUE" localSheetId="19">#REF!</definedName>
    <definedName name="ACTUAL_REVENUE">#REF!</definedName>
    <definedName name="ACTUAL_TRANSPORT1">[7]CapData!$H$68:$T$82</definedName>
    <definedName name="ACTUAL_TRANSPORT2">[7]CapData!$H$88:$T$103</definedName>
    <definedName name="ACTUAL_YTDMIL">'[7]Board Capital'!$B$38:$N$46</definedName>
    <definedName name="ACTUAL_YTDTJ">'[7]Board Capital'!$B$27:$N$35</definedName>
    <definedName name="ActualCBIT">'[7] GAS RECEIPTS (2)'!$A$42:$M$48</definedName>
    <definedName name="Actuals">#REF!</definedName>
    <definedName name="Additional_MDQ">[9]Input!$F$23</definedName>
    <definedName name="AdditionalOM" localSheetId="18">[8]Ass!#REF!</definedName>
    <definedName name="AdditionalOM" localSheetId="19">[8]Ass!#REF!</definedName>
    <definedName name="AdditionalOM">[8]Ass!#REF!</definedName>
    <definedName name="AdditionalOMDate" localSheetId="18">[8]Ass!#REF!</definedName>
    <definedName name="AdditionalOMDate" localSheetId="19">[8]Ass!#REF!</definedName>
    <definedName name="AdditionalOMDate">[8]Ass!#REF!</definedName>
    <definedName name="Adelaide_Postcodes_Table">#REF!</definedName>
    <definedName name="AdelFixedAA_tbl">#REF!</definedName>
    <definedName name="AdelVarAA_tbl">#REF!</definedName>
    <definedName name="adsc">#REF!</definedName>
    <definedName name="afdvwrt" localSheetId="18">[19]Summary!#REF!</definedName>
    <definedName name="afdvwrt" localSheetId="19">[19]Summary!#REF!</definedName>
    <definedName name="afdvwrt">[19]Summary!#REF!</definedName>
    <definedName name="AGL_GAS_NETWORKS">"YTD-ACTUAL99"</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madeuscons">#REF!</definedName>
    <definedName name="amadeusdetailed">#REF!</definedName>
    <definedName name="AMADEUSSUMMARY">#REF!</definedName>
    <definedName name="AMDQ">'[16]Customer info'!$AA$3</definedName>
    <definedName name="AMT">#REF!</definedName>
    <definedName name="anchor">#REF!</definedName>
    <definedName name="Ann">#REF!</definedName>
    <definedName name="Annual_Load">'[16]Customer info'!$U$3</definedName>
    <definedName name="ANZISDevFee">[20]Ass!$F$180</definedName>
    <definedName name="APARefundIndicator" localSheetId="18">[8]Ass!#REF!</definedName>
    <definedName name="APARefundIndicator" localSheetId="19">[8]Ass!#REF!</definedName>
    <definedName name="APARefundIndicator">[8]Ass!#REF!</definedName>
    <definedName name="APARefundNonAPAPerc" localSheetId="18">[8]Ass!#REF!</definedName>
    <definedName name="APARefundNonAPAPerc" localSheetId="19">[8]Ass!#REF!</definedName>
    <definedName name="APARefundNonAPAPerc">[8]Ass!#REF!</definedName>
    <definedName name="APARefundofPurchasePrice" localSheetId="18">[8]Ass!#REF!</definedName>
    <definedName name="APARefundofPurchasePrice" localSheetId="19">[8]Ass!#REF!</definedName>
    <definedName name="APARefundofPurchasePrice">[8]Ass!#REF!</definedName>
    <definedName name="APPSUSERNAME1">[17]CRITERIA1!$B$14</definedName>
    <definedName name="Apr">#REF!</definedName>
    <definedName name="arb">#REF!</definedName>
    <definedName name="AS2DocOpenMode" hidden="1">"AS2DocumentEdit"</definedName>
    <definedName name="ASD" localSheetId="18">#REF!</definedName>
    <definedName name="ASD" localSheetId="19">#REF!</definedName>
    <definedName name="ASD">#REF!</definedName>
    <definedName name="asdc">#REF!</definedName>
    <definedName name="asdcasd" localSheetId="18">[19]Summary!#REF!</definedName>
    <definedName name="asdcasd" localSheetId="19">[19]Summary!#REF!</definedName>
    <definedName name="asdcasd">[19]Summary!#REF!</definedName>
    <definedName name="Asset_Life" localSheetId="18">#REF!</definedName>
    <definedName name="Asset_Life" localSheetId="19">#REF!</definedName>
    <definedName name="Asset_Life">#REF!</definedName>
    <definedName name="Asset1">[13]Input!$C$6</definedName>
    <definedName name="Asset10" localSheetId="18">#REF!</definedName>
    <definedName name="Asset10" localSheetId="19">#REF!</definedName>
    <definedName name="Asset10">#REF!</definedName>
    <definedName name="Asset11" localSheetId="18">#REF!</definedName>
    <definedName name="Asset11" localSheetId="19">#REF!</definedName>
    <definedName name="Asset11">#REF!</definedName>
    <definedName name="Asset12" localSheetId="18">#REF!</definedName>
    <definedName name="Asset12" localSheetId="19">#REF!</definedName>
    <definedName name="Asset12">#REF!</definedName>
    <definedName name="Asset13" localSheetId="18">#REF!</definedName>
    <definedName name="Asset13" localSheetId="19">#REF!</definedName>
    <definedName name="Asset13">#REF!</definedName>
    <definedName name="Asset14" localSheetId="18">#REF!</definedName>
    <definedName name="Asset14" localSheetId="19">#REF!</definedName>
    <definedName name="Asset14">#REF!</definedName>
    <definedName name="Asset15" localSheetId="18">#REF!</definedName>
    <definedName name="Asset15" localSheetId="19">#REF!</definedName>
    <definedName name="Asset15">#REF!</definedName>
    <definedName name="Asset16" localSheetId="18">#REF!</definedName>
    <definedName name="Asset16" localSheetId="19">#REF!</definedName>
    <definedName name="Asset16">#REF!</definedName>
    <definedName name="Asset17" localSheetId="18">#REF!</definedName>
    <definedName name="Asset17" localSheetId="19">#REF!</definedName>
    <definedName name="Asset17">#REF!</definedName>
    <definedName name="Asset18" localSheetId="18">#REF!</definedName>
    <definedName name="Asset18" localSheetId="19">#REF!</definedName>
    <definedName name="Asset18">#REF!</definedName>
    <definedName name="Asset19" localSheetId="18">#REF!</definedName>
    <definedName name="Asset19" localSheetId="19">#REF!</definedName>
    <definedName name="Asset19">#REF!</definedName>
    <definedName name="Asset2">[13]Input!$C$7</definedName>
    <definedName name="Asset20" localSheetId="18">#REF!</definedName>
    <definedName name="Asset20" localSheetId="19">#REF!</definedName>
    <definedName name="Asset20">#REF!</definedName>
    <definedName name="Asset21">[14]Input!$G$27</definedName>
    <definedName name="Asset22">[14]Input!$G$28</definedName>
    <definedName name="Asset23">[14]Input!$G$29</definedName>
    <definedName name="Asset24">[14]Input!$G$30</definedName>
    <definedName name="Asset25">[14]Input!$G$31</definedName>
    <definedName name="Asset26">[14]Input!$G$32</definedName>
    <definedName name="Asset27">[14]Input!$G$33</definedName>
    <definedName name="Asset28">[14]Input!$G$34</definedName>
    <definedName name="Asset29">[14]Input!$G$35</definedName>
    <definedName name="Asset3">[13]Input!$C$8</definedName>
    <definedName name="Asset30">[14]Input!$G$36</definedName>
    <definedName name="Asset31">'[15]PTRM input'!$G$37</definedName>
    <definedName name="Asset32">'[15]PTRM input'!$G$38</definedName>
    <definedName name="Asset33">'[15]PTRM input'!$G$39</definedName>
    <definedName name="Asset34">'[15]PTRM input'!$G$40</definedName>
    <definedName name="Asset35">'[15]PTRM input'!$G$41</definedName>
    <definedName name="Asset36">'[15]PTRM input'!$G$42</definedName>
    <definedName name="Asset37">'[15]PTRM input'!$G$43</definedName>
    <definedName name="Asset38">'[15]PTRM input'!$G$44</definedName>
    <definedName name="Asset39">'[15]PTRM input'!$G$45</definedName>
    <definedName name="Asset4" localSheetId="18">#REF!</definedName>
    <definedName name="Asset4" localSheetId="19">#REF!</definedName>
    <definedName name="Asset4">#REF!</definedName>
    <definedName name="Asset40">'[15]PTRM input'!$G$46</definedName>
    <definedName name="Asset41">'[15]PTRM input'!$G$47</definedName>
    <definedName name="Asset42">'[15]PTRM input'!$G$48</definedName>
    <definedName name="Asset43">'[15]PTRM input'!$G$49</definedName>
    <definedName name="Asset44">'[15]PTRM input'!$G$50</definedName>
    <definedName name="Asset45">'[15]PTRM input'!$G$51</definedName>
    <definedName name="Asset46">'[15]PTRM input'!$G$52</definedName>
    <definedName name="Asset47">'[15]PTRM input'!$G$53</definedName>
    <definedName name="Asset48">'[15]PTRM input'!$G$54</definedName>
    <definedName name="Asset49">'[15]PTRM input'!$G$55</definedName>
    <definedName name="Asset5" localSheetId="18">#REF!</definedName>
    <definedName name="Asset5" localSheetId="19">#REF!</definedName>
    <definedName name="Asset5">#REF!</definedName>
    <definedName name="Asset50">'[15]PTRM input'!$G$56</definedName>
    <definedName name="Asset6" localSheetId="18">#REF!</definedName>
    <definedName name="Asset6" localSheetId="19">#REF!</definedName>
    <definedName name="Asset6">#REF!</definedName>
    <definedName name="Asset7" localSheetId="18">#REF!</definedName>
    <definedName name="Asset7" localSheetId="19">#REF!</definedName>
    <definedName name="Asset7">#REF!</definedName>
    <definedName name="Asset8" localSheetId="18">#REF!</definedName>
    <definedName name="Asset8" localSheetId="19">#REF!</definedName>
    <definedName name="Asset8">#REF!</definedName>
    <definedName name="Asset9" localSheetId="18">#REF!</definedName>
    <definedName name="Asset9" localSheetId="19">#REF!</definedName>
    <definedName name="Asset9">#REF!</definedName>
    <definedName name="Assumed_MDQ_MAP" localSheetId="18">[4]Scenarios!#REF!</definedName>
    <definedName name="Assumed_MDQ_MAP" localSheetId="19">[4]Scenarios!#REF!</definedName>
    <definedName name="Assumed_MDQ_MAP">[4]Scenarios!#REF!</definedName>
    <definedName name="Assumed_MDQ_SE" localSheetId="18">'[4]SE INPUTS'!#REF!</definedName>
    <definedName name="Assumed_MDQ_SE" localSheetId="19">'[4]SE INPUTS'!#REF!</definedName>
    <definedName name="Assumed_MDQ_SE">'[4]SE INPUTS'!#REF!</definedName>
    <definedName name="AUDINT">#REF!</definedName>
    <definedName name="AUDip">#REF!</definedName>
    <definedName name="Aug">#REF!</definedName>
    <definedName name="AUSTDIVS">#REF!</definedName>
    <definedName name="B">#REF!</definedName>
    <definedName name="Ba">#REF!</definedName>
    <definedName name="BalanceCheck">#REF!</definedName>
    <definedName name="balancesheet" localSheetId="18">'[21]Results - APA Group excl OEN'!#REF!</definedName>
    <definedName name="balancesheet" localSheetId="19">'[21]Results - APA Group excl OEN'!#REF!</definedName>
    <definedName name="balancesheet">'[21]Results - APA Group excl OEN'!#REF!</definedName>
    <definedName name="Balancing_Margin">[16]Input!$F$22</definedName>
    <definedName name="BAPAYR">#REF!</definedName>
    <definedName name="Base_yr">[22]Escalators!$C$1</definedName>
    <definedName name="BaseSwapRateInput" localSheetId="18">[8]Ass!#REF!</definedName>
    <definedName name="BaseSwapRateInput" localSheetId="19">[8]Ass!#REF!</definedName>
    <definedName name="BaseSwapRateInput">[8]Ass!#REF!</definedName>
    <definedName name="BBSY">#REF!</definedName>
    <definedName name="Bd">#REF!</definedName>
    <definedName name="Be" localSheetId="18">#REF!</definedName>
    <definedName name="Be" localSheetId="19">#REF!</definedName>
    <definedName name="Be">#REF!</definedName>
    <definedName name="Bill_Start" localSheetId="18">[23]Data!#REF!</definedName>
    <definedName name="Bill_Start" localSheetId="19">[23]Data!#REF!</definedName>
    <definedName name="Bill_Start">[23]Data!#REF!</definedName>
    <definedName name="Billion">#REF!</definedName>
    <definedName name="Billions">#REF!</definedName>
    <definedName name="BLUE">[7]Instructions!$B$54:$E$66</definedName>
    <definedName name="BonaparteAdditionalCapex2008">[8]Ass!$G$841</definedName>
    <definedName name="BonaparteAdditionalDrawdownDate">[8]Ass!$G$842</definedName>
    <definedName name="BonaparteAdditionalOpex2008">[8]Ass!$G$840</definedName>
    <definedName name="BonaparteCapexBookDepnRate">[8]Ass!$G$522</definedName>
    <definedName name="BonaparteCapexFacAmtExclInt">[8]Ass!$G$847</definedName>
    <definedName name="BonaparteCapexSens">[24]Ass!$G$87</definedName>
    <definedName name="BonaparteContractEnd">[8]Ass!$G$825</definedName>
    <definedName name="BonaparteContractEndDate">[8]Ass!$G$825</definedName>
    <definedName name="BonaparteEndDateFlag">[8]Ass!$G$826</definedName>
    <definedName name="BonaparteNLCOptionDate">[8]Ass!$G$835</definedName>
    <definedName name="BonaparteOMMargin">[24]Ass!$G$41</definedName>
    <definedName name="BonaparteOpexContingency" localSheetId="18">[8]Ass!#REF!</definedName>
    <definedName name="BonaparteOpexContingency" localSheetId="19">[8]Ass!#REF!</definedName>
    <definedName name="BonaparteOpexContingency">[8]Ass!#REF!</definedName>
    <definedName name="BonaparteOpexSens">[8]Ass!$G$53</definedName>
    <definedName name="BonaparteOpsFlag">[24]Ass!$G$28</definedName>
    <definedName name="BonaparteOptionSolveIndicator" localSheetId="18">[8]Ass!#REF!</definedName>
    <definedName name="BonaparteOptionSolveIndicator" localSheetId="19">[8]Ass!#REF!</definedName>
    <definedName name="BonaparteOptionSolveIndicator">[8]Ass!#REF!</definedName>
    <definedName name="BonaparteRealYrlyRevenue">[8]Ass!$G$839</definedName>
    <definedName name="BonaparteRevPerc">[8]Ass!$G$832</definedName>
    <definedName name="BonaparteRevPostContract">[8]Ass!$G$829</definedName>
    <definedName name="BonaparteRevPostContractEndDate">[8]Ass!$G$831</definedName>
    <definedName name="BonaparteRevSens">[8]Ass!$G$83</definedName>
    <definedName name="BonaparteStartOps">[24]Ass!$G$841</definedName>
    <definedName name="Bookedgas">[25]assumptions!$B$65</definedName>
    <definedName name="brad1" localSheetId="18">'[26]export file'!#REF!</definedName>
    <definedName name="brad1" localSheetId="19">'[26]export file'!#REF!</definedName>
    <definedName name="brad1">'[26]export file'!#REF!</definedName>
    <definedName name="brad10" localSheetId="18">[19]Summary!#REF!</definedName>
    <definedName name="brad10" localSheetId="19">[19]Summary!#REF!</definedName>
    <definedName name="brad10">[19]Summary!#REF!</definedName>
    <definedName name="brad11">#REF!</definedName>
    <definedName name="brad12">#REF!</definedName>
    <definedName name="brad2" localSheetId="18">'[26]export file'!#REF!</definedName>
    <definedName name="brad2" localSheetId="19">'[26]export file'!#REF!</definedName>
    <definedName name="brad2">'[26]export file'!#REF!</definedName>
    <definedName name="brad3">[26]energy!$W$1:$X$8</definedName>
    <definedName name="brad4">[26]energy!$W$10:$X$21</definedName>
    <definedName name="brad5">#REF!</definedName>
    <definedName name="brad6">#REF!</definedName>
    <definedName name="brad7">#REF!</definedName>
    <definedName name="brad8">#REF!</definedName>
    <definedName name="brad9">'[26]product-gas&gt;100TJPa'!$U$1:$V$33</definedName>
    <definedName name="bssumm">#REF!</definedName>
    <definedName name="BTARIFF_BUD99">'[7]Actual DATA'!$A$228:$M$229</definedName>
    <definedName name="Bud_catergory">[27]Control!$I$12</definedName>
    <definedName name="BUD_PRICE">'[7]Board Capital'!$B$49:$N$57</definedName>
    <definedName name="BUD_RECEIPTS">'[7]2000 BUDGET DATA'!$U$27:$AG$46</definedName>
    <definedName name="BUD_YTDMIL">'[7]Board Capital'!$B$16:$N$24</definedName>
    <definedName name="BUD_YTDTJ">'[7]Board Capital'!$B$5:$N$14</definedName>
    <definedName name="BUD_YTTJ">'[7]Board Capital'!$B$5:$N$14</definedName>
    <definedName name="Budget">[27]Control!$I$15</definedName>
    <definedName name="Budget___by_month">#REF!</definedName>
    <definedName name="Budget___Year_to_date">#REF!</definedName>
    <definedName name="BUDGET_TRANSPORT1">[7]CapData!$H$111:$U$124</definedName>
    <definedName name="BUDGET_TRANSPORT2">[7]CapData!$H$131:$T$146</definedName>
    <definedName name="budget_variance9900">[7]Index!XES$61:XFA$76</definedName>
    <definedName name="BudgetCBIT">'[7] GAS RECEIPTS (2)'!$A$34:$M$40</definedName>
    <definedName name="BudgetCurrencyCode1">[28]Criteria1!$B$16</definedName>
    <definedName name="BudgetName1">[28]Criteria1!$B$13</definedName>
    <definedName name="BudgetOrg1">[28]Criteria1!$B$14</definedName>
    <definedName name="BUDVARTJ" localSheetId="18">'[7]Board Capital'!#REF!</definedName>
    <definedName name="BUDVARTJ" localSheetId="19">'[7]Board Capital'!#REF!</definedName>
    <definedName name="BUDVARTJ">'[7]Board Capital'!#REF!</definedName>
    <definedName name="Bundled_Fixed_Allocation">[9]BundledResults!$B$17</definedName>
    <definedName name="Bundled_Uplift">[9]BundledResults!$B$18</definedName>
    <definedName name="business99">'[7]Actual DATA'!$A$174:$M$198</definedName>
    <definedName name="BWIZS">#REF!</definedName>
    <definedName name="BWIZS2">#REF!</definedName>
    <definedName name="BWMLP">#REF!</definedName>
    <definedName name="C_">#REF!</definedName>
    <definedName name="C_unit" localSheetId="18">#REF!</definedName>
    <definedName name="C_unit" localSheetId="19">#REF!</definedName>
    <definedName name="C_unit">#REF!</definedName>
    <definedName name="Calculations">'[29]Capacity Charge Calculations'!$A$28:$Y$337</definedName>
    <definedName name="CAPACT_98">[7]CapData!$A$148:$M$179</definedName>
    <definedName name="CAPACT98">[7]CapData!$A$148:$M$179</definedName>
    <definedName name="CAPACT99">[7]CapData!$A$8:$M$46</definedName>
    <definedName name="CAPBUD99">[7]CapData!$A$55:$M$93</definedName>
    <definedName name="capex">[30]Inputs!$I$8:$I$24,[30]Inputs!$M$8:$M$25</definedName>
    <definedName name="CapexDepn">[8]Ass!$G$367</definedName>
    <definedName name="CapexSensitivityInd">[24]Ass!$G$84</definedName>
    <definedName name="CapexSensitivityTable" localSheetId="18">[8]Ass!#REF!</definedName>
    <definedName name="CapexSensitivityTable" localSheetId="19">[8]Ass!#REF!</definedName>
    <definedName name="CapexSensitivityTable">[8]Ass!#REF!</definedName>
    <definedName name="CAPITAL_EXPENDITURE">[7]CapData!$A$100:$M$120</definedName>
    <definedName name="CapMask">#REF!</definedName>
    <definedName name="CAPVAR99">[7]CapData!$A$103:$M$134</definedName>
    <definedName name="CARPDETAILED">#REF!</definedName>
    <definedName name="carpsumm">#REF!</definedName>
    <definedName name="CashAccrualIndicator" localSheetId="18">[8]Ass!#REF!</definedName>
    <definedName name="CashAccrualIndicator" localSheetId="19">[8]Ass!#REF!</definedName>
    <definedName name="CashAccrualIndicator">[8]Ass!#REF!</definedName>
    <definedName name="CashAcctIndicator" localSheetId="18">[8]Ass!#REF!</definedName>
    <definedName name="CashAcctIndicator" localSheetId="19">[8]Ass!#REF!</definedName>
    <definedName name="CashAcctIndicator">[8]Ass!#REF!</definedName>
    <definedName name="CashAcctOpen" localSheetId="18">[8]Ass!#REF!</definedName>
    <definedName name="CashAcctOpen" localSheetId="19">[8]Ass!#REF!</definedName>
    <definedName name="CashAcctOpen">[8]Ass!#REF!</definedName>
    <definedName name="Category">'[9]Customer info'!$W$3</definedName>
    <definedName name="CBIT99">'[7] GAS RECEIPTS (2)'!$A$26:$M$32</definedName>
    <definedName name="Charge" localSheetId="18">#REF!</definedName>
    <definedName name="Charge" localSheetId="19">#REF!</definedName>
    <definedName name="Charge">#REF!</definedName>
    <definedName name="CHARTOFACCOUNTSID1">[17]CRITERIA1!$B$3</definedName>
    <definedName name="CINo_Tbl">'[31] Rates (2)'!$B$21:$F$30</definedName>
    <definedName name="client">#REF!</definedName>
    <definedName name="CLIENTCODE">'[32]App - Lookups'!$A$2:$A$116</definedName>
    <definedName name="CLIENTTAB">'[32]App - Lookups'!$A$2:$B$116</definedName>
    <definedName name="CoG">#REF!</definedName>
    <definedName name="COG_2000">'[9]Weighted Cost'!$N$9</definedName>
    <definedName name="COG_Fixed">'[9]Weighted Cost'!$P$9</definedName>
    <definedName name="col">#REF!</definedName>
    <definedName name="CollarMask">#REF!</definedName>
    <definedName name="Commercial_Paper">#REF!</definedName>
    <definedName name="COMPANY">#REF!</definedName>
    <definedName name="CompanyRollup">#REF!</definedName>
    <definedName name="Compressor">#REF!</definedName>
    <definedName name="CONAME">'[33]RETURN 1 '!$N$18</definedName>
    <definedName name="CONNECTSTRING1">[17]CRITERIA1!$B$10</definedName>
    <definedName name="cons">#REF!</definedName>
    <definedName name="consdetailed" localSheetId="18">'[21]Results - APA Group excl OEN'!#REF!</definedName>
    <definedName name="consdetailed" localSheetId="19">'[21]Results - APA Group excl OEN'!#REF!</definedName>
    <definedName name="consdetailed">'[21]Results - APA Group excl OEN'!#REF!</definedName>
    <definedName name="CONSSUMMARY" localSheetId="18">#REF!</definedName>
    <definedName name="CONSSUMMARY" localSheetId="19">#REF!</definedName>
    <definedName name="CONSSUMMARY">#REF!</definedName>
    <definedName name="CONTRACT">[7]Index!$CF$46:$CP$57</definedName>
    <definedName name="Contract_Lift">#REF!</definedName>
    <definedName name="Contract_Range_1">#REF!</definedName>
    <definedName name="Contract_Term">[16]Input!$C$15</definedName>
    <definedName name="Contract_TOP">#REF!</definedName>
    <definedName name="CONTRACTCUST_BUD99">'[7]Actual DATA'!$A$220:$M$221</definedName>
    <definedName name="ContractMDQ">#REF!</definedName>
    <definedName name="CONTRACTTRANSPORT">[7]Index!$CF$46:$CT$57</definedName>
    <definedName name="Copy_Area">#REF!</definedName>
    <definedName name="cor_var" localSheetId="18">'[26]export file'!#REF!</definedName>
    <definedName name="cor_var" localSheetId="19">'[26]export file'!#REF!</definedName>
    <definedName name="cor_var">'[26]export file'!#REF!</definedName>
    <definedName name="CorporateRevDSCRTable" localSheetId="18">[8]Ass!#REF!</definedName>
    <definedName name="CorporateRevDSCRTable" localSheetId="19">[8]Ass!#REF!</definedName>
    <definedName name="CorporateRevDSCRTable">[8]Ass!#REF!</definedName>
    <definedName name="CorpTaxRate">[8]Ass!$G$331</definedName>
    <definedName name="CP">#REF!</definedName>
    <definedName name="CPI">'[31] Rates (2)'!$B$139</definedName>
    <definedName name="CPI_Indexation">'[9]Customer info'!$AU$3</definedName>
    <definedName name="CPI_tbl" localSheetId="18">#REF!</definedName>
    <definedName name="CPI_tbl" localSheetId="19">#REF!</definedName>
    <definedName name="CPI_tbl">#REF!</definedName>
    <definedName name="Cr_Int_Rate">#REF!</definedName>
    <definedName name="CREATESUMMARYJNLS1">[17]CRITERIA1!$B$35</definedName>
    <definedName name="CreditorDays">[24]Ass!$G$390</definedName>
    <definedName name="CRITERIACOLUMN1">[17]CRITERIA1!$B$22</definedName>
    <definedName name="CT">#REF!</definedName>
    <definedName name="CtnEndDate">[18]Ass!$F$115</definedName>
    <definedName name="Cur_Catergory">[27]Control!$I$11</definedName>
    <definedName name="Cur_period">[27]Control!$I$16</definedName>
    <definedName name="Currency">#REF!</definedName>
    <definedName name="CurrMonth">#REF!</definedName>
    <definedName name="Cust_Status">'[9]Customer info'!$V$3</definedName>
    <definedName name="Cust_Table">#REF!</definedName>
    <definedName name="CUSTBUD99">'[7]Actual DATA'!$A$125:$M$145</definedName>
    <definedName name="CUSTGAINS">'[7]Actual DATA'!$A$93:$N$115</definedName>
    <definedName name="CUSTGAINS99">'[7]Actual DATA'!$A$152:$N$169</definedName>
    <definedName name="Customer_Name">'[16]Customer info'!$E$3</definedName>
    <definedName name="CUSTOMER_SITES">'[7]Actual DATA'!$A$64:$M$86</definedName>
    <definedName name="Customer_Table">#REF!</definedName>
    <definedName name="Customer_Type">'[9]Customer info'!$X$3</definedName>
    <definedName name="CUSTOMERS">[7]Instructions!$B$16:$D$28</definedName>
    <definedName name="CUSTOMERSITES">'[7]Actual DATA'!$A$62:$N$84</definedName>
    <definedName name="Cylinder">#REF!</definedName>
    <definedName name="DaandineAdminFee">[8]Ass!$G$633</definedName>
    <definedName name="DaandineAnnualVariableOM">[8]Ass!$G$631</definedName>
    <definedName name="DaandineBookBase">[8]Ass!$G$474</definedName>
    <definedName name="DaandineBookLife" localSheetId="18">[24]Ass!#REF!</definedName>
    <definedName name="DaandineBookLife" localSheetId="19">[24]Ass!#REF!</definedName>
    <definedName name="DaandineBookLife">[24]Ass!#REF!</definedName>
    <definedName name="DaandineEndOps">[24]Ass!$G$651</definedName>
    <definedName name="DaandineOMMargin">[24]Ass!$G$44</definedName>
    <definedName name="DaandineOpexContingency" localSheetId="18">[8]Ass!#REF!</definedName>
    <definedName name="DaandineOpexContingency" localSheetId="19">[8]Ass!#REF!</definedName>
    <definedName name="DaandineOpexContingency">[8]Ass!#REF!</definedName>
    <definedName name="DaandineOpexSens">[8]Ass!$G$52</definedName>
    <definedName name="DaandineOpsFlag">[24]Ass!$G$27</definedName>
    <definedName name="DaandineOpsStart">[24]Ass!$G$649</definedName>
    <definedName name="DaandineOptionAmount">[8]Ass!$G$637</definedName>
    <definedName name="DaandineOptionExerciseDate">[8]Ass!$G$638</definedName>
    <definedName name="DaandineOptionIndicator">[8]Ass!$G$636</definedName>
    <definedName name="DaandineRealInsurance">[8]Ass!$G$632</definedName>
    <definedName name="DaandineRealRev">[8]Ass!$G$630</definedName>
    <definedName name="DaandineRevSens">[8]Ass!$G$82</definedName>
    <definedName name="DaandineTaxBase">[8]Ass!$G$401</definedName>
    <definedName name="data">'[34]Order Data'!$A$1:$AG$65536</definedName>
    <definedName name="data_budget">IF(UPPER([35]Data!$AE$57)="JULY",[35]Data!$AE$43:$AG$43,[35]Data!$AJ$44:$AL$44)</definedName>
    <definedName name="data_chart">IF(UPPER([35]Data!$Z$57)="JULY",[35]Data!$Z$43:$AB$43,IF(UPPER([35]Data!$Z$57)="AUGUST",[35]Data!$Z$44:$AB$44,[35]Data!$Z$45:$AB$45))</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2">'[36]Jan 10 Life'!$G$8:$N$220</definedName>
    <definedName name="data3">'[37]Feb 10 Life'!$G$8:$N$232</definedName>
    <definedName name="data4">'[38]Mar 10 Life'!$G$11:$N$232</definedName>
    <definedName name="DataRange">#REF!</definedName>
    <definedName name="DATE">[39]OE!$A$63</definedName>
    <definedName name="datep">#REF!</definedName>
    <definedName name="days">#REF!</definedName>
    <definedName name="Days_In_Wk">#REF!</definedName>
    <definedName name="DBNAME1">[17]CRITERIA1!$B$11</definedName>
    <definedName name="DBUSERNAME1">[17]CRITERIA1!$B$9</definedName>
    <definedName name="DD_Denom">#REF!</definedName>
    <definedName name="DD_Ent_Val_CF_Timing">[40]Ent_Val_BA!$J$33</definedName>
    <definedName name="DD_Fin_YE_Mth">#REF!</definedName>
    <definedName name="DD_Model_Per_Type">#REF!</definedName>
    <definedName name="DealerSwapInput" localSheetId="18">[8]Ass!#REF!</definedName>
    <definedName name="DealerSwapInput" localSheetId="19">[8]Ass!#REF!</definedName>
    <definedName name="DealerSwapInput">[8]Ass!#REF!</definedName>
    <definedName name="Debt">#REF!</definedName>
    <definedName name="DebtorDays">[24]Ass!$G$386</definedName>
    <definedName name="Dec">#REF!</definedName>
    <definedName name="DELETELOGICTYPE1">[17]CRITERIA1!$B$19</definedName>
    <definedName name="DepositRateTable">[24]Ass!$C$1180:$G$1184</definedName>
    <definedName name="DETAILEDCONSOLIDATION">#REF!</definedName>
    <definedName name="Details">#REF!</definedName>
    <definedName name="disc_fact">#REF!</definedName>
    <definedName name="disc_rate">#REF!</definedName>
    <definedName name="DiscR">[30]Assumptions!$C$5</definedName>
    <definedName name="Distributor">'[16]Customer info'!$N$3</definedName>
    <definedName name="division_code">#REF!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[8]Ass!$G$1005</definedName>
    <definedName name="DLACCC_PerfBonus2">[8]Ass!$G$1006</definedName>
    <definedName name="DLACCC_PerfBonus3">[8]Ass!$G$1007</definedName>
    <definedName name="DLACCC_PropFrankingCredits">#REF!</definedName>
    <definedName name="DLACCC_RealAssetLife_1">[8]Ass!$G$970</definedName>
    <definedName name="DLACCC_RealAssetLife_2">[8]Ass!$G$971</definedName>
    <definedName name="DLACCC_RealAssetLife_3">[8]Ass!$G$972</definedName>
    <definedName name="DLACCC_RealAssetValue_1">[8]Ass!$G$975</definedName>
    <definedName name="DLACCC_RealAssetValue_2">[8]Ass!$G$976</definedName>
    <definedName name="DLACCC_RealAssetValue_3">[8]Ass!$G$977</definedName>
    <definedName name="DLACCC_RealAssetValueOB_1">[8]Ass!$G$982</definedName>
    <definedName name="DLACCC_RealAssetValueOB_2">[8]Ass!$G$983</definedName>
    <definedName name="DLACCC_RealAssetValueOB_3">[8]Ass!$G$984</definedName>
    <definedName name="DLACCC_Sens">[8]Ass!$G$1008</definedName>
    <definedName name="DLACCC_TaxAssetLife_1">[8]Ass!$G$989</definedName>
    <definedName name="DLACCC_TaxAssetLife_2">[8]Ass!$G$990</definedName>
    <definedName name="DLACCC_TaxAssetLife_3">[8]Ass!$G$991</definedName>
    <definedName name="DLACCC_TaxAssetValue_1">[8]Ass!$G$994</definedName>
    <definedName name="DLACCC_TaxAssetValue_2">[8]Ass!$G$995</definedName>
    <definedName name="DLACCC_TaxAssetValue_3">[8]Ass!$G$996</definedName>
    <definedName name="DLACCC_TaxAssetValueOB_1">[8]Ass!$G$999</definedName>
    <definedName name="DLACCC_TaxAssetValueOB_2">[8]Ass!$G$1000</definedName>
    <definedName name="DLACCC_TaxAssetValueOB_3">[8]Ass!$G$1001</definedName>
    <definedName name="DLAssetClass_1BookOriginal">[8]Ass!$G$466</definedName>
    <definedName name="DLAssetClass_1TaxOriginal">[8]Ass!$G$391</definedName>
    <definedName name="DLAssetClass_2BookOriginal">[8]Ass!$G$467</definedName>
    <definedName name="DLAssetClass_2TaxOriginal">[8]Ass!$G$392</definedName>
    <definedName name="DLAssetClass_3BookOriginal">[8]Ass!$G$468</definedName>
    <definedName name="DLAssetClass_3TaxOriginal">[8]Ass!$G$393</definedName>
    <definedName name="DLAssetClass_4BookOriginal">[8]Ass!$G$469</definedName>
    <definedName name="DLAssetClass_4TaxOriginal">[8]Ass!$G$394</definedName>
    <definedName name="DLAssetClass_5BookOriginal">[8]Ass!$G$470</definedName>
    <definedName name="DLBookDepnRateAssetClass_1">[8]Ass!$G$514</definedName>
    <definedName name="DLBookDepnRateAssetClass_2">[8]Ass!$G$515</definedName>
    <definedName name="DLBookDepnRateAssetClass_3">[8]Ass!$G$516</definedName>
    <definedName name="DLBookDepnRateAssetClass_4">[8]Ass!$G$517</definedName>
    <definedName name="DLBookDepnRateAssetClass_5">[8]Ass!$G$518</definedName>
    <definedName name="DLBookDepnRateCapex">[8]Ass!$G$519</definedName>
    <definedName name="DLCapexBaseDate">[24]Ass!$G$1036</definedName>
    <definedName name="DLCapexInd">[24]Ass!$G$1034</definedName>
    <definedName name="DLEndOps">[24]Ass!$G$1042</definedName>
    <definedName name="DLFifthRegResetDate" localSheetId="18">[8]Ass!#REF!</definedName>
    <definedName name="DLFifthRegResetDate" localSheetId="19">[8]Ass!#REF!</definedName>
    <definedName name="DLFifthRegResetDate">[8]Ass!#REF!</definedName>
    <definedName name="DLFirstRegResetDate">[8]Ass!$G$954</definedName>
    <definedName name="DLFourthRegResetDate" localSheetId="18">[8]Ass!#REF!</definedName>
    <definedName name="DLFourthRegResetDate" localSheetId="19">[8]Ass!#REF!</definedName>
    <definedName name="DLFourthRegResetDate">[8]Ass!#REF!</definedName>
    <definedName name="DLOMMargin">[24]Ass!$G$39</definedName>
    <definedName name="DLOMPerformancePerc">[24]Ass!$G$61</definedName>
    <definedName name="DLOpexContingency" localSheetId="18">[8]Ass!#REF!</definedName>
    <definedName name="DLOpexContingency" localSheetId="19">[8]Ass!#REF!</definedName>
    <definedName name="DLOpexContingency">[8]Ass!#REF!</definedName>
    <definedName name="DLOpexEscDate">[24]Ass!$G$1045</definedName>
    <definedName name="DLOpexSens">[24]Ass!$G$51</definedName>
    <definedName name="DLOpsFlag">[24]Ass!$G$25</definedName>
    <definedName name="DLRABCapexAssetLife">[8]Ass!$G$1013</definedName>
    <definedName name="DLRegCostsInd" localSheetId="18">[8]Ass!#REF!</definedName>
    <definedName name="DLRegCostsInd" localSheetId="19">[8]Ass!#REF!</definedName>
    <definedName name="DLRegCostsInd">[8]Ass!#REF!</definedName>
    <definedName name="DLRegPeriodStart">[8]Ass!$G$945</definedName>
    <definedName name="DLRegResetAssTable">'[8]Regulator Ass'!$B$77:$J$90</definedName>
    <definedName name="DLTaxDepnRateAssetClass_1">[8]Ass!$G$445</definedName>
    <definedName name="DLTaxDepnRateAssetClass_2">[8]Ass!$G$446</definedName>
    <definedName name="DLTaxDepnRateAssetClass_3">[8]Ass!$G$447</definedName>
    <definedName name="DLTaxDepnRateAssetClass_4">[8]Ass!$G$448</definedName>
    <definedName name="DLTaxDepnRateCapex">[8]Ass!$G$449</definedName>
    <definedName name="DLThirdRegResetDate" localSheetId="18">[8]Ass!#REF!</definedName>
    <definedName name="DLThirdRegResetDate" localSheetId="19">[8]Ass!#REF!</definedName>
    <definedName name="DLThirdRegResetDate">[8]Ass!#REF!</definedName>
    <definedName name="DLYearsRegReset" localSheetId="18">[8]Ass!#REF!</definedName>
    <definedName name="DLYearsRegReset" localSheetId="19">[8]Ass!#REF!</definedName>
    <definedName name="DLYearsRegReset">[8]Ass!#REF!</definedName>
    <definedName name="dm">#REF!</definedName>
    <definedName name="Dollars">'[9]Customer info'!$Z$3</definedName>
    <definedName name="DomLF">[25]assumptions!$B$61</definedName>
    <definedName name="DRR">#REF!</definedName>
    <definedName name="DSRA_CF_Diff" localSheetId="18">[8]Debt!#REF!</definedName>
    <definedName name="DSRA_CF_Diff" localSheetId="19">[8]Debt!#REF!</definedName>
    <definedName name="DSRA_CF_Diff">[8]Debt!#REF!</definedName>
    <definedName name="DSRA_Pasted" localSheetId="18">[8]Debt!#REF!</definedName>
    <definedName name="DSRA_Pasted" localSheetId="19">[8]Debt!#REF!</definedName>
    <definedName name="DSRA_Pasted">[8]Debt!#REF!</definedName>
    <definedName name="DSRA_Target" localSheetId="18">[8]Debt!#REF!</definedName>
    <definedName name="DSRA_Target" localSheetId="19">[8]Debt!#REF!</definedName>
    <definedName name="DSRA_Target">[8]Debt!#REF!</definedName>
    <definedName name="DSRADrawdownDate" localSheetId="18">[8]Ass!#REF!</definedName>
    <definedName name="DSRADrawdownDate" localSheetId="19">[8]Ass!#REF!</definedName>
    <definedName name="DSRADrawdownDate">[8]Ass!#REF!</definedName>
    <definedName name="DSRAEndDate" localSheetId="18">[8]Ass!#REF!</definedName>
    <definedName name="DSRAEndDate" localSheetId="19">[8]Ass!#REF!</definedName>
    <definedName name="DSRAEndDate">[8]Ass!#REF!</definedName>
    <definedName name="DSRAFlag" localSheetId="18">[8]Ass!#REF!</definedName>
    <definedName name="DSRAFlag" localSheetId="19">[8]Ass!#REF!</definedName>
    <definedName name="DSRAFlag">[8]Ass!#REF!</definedName>
    <definedName name="DSRAPeriods" localSheetId="18">[8]Ass!#REF!</definedName>
    <definedName name="DSRAPeriods" localSheetId="19">[8]Ass!#REF!</definedName>
    <definedName name="DSRAPeriods">[8]Ass!#REF!</definedName>
    <definedName name="Duke">#REF!</definedName>
    <definedName name="DUOSRIVPL">[25]assumptions!$B$72</definedName>
    <definedName name="e">[41]Strategies!$B$6:$Q$160</definedName>
    <definedName name="Elgas">#REF!</definedName>
    <definedName name="EMPBUD99">'[7]Summary of Summaries'!$A$12:$M$24</definedName>
    <definedName name="End_Date">[16]Input!$F$15</definedName>
    <definedName name="EndPeriodName1">[28]Criteria1!$B$19</definedName>
    <definedName name="ene_var" localSheetId="18">'[26]export file'!#REF!</definedName>
    <definedName name="ene_var" localSheetId="19">'[26]export file'!#REF!</definedName>
    <definedName name="ene_var">'[26]export file'!#REF!</definedName>
    <definedName name="Engineering">#REF!</definedName>
    <definedName name="Entity">#REF!</definedName>
    <definedName name="EntitySelection">#REF!</definedName>
    <definedName name="Env_Servfee">[42]volumes!$B$17:$M$18</definedName>
    <definedName name="EOMLookup">#REF!</definedName>
    <definedName name="Epic_PLcharge">#REF!</definedName>
    <definedName name="EquityLCAmount">[18]Ass!$F$620</definedName>
    <definedName name="EquityOrdinary">[8]Ass!$G$303</definedName>
    <definedName name="Esc_Date" localSheetId="18">'[9]Customer info'!#REF!</definedName>
    <definedName name="Esc_Date" localSheetId="19">'[9]Customer info'!#REF!</definedName>
    <definedName name="Esc_Date">'[9]Customer info'!#REF!</definedName>
    <definedName name="Escalators">[22]Escalators!$C$15:$X$20</definedName>
    <definedName name="ESTIMATED_REVENUE" localSheetId="18">#REF!</definedName>
    <definedName name="ESTIMATED_REVENUE" localSheetId="19">#REF!</definedName>
    <definedName name="ESTIMATED_REVENUE">#REF!</definedName>
    <definedName name="EV">#REF!</definedName>
    <definedName name="EXECUTIVE_SUMMARY">#REF!</definedName>
    <definedName name="EYRFlag" localSheetId="18">[8]Ass!#REF!</definedName>
    <definedName name="EYRFlag" localSheetId="19">[8]Ass!#REF!</definedName>
    <definedName name="EYRFlag">[8]Ass!#REF!</definedName>
    <definedName name="EYRInterestInput">[20]Debt!$F$276:$FN$276</definedName>
    <definedName name="f">#REF!</definedName>
    <definedName name="FAFee" localSheetId="18">[24]Ass!#REF!</definedName>
    <definedName name="FAFee" localSheetId="19">[24]Ass!#REF!</definedName>
    <definedName name="FAFee">[24]Ass!#REF!</definedName>
    <definedName name="FAFeeDiff" localSheetId="18">[24]Ass!#REF!</definedName>
    <definedName name="FAFeeDiff" localSheetId="19">[24]Ass!#REF!</definedName>
    <definedName name="FAFeeDiff">[24]Ass!#REF!</definedName>
    <definedName name="FAFeePaste" localSheetId="18">[24]Ass!#REF!</definedName>
    <definedName name="FAFeePaste" localSheetId="19">[24]Ass!#REF!</definedName>
    <definedName name="FAFeePaste">[24]Ass!#REF!</definedName>
    <definedName name="Fcast_Pers">#REF!</definedName>
    <definedName name="Feb">#REF!</definedName>
    <definedName name="FFAPPCOLNAME1_1">[17]CRITERIA1!$F$1</definedName>
    <definedName name="FFAPPCOLNAME2_1">[17]CRITERIA1!$F$2</definedName>
    <definedName name="FFAPPCOLNAME3_1">[17]CRITERIA1!$F$3</definedName>
    <definedName name="FFAPPCOLNAME4_1">[17]CRITERIA1!$F$4</definedName>
    <definedName name="FFAPPCOLNAME5_1">[17]CRITERIA1!$F$5</definedName>
    <definedName name="FFAPPCOLNAME6_1">[17]CRITERIA1!$F$6</definedName>
    <definedName name="FFAPPCOLNAME7_1">[17]CRITERIA1!$F$7</definedName>
    <definedName name="FFSEGMENT1_1">[17]CRITERIA1!$D$1</definedName>
    <definedName name="FFSEGMENT2_1">[17]CRITERIA1!$D$2</definedName>
    <definedName name="FFSEGMENT3_1">[17]CRITERIA1!$D$3</definedName>
    <definedName name="FFSEGMENT4_1">[17]CRITERIA1!$D$4</definedName>
    <definedName name="FFSEGMENT5_1">[17]CRITERIA1!$D$5</definedName>
    <definedName name="FFSEGMENT6_1">[17]CRITERIA1!$D$6</definedName>
    <definedName name="FFSEGMENT7_1">[17]CRITERIA1!$D$7</definedName>
    <definedName name="FFSEGSEPARATOR1">[17]CRITERIA1!$B$17</definedName>
    <definedName name="FIELDNAMECOLUMN1">[17]CRITERIA1!$B$26</definedName>
    <definedName name="FIELDNAMEROW1">[17]CRITERIA1!$B$25</definedName>
    <definedName name="FinClose">[24]Ass!$G$179</definedName>
    <definedName name="FinCloseQtr">[24]Ass!$G$180</definedName>
    <definedName name="FIRSTDATAROW1">[17]CRITERIA1!$B$27</definedName>
    <definedName name="FirstDistDate" localSheetId="18">[8]Ass!#REF!</definedName>
    <definedName name="FirstDistDate" localSheetId="19">[8]Ass!#REF!</definedName>
    <definedName name="FirstDistDate">[8]Ass!#REF!</definedName>
    <definedName name="FixedAA_tbl">#REF!</definedName>
    <definedName name="FNDNAM1">[17]CRITERIA1!$B$12</definedName>
    <definedName name="FNDUSERID1">[17]CRITERIA1!$B$15</definedName>
    <definedName name="Fone" localSheetId="18">#REF!</definedName>
    <definedName name="Fone" localSheetId="19">#REF!</definedName>
    <definedName name="Fone">#REF!</definedName>
    <definedName name="FRBMask">#REF!</definedName>
    <definedName name="fred">'[43]CPI Ratio Curve'!$D$7:$AQ$7</definedName>
    <definedName name="FREQ">[27]Control!$I$19</definedName>
    <definedName name="FRONT">#REF!</definedName>
    <definedName name="Fthree" localSheetId="18">#REF!</definedName>
    <definedName name="Fthree" localSheetId="19">#REF!</definedName>
    <definedName name="Fthree">#REF!</definedName>
    <definedName name="Ftwo" localSheetId="18">#REF!</definedName>
    <definedName name="Ftwo" localSheetId="19">#REF!</definedName>
    <definedName name="Ftwo">#REF!</definedName>
    <definedName name="Full_year">[27]Control!$I$17</definedName>
    <definedName name="FULLAUSTDIV">#REF!</definedName>
    <definedName name="FUNCTIONALCURRENCY1">[17]CRITERIA1!$B$33</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Y" localSheetId="18">#REF!</definedName>
    <definedName name="FY" localSheetId="19">#REF!</definedName>
    <definedName name="FY">#REF!</definedName>
    <definedName name="FY13_Dates">'[44]Capacity Charge Calculations'!$A$176:$A$187</definedName>
    <definedName name="FY16_Dates">'[44]Capacity Charge Calculations'!$A$212:$A$223</definedName>
    <definedName name="g">#REF!</definedName>
    <definedName name="Gamma" localSheetId="18">[8]Ass!#REF!</definedName>
    <definedName name="Gamma" localSheetId="19">[8]Ass!#REF!</definedName>
    <definedName name="Gamma">[8]Ass!#REF!</definedName>
    <definedName name="GasP1">#REF!</definedName>
    <definedName name="GasP2">#REF!</definedName>
    <definedName name="GASRECEIPTS">[7]Index!$AD$46:$AR$57</definedName>
    <definedName name="GASSALES">[7]Index!$AV$46:$BF$57</definedName>
    <definedName name="GASTRANSPORT">[7]Index!$AV$46:$BJ$57</definedName>
    <definedName name="GoalMargin">#REF!</definedName>
    <definedName name="GPE">[30]Inputs!$E$40</definedName>
    <definedName name="gst">'[45]Supply Costs'!$K$143:$K$144</definedName>
    <definedName name="GSTCredit">#REF!</definedName>
    <definedName name="GWYUID1">[17]CRITERIA1!$B$13</definedName>
    <definedName name="Half_1">#REF!</definedName>
    <definedName name="Half_2">#REF!</definedName>
    <definedName name="Half_Yr_Name">#REF!</definedName>
    <definedName name="Halves_In_Yr">#REF!</definedName>
    <definedName name="Hedging2">#REF!</definedName>
    <definedName name="Hide_Range">#REF!</definedName>
    <definedName name="Hide_range_end">#REF!</definedName>
    <definedName name="HR_Structure" localSheetId="18">#REF!</definedName>
    <definedName name="HR_Structure" localSheetId="19">#REF!</definedName>
    <definedName name="HR_Structure">#REF!</definedName>
    <definedName name="Hrs_In_Day">#REF!</definedName>
    <definedName name="Hundred">#REF!</definedName>
    <definedName name="I_CLF">[25]assumptions!$B$62</definedName>
    <definedName name="ICT" localSheetId="18">#REF!</definedName>
    <definedName name="ICT" localSheetId="19">#REF!</definedName>
    <definedName name="ICT">#REF!</definedName>
    <definedName name="IDC">#REF!</definedName>
    <definedName name="IMPORTDFF1">[17]CRITERIA1!$B$36</definedName>
    <definedName name="Importrange">#REF!</definedName>
    <definedName name="INDACT98">[7]Index!$A$92:$M$108</definedName>
    <definedName name="INDACT99">[7]Index!$A$5:$M$21</definedName>
    <definedName name="INDBUD99">[7]Index!$A$33:$M$48</definedName>
    <definedName name="INDVAR99">[7]Index!$A$61:$M$76</definedName>
    <definedName name="inflation">[25]assumptions!$B$10</definedName>
    <definedName name="InsuranceFlag">[8]Ass!$G$63</definedName>
    <definedName name="InsuranceSensitivity">[8]Ass!$G$64</definedName>
    <definedName name="Interest">#REF!</definedName>
    <definedName name="InterestTiming">[24]Ass!$G$207</definedName>
    <definedName name="IntExt">#REF!</definedName>
    <definedName name="INVENTORY">[7]DATA_2001_Budget!$C$48:$J$59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Iterations">#REF!</definedName>
    <definedName name="IZS">#REF!</definedName>
    <definedName name="Jan">#REF!</definedName>
    <definedName name="Jul">#REF!</definedName>
    <definedName name="Jun">#REF!</definedName>
    <definedName name="jun08data">'[46]Finance 1 YTD'!$A$5:$J$66</definedName>
    <definedName name="Katnook" localSheetId="18">'[47]TUOS '!#REF!</definedName>
    <definedName name="Katnook" localSheetId="19">'[47]TUOS '!#REF!</definedName>
    <definedName name="Katnook">'[47]TUOS '!#REF!</definedName>
    <definedName name="KCAPrint">#REF!</definedName>
    <definedName name="Kleenheat">#REF!</definedName>
    <definedName name="knlabour">'[48]Labour Rates'!$A$22:$C$86</definedName>
    <definedName name="KoganNorthAdminFee">[8]Ass!$G$681</definedName>
    <definedName name="KoganNorthBookBase">[8]Ass!$G$475</definedName>
    <definedName name="KoganNorthBookDepnRate" localSheetId="18">[24]Ass!#REF!</definedName>
    <definedName name="KoganNorthBookDepnRate" localSheetId="19">[24]Ass!#REF!</definedName>
    <definedName name="KoganNorthBookDepnRate">[24]Ass!#REF!</definedName>
    <definedName name="KoganNorthBookLife" localSheetId="18">[24]Ass!#REF!</definedName>
    <definedName name="KoganNorthBookLife" localSheetId="19">[24]Ass!#REF!</definedName>
    <definedName name="KoganNorthBookLife">[24]Ass!#REF!</definedName>
    <definedName name="KoganNorthEndOps">[24]Ass!$G$699</definedName>
    <definedName name="KoganNorthOMMargin">[24]Ass!$G$42</definedName>
    <definedName name="KoganNorthOpexContingency" localSheetId="18">[8]Ass!#REF!</definedName>
    <definedName name="KoganNorthOpexContingency" localSheetId="19">[8]Ass!#REF!</definedName>
    <definedName name="KoganNorthOpexContingency">[8]Ass!#REF!</definedName>
    <definedName name="KoganNorthOpexSens">[8]Ass!$G$54</definedName>
    <definedName name="KoganNorthOpsFlag">[24]Ass!$G$29</definedName>
    <definedName name="KoganNorthOpsStart">[24]Ass!$G$697</definedName>
    <definedName name="KoganNorthOptionAmount">[8]Ass!$G$685</definedName>
    <definedName name="KoganNorthOptionExerciseDate">[8]Ass!$G$686</definedName>
    <definedName name="KoganNorthOptionIndicator">[8]Ass!$G$684</definedName>
    <definedName name="KoganNorthRealInsurance">[8]Ass!$G$680</definedName>
    <definedName name="KoganNorthRealOpex">[8]Ass!$G$679</definedName>
    <definedName name="KoganNorthRealRev">[8]Ass!$G$678</definedName>
    <definedName name="KoganNorthRevSens">[8]Ass!$G$84</definedName>
    <definedName name="KoganNorthTaxBase">[8]Ass!$G$403</definedName>
    <definedName name="labbud">'[49]Labour Rates'!$A$2:$L$15</definedName>
    <definedName name="LABELTEXTCOLUMN1">[17]CRITERIA1!$B$24</definedName>
    <definedName name="LABELTEXTROW1">[17]CRITERIA1!$B$23</definedName>
    <definedName name="laterals">#REF!</definedName>
    <definedName name="Latrobe03">[50]DWH!$A$226:$C$450</definedName>
    <definedName name="LeadIndicator">#REF!</definedName>
    <definedName name="LegalEntity">#REF!</definedName>
    <definedName name="LF" localSheetId="18">#REF!</definedName>
    <definedName name="LF" localSheetId="19">#REF!</definedName>
    <definedName name="LF">#REF!</definedName>
    <definedName name="Lfmktrate">[25]assumptions!$B$58</definedName>
    <definedName name="List.PayFreq">[51]Cal!$B$2:$F$2</definedName>
    <definedName name="List.States">[51]Assumptions!$A$45:$A$52</definedName>
    <definedName name="List.YN">[51]Assumptions!$A$81:$A$82</definedName>
    <definedName name="Lithogow" localSheetId="18">[47]NSW!#REF!</definedName>
    <definedName name="Lithogow" localSheetId="19">[47]NSW!#REF!</definedName>
    <definedName name="Lithogow">[47]NSW!#REF!</definedName>
    <definedName name="LockupDSCR" localSheetId="18">[8]Ass!#REF!</definedName>
    <definedName name="LockupDSCR" localSheetId="19">[8]Ass!#REF!</definedName>
    <definedName name="LockupDSCR">[8]Ass!#REF!</definedName>
    <definedName name="LOG_No.">#REF!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YN" localSheetId="18">#REF!</definedName>
    <definedName name="LYN" localSheetId="19">#REF!</definedName>
    <definedName name="LYN">#REF!</definedName>
    <definedName name="m_no">[26]energy!$W$1:$X$8</definedName>
    <definedName name="Maintenance">#REF!</definedName>
    <definedName name="makeupgas">#REF!</definedName>
    <definedName name="MAP_Retail_Vol">#REF!</definedName>
    <definedName name="MAP_Wholesale_Vol">#REF!</definedName>
    <definedName name="Mar">#REF!</definedName>
    <definedName name="margin">[25]assumptions!$B$67</definedName>
    <definedName name="maturity_date">#REF!</definedName>
    <definedName name="MaxFacilitiesReq">[18]Ass!$F$26</definedName>
    <definedName name="MaxX">[39]Ref!$D$2</definedName>
    <definedName name="May">#REF!</definedName>
    <definedName name="MDQ">'[16]Customer info'!$R$3</definedName>
    <definedName name="MDQ_Cost" localSheetId="18">#REF!</definedName>
    <definedName name="MDQ_Cost" localSheetId="19">#REF!</definedName>
    <definedName name="MDQ_Cost">#REF!</definedName>
    <definedName name="MDQc">#REF!</definedName>
    <definedName name="meter" localSheetId="18">#REF!</definedName>
    <definedName name="meter" localSheetId="19">#REF!</definedName>
    <definedName name="meter">#REF!</definedName>
    <definedName name="METRICSLIST">'[32]App - Lookups'!$O$2:$O$37</definedName>
    <definedName name="METRICSTAB">'[32]App - Lookups'!$O$1:$P$37</definedName>
    <definedName name="MHQ">'[16]Customer info'!$T$3</definedName>
    <definedName name="MIDWESTSUMM">#REF!</definedName>
    <definedName name="Mild_cust">'[31] Rates (2)'!$B$133:$F$136</definedName>
    <definedName name="Million">#REF!</definedName>
    <definedName name="Millions">#REF!</definedName>
    <definedName name="Mins_In_Hr">#REF!</definedName>
    <definedName name="MinX">[39]Ref!$B$2</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[8]Ass!$G$877</definedName>
    <definedName name="MLACCC_RealAssetLife_2">[8]Ass!$G$878</definedName>
    <definedName name="MLACCC_RealAssetLife_3">[8]Ass!$G$879</definedName>
    <definedName name="MLACCC_RealAssetValue_1">[8]Ass!$G$882</definedName>
    <definedName name="MLACCC_RealAssetValue_2">[8]Ass!$G$883</definedName>
    <definedName name="MLACCC_RealAssetValue_3">[8]Ass!$G$884</definedName>
    <definedName name="MLACCC_RealAssetValueOB_1">[8]Ass!$G$889</definedName>
    <definedName name="MLACCC_RealAssetValueOB_2">[8]Ass!$G$890</definedName>
    <definedName name="MLACCC_RealAssetValueOB_3">[8]Ass!$G$891</definedName>
    <definedName name="MLACCC_TaxAssetLife_1">[8]Ass!$G$896</definedName>
    <definedName name="MLACCC_TaxAssetLife_2">[8]Ass!$G$897</definedName>
    <definedName name="MLACCC_TaxAssetLife_3">[8]Ass!$G$898</definedName>
    <definedName name="MLACCC_TaxAssetValue_1">[8]Ass!$G$901</definedName>
    <definedName name="MLACCC_TaxAssetValue_2">[8]Ass!$G$902</definedName>
    <definedName name="MLACCC_TaxAssetValue_3">[8]Ass!$G$903</definedName>
    <definedName name="MLACCC_TaxAssetValueOB_1">[8]Ass!$G$906</definedName>
    <definedName name="MLACCC_TaxAssetValueOB_2">[8]Ass!$G$907</definedName>
    <definedName name="MLACCC_TaxAssetValueOB_3">[8]Ass!$G$908</definedName>
    <definedName name="MLAssetClass_1BookOriginal">[8]Ass!$G$459</definedName>
    <definedName name="MLAssetClass_1TaxOriginal">[8]Ass!$G$383</definedName>
    <definedName name="MLAssetClass_2BookOriginal">[8]Ass!$G$460</definedName>
    <definedName name="MLAssetClass_2TaxOriginal">[8]Ass!$G$384</definedName>
    <definedName name="MLAssetClass_3BookOriginal">[8]Ass!$G$461</definedName>
    <definedName name="MLAssetClass_3TaxOriginal">[8]Ass!$G$385</definedName>
    <definedName name="MLAssetClass_4BookOriginal">[8]Ass!$G$462</definedName>
    <definedName name="MLAssetClass_4TaxOriginal">[8]Ass!$G$386</definedName>
    <definedName name="MLAssetClass_5BookOriginal">[8]Ass!$G$463</definedName>
    <definedName name="MLAssetClass_5TaxOriginal">[8]Ass!$G$387</definedName>
    <definedName name="MLAssetClass_ProjectPool">[8]Ass!$G$388</definedName>
    <definedName name="MLBookDepnRateAssetClass_1">[8]Ass!$G$506</definedName>
    <definedName name="MLBookDepnRateAssetClass_2">[8]Ass!$G$507</definedName>
    <definedName name="MLBookDepnRateAssetClass_3">[8]Ass!$G$508</definedName>
    <definedName name="MLBookDepnRateAssetClass_4">[8]Ass!$G$509</definedName>
    <definedName name="MLBookDepnRateAssetClass_5">[8]Ass!$G$510</definedName>
    <definedName name="MLBookDepnRateCapex">[8]Ass!$G$511</definedName>
    <definedName name="MLCapexBaseDate">[24]Ass!$G$943</definedName>
    <definedName name="MLCapexInd">[24]Ass!$G$941</definedName>
    <definedName name="MLEndOps">[24]Ass!$G$949</definedName>
    <definedName name="MLFifthRegResetDate" localSheetId="18">[8]Ass!#REF!</definedName>
    <definedName name="MLFifthRegResetDate" localSheetId="19">[8]Ass!#REF!</definedName>
    <definedName name="MLFifthRegResetDate">[8]Ass!#REF!</definedName>
    <definedName name="MLFirstRegResetDate">[8]Ass!$G$865</definedName>
    <definedName name="MLFourthRegResetDate" localSheetId="18">[8]Ass!#REF!</definedName>
    <definedName name="MLFourthRegResetDate" localSheetId="19">[8]Ass!#REF!</definedName>
    <definedName name="MLFourthRegResetDate">[8]Ass!#REF!</definedName>
    <definedName name="MLOMMargin">[24]Ass!$G$38</definedName>
    <definedName name="MLOMPerformancePerc">[24]Ass!$G$62</definedName>
    <definedName name="MLOpexContingency" localSheetId="18">[8]Ass!#REF!</definedName>
    <definedName name="MLOpexContingency" localSheetId="19">[8]Ass!#REF!</definedName>
    <definedName name="MLOpexContingency">[8]Ass!#REF!</definedName>
    <definedName name="MLOpexEscDate">[24]Ass!$G$954</definedName>
    <definedName name="MLOpexSens">[24]Ass!$G$50</definedName>
    <definedName name="MLOpsFlag">[24]Ass!$G$24</definedName>
    <definedName name="MLRABCapexAssetLife">[8]Ass!$G$920</definedName>
    <definedName name="MLRegCostsInd" localSheetId="18">[8]Ass!#REF!</definedName>
    <definedName name="MLRegCostsInd" localSheetId="19">[8]Ass!#REF!</definedName>
    <definedName name="MLRegCostsInd">[8]Ass!#REF!</definedName>
    <definedName name="MLRegPeriodStart">[8]Ass!$G$856</definedName>
    <definedName name="MLRegResetAssTable">'[8]Regulator Ass'!$B$26:$J$40</definedName>
    <definedName name="MLTaxDepnRateAssetClass_1">[8]Ass!$G$436</definedName>
    <definedName name="MLTaxDepnRateAssetClass_2">[8]Ass!$G$437</definedName>
    <definedName name="MLTaxDepnRateAssetClass_3">[8]Ass!$G$438</definedName>
    <definedName name="MLTaxDepnRateAssetClass_4">[8]Ass!$G$439</definedName>
    <definedName name="MLTaxDepnRateAssetClass_5">[8]Ass!$G$440</definedName>
    <definedName name="MLTaxDepnRateAssetClass_ProjectPool">[8]Ass!$G$442</definedName>
    <definedName name="MLTaxDepnRateCapex">[8]Ass!$G$441</definedName>
    <definedName name="MLThirdRegResetDate" localSheetId="18">[8]Ass!#REF!</definedName>
    <definedName name="MLThirdRegResetDate" localSheetId="19">[8]Ass!#REF!</definedName>
    <definedName name="MLThirdRegResetDate">[8]Ass!#REF!</definedName>
    <definedName name="MLYearsRegReset" localSheetId="18">[8]Ass!#REF!</definedName>
    <definedName name="MLYearsRegReset" localSheetId="19">[8]Ass!#REF!</definedName>
    <definedName name="MLYearsRegReset">[8]Ass!#REF!</definedName>
    <definedName name="Model_Input">'[9]Customer info'!$AT$3</definedName>
    <definedName name="Model_Start_Date">#REF!</definedName>
    <definedName name="ModelStartDate">[24]Ass!$G$186</definedName>
    <definedName name="Month">'[52]AGL GN CAPITAL COST REPORT'!$B$6</definedName>
    <definedName name="MonthName">#REF!</definedName>
    <definedName name="Months">[24]Ass!$G$188</definedName>
    <definedName name="MonthsInYear">[53]Ass!$G$121</definedName>
    <definedName name="Moomba">#REF!</definedName>
    <definedName name="moomba1">#REF!</definedName>
    <definedName name="Moomba2">#REF!</definedName>
    <definedName name="Moombap">#REF!</definedName>
    <definedName name="MRAIndicator">[24]Ass!$G$1206</definedName>
    <definedName name="MRAYears" localSheetId="18">[8]Ass!#REF!</definedName>
    <definedName name="MRAYears" localSheetId="19">[8]Ass!#REF!</definedName>
    <definedName name="MRAYears">[8]Ass!#REF!</definedName>
    <definedName name="MRP">#REF!</definedName>
    <definedName name="MSPCONS">#REF!</definedName>
    <definedName name="mspdetailed">#REF!</definedName>
    <definedName name="MSPSUMMARY">#REF!</definedName>
    <definedName name="MT_Resid_Input">#REF!</definedName>
    <definedName name="MT_Resid_Mrgins">#REF!</definedName>
    <definedName name="mth">[26]energy!$W$10:$X$21</definedName>
    <definedName name="Mth_Name">#REF!</definedName>
    <definedName name="MTHACT98" localSheetId="18">'[7]Forecast DATA'!#REF!</definedName>
    <definedName name="MTHACT98" localSheetId="19">'[7]Forecast DATA'!#REF!</definedName>
    <definedName name="MTHACT98">'[7]Forecast DATA'!#REF!</definedName>
    <definedName name="MTHACT99">'[7]Forecast DATA'!$AA$337:$AM$376</definedName>
    <definedName name="MTHBUD99">'[7]Forecast DATA'!$AA$385:$AN$432</definedName>
    <definedName name="Mthly">#REF!</definedName>
    <definedName name="Mths_In_Half_Yr">#REF!</definedName>
    <definedName name="Mths_In_Qtr">#REF!</definedName>
    <definedName name="Mths_In_Yr">#REF!</definedName>
    <definedName name="MTHVAR99">'[7]Forecast DATA'!$AA$440:$AM$491</definedName>
    <definedName name="MtIsaAdminFee">[8]Ass!$G$657</definedName>
    <definedName name="MtIsaAnnualVariableOM">[8]Ass!$G$655</definedName>
    <definedName name="MtIsaBookBase">[8]Ass!$G$473</definedName>
    <definedName name="MtIsaEndOps">[24]Ass!$G$675</definedName>
    <definedName name="MtIsaOMMargin">[24]Ass!$G$45</definedName>
    <definedName name="MtIsaOpexContingency" localSheetId="18">[8]Ass!#REF!</definedName>
    <definedName name="MtIsaOpexContingency" localSheetId="19">[8]Ass!#REF!</definedName>
    <definedName name="MtIsaOpexContingency">[8]Ass!#REF!</definedName>
    <definedName name="MtIsaOpexSens">[8]Ass!$G$51</definedName>
    <definedName name="MtIsaOpsFlag">[24]Ass!$G$26</definedName>
    <definedName name="MtIsaOpsStart">[24]Ass!$G$673</definedName>
    <definedName name="MtIsaOptionAmount">[8]Ass!$G$661</definedName>
    <definedName name="MtIsaOptionExerciseDate">[8]Ass!$G$662</definedName>
    <definedName name="MtIsaOptionIndicator">[8]Ass!$G$660</definedName>
    <definedName name="MtIsaRealInsurance">[8]Ass!$G$656</definedName>
    <definedName name="MtIsaRealRev">[8]Ass!$G$654</definedName>
    <definedName name="MtIsaRevSens">[8]Ass!$G$81</definedName>
    <definedName name="MtIsaTaxBase">[8]Ass!$G$400</definedName>
    <definedName name="name">#REF!</definedName>
    <definedName name="NetEquity">[18]Ass!$F$187</definedName>
    <definedName name="NiftyCapitalCost">[8]Ass!$G$783</definedName>
    <definedName name="NiftyEndOps">[24]Ass!$G$756</definedName>
    <definedName name="NiftyMinimumPayment">[8]Ass!$G$743</definedName>
    <definedName name="NiftyOMMargin">[24]Ass!$G$47</definedName>
    <definedName name="NiftyOpexContingency" localSheetId="18">[8]Ass!#REF!</definedName>
    <definedName name="NiftyOpexContingency" localSheetId="19">[8]Ass!#REF!</definedName>
    <definedName name="NiftyOpexContingency">[8]Ass!#REF!</definedName>
    <definedName name="NiftyOpexSens">[8]Ass!$G$57</definedName>
    <definedName name="NiftyOpsFlag">[24]Ass!$G$32</definedName>
    <definedName name="NiftyOptionContractEnd">[8]Ass!$G$788</definedName>
    <definedName name="NiftyOptionContractLength">[8]Ass!$G$785</definedName>
    <definedName name="NiftyOptionContractStart">[8]Ass!$G$787</definedName>
    <definedName name="NiftyOptionExerciseDate">[8]Ass!$G$782</definedName>
    <definedName name="NIftyOptionWACC">[8]Ass!$G$784</definedName>
    <definedName name="NiftyPaymentChooser">[8]Ass!$G$744</definedName>
    <definedName name="NiftyRevSens">[8]Ass!$G$87</definedName>
    <definedName name="NiftyTaxBase">[8]Ass!$G$405</definedName>
    <definedName name="No">#REF!</definedName>
    <definedName name="No.">TRUE</definedName>
    <definedName name="NomBondInd" localSheetId="18">[8]Ass!#REF!</definedName>
    <definedName name="NomBondInd" localSheetId="19">[8]Ass!#REF!</definedName>
    <definedName name="NomBondInd">[8]Ass!#REF!</definedName>
    <definedName name="NominalSwapBanks">#REF!</definedName>
    <definedName name="Non_Target_MDQ">[9]Input!$F$20</definedName>
    <definedName name="NonExistingTelfNiftBanks">#REF!</definedName>
    <definedName name="NOOFFFSEGMENTS1">[17]CRITERIA1!$B$18</definedName>
    <definedName name="notes1">'[54]Page 17'!$B$2:$O$56</definedName>
    <definedName name="notes2">'[54]Page 17'!$B$57:$O$63</definedName>
    <definedName name="notes3">'[54]Page 17'!$B$59:$O$63</definedName>
    <definedName name="Nov">#REF!</definedName>
    <definedName name="now">#REF!</definedName>
    <definedName name="NPVValnDate">[8]Ass!$G$307</definedName>
    <definedName name="NSWMortgageDuty">[18]Ass!$F$857</definedName>
    <definedName name="NUMBEROFDETAILFIELDS1">[17]CRITERIA1!$B$29</definedName>
    <definedName name="NUMBEROFHEADERFIELDS1">[17]CRITERIA1!$B$28</definedName>
    <definedName name="OCATYTD1" localSheetId="18">'[54]Page 17'!#REF!</definedName>
    <definedName name="OCATYTD1" localSheetId="19">'[54]Page 17'!#REF!</definedName>
    <definedName name="OCATYTD1">'[54]Page 17'!#REF!</definedName>
    <definedName name="Oct">#REF!</definedName>
    <definedName name="ODBCDataSource1">#REF!</definedName>
    <definedName name="OE_COPYROW">[39]OE!$B$19</definedName>
    <definedName name="OE_DAILY">[39]OE!$A$63:$FF$63</definedName>
    <definedName name="OE_END">[39]OE!$B$16</definedName>
    <definedName name="OE_ENDDATE">[39]OE!$B$13</definedName>
    <definedName name="OE_ENDYEAR">[39]OE!$B$7</definedName>
    <definedName name="OE_PASTEROW">[39]OE!$B$21</definedName>
    <definedName name="OE_PASTEYRROW">[39]OE!$B$22</definedName>
    <definedName name="OE_PIPELINES">[39]OE!$CK$2:$CS$2</definedName>
    <definedName name="OE_PIPEMDQ">[39]OE!$CK$49:$CS$49</definedName>
    <definedName name="OE_SELECTION">[39]OE!$A$65:$IV$430</definedName>
    <definedName name="OE_SOURCES">[39]OE!$W$1:$BY$1</definedName>
    <definedName name="OE_START">[39]OE!$B$15</definedName>
    <definedName name="OE_STARTDATE">[39]OE!$B$12</definedName>
    <definedName name="OE_STARTYEAR">[39]OE!$B$6</definedName>
    <definedName name="OE_SUPPLY">[39]OE!$W$65:$BY$430</definedName>
    <definedName name="OE_YEAR">[39]OE!$B$4</definedName>
    <definedName name="OE_YEARLY">[39]OE!$A$45:$FF$45</definedName>
    <definedName name="OffTakeEndDate">[18]Ass!$F$108</definedName>
    <definedName name="OLE_LINK3" localSheetId="16">'(17) INF RevRec'!#REF!</definedName>
    <definedName name="OMManagementMargin">[24]Ass!$G$37</definedName>
    <definedName name="OMMarginAccrInd">[24]Ass!$G$36</definedName>
    <definedName name="OMRebateFlag">[24]Ass!$G$143</definedName>
    <definedName name="OMSensitivityInd">[24]Ass!$G$49</definedName>
    <definedName name="On_cost">'[22]Forecast capex calc'!$AG$3</definedName>
    <definedName name="OpenCashAcctDrawdownDate" localSheetId="18">[8]Ass!#REF!</definedName>
    <definedName name="OpenCashAcctDrawdownDate" localSheetId="19">[8]Ass!#REF!</definedName>
    <definedName name="OpenCashAcctDrawdownDate">[8]Ass!#REF!</definedName>
    <definedName name="OpenDITL">[8]Ass!$G$343</definedName>
    <definedName name="OpenDSRA" localSheetId="18">[8]Ass!#REF!</definedName>
    <definedName name="OpenDSRA" localSheetId="19">[8]Ass!#REF!</definedName>
    <definedName name="OpenDSRA">[8]Ass!#REF!</definedName>
    <definedName name="OpenDSRALookup" localSheetId="18">[8]Ass!#REF!</definedName>
    <definedName name="OpenDSRALookup" localSheetId="19">[8]Ass!#REF!</definedName>
    <definedName name="OpenDSRALookup">[8]Ass!#REF!</definedName>
    <definedName name="OpenEYR" localSheetId="18">[8]Ass!#REF!</definedName>
    <definedName name="OpenEYR" localSheetId="19">[8]Ass!#REF!</definedName>
    <definedName name="OpenEYR">[8]Ass!#REF!</definedName>
    <definedName name="OpenEYRInput">[20]Ass!$F$418</definedName>
    <definedName name="OpenFITB">[8]Ass!$G$342</definedName>
    <definedName name="OpenFrankingCredits">[8]Ass!$G$340</definedName>
    <definedName name="OpenMRA">[24]Ass!$G$1209</definedName>
    <definedName name="Opex">[9]Input!$F$26</definedName>
    <definedName name="opexsagas">#REF!</definedName>
    <definedName name="OpexSensitivityTable" localSheetId="18">[8]Ass!#REF!</definedName>
    <definedName name="OpexSensitivityTable" localSheetId="19">[8]Ass!#REF!</definedName>
    <definedName name="OpexSensitivityTable">[8]Ass!#REF!</definedName>
    <definedName name="OpnEndDate">[24]Ass!$G$199</definedName>
    <definedName name="OpnStartDate">[24]Ass!$G$197</definedName>
    <definedName name="OPTIONS">#REF!</definedName>
    <definedName name="OTDAMDStartDateQtr">[18]Ass!$F$106</definedName>
    <definedName name="OtherFixedAA_tbl">#REF!</definedName>
    <definedName name="OtherSecRevDSCRTable" localSheetId="18">[8]Ass!#REF!</definedName>
    <definedName name="OtherSecRevDSCRTable" localSheetId="19">[8]Ass!#REF!</definedName>
    <definedName name="OtherSecRevDSCRTable">[8]Ass!#REF!</definedName>
    <definedName name="OtherVarAA_tbl">#REF!</definedName>
    <definedName name="ounces">#REF!</definedName>
    <definedName name="OUTPUT_FILE">[2]MACRO!$B$17</definedName>
    <definedName name="output_section">#REF!</definedName>
    <definedName name="OwnersRepresentative">[24]Ass!$G$633</definedName>
    <definedName name="OwnersRepresentativeDate">[24]Ass!$G$634</definedName>
    <definedName name="P">[24]Ass!$G$187</definedName>
    <definedName name="P_HY">[8]Ass!$G$164</definedName>
    <definedName name="pafsumm">#REF!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eakDayCopy" localSheetId="18">#REF!</definedName>
    <definedName name="PeakDayCopy" localSheetId="19">#REF!</definedName>
    <definedName name="PeakDayCopy">#REF!</definedName>
    <definedName name="PeakDays" localSheetId="18">#REF!</definedName>
    <definedName name="PeakDays" localSheetId="19">#REF!</definedName>
    <definedName name="PeakDays">#REF!</definedName>
    <definedName name="people">#REF!</definedName>
    <definedName name="PER" localSheetId="18">#REF!</definedName>
    <definedName name="PER" localSheetId="19">#REF!</definedName>
    <definedName name="PER">#REF!</definedName>
    <definedName name="Per_1_End_Date">#REF!</definedName>
    <definedName name="Per_1_End_Mth">#REF!</definedName>
    <definedName name="Per_1_Title">#REF!</definedName>
    <definedName name="PERIOD">[7]Instructions!$B$35:$F$47</definedName>
    <definedName name="PERIOD_NO">[7]Instructions!$G$4</definedName>
    <definedName name="PERIODSETNAME1">[17]CRITERIA1!$B$4</definedName>
    <definedName name="Phone_No.">'[16]Customer info'!$D$3</definedName>
    <definedName name="Pnumbers">[55]Current!$B$3:$B$86</definedName>
    <definedName name="Postcode">'[16]Customer info'!$J$3</definedName>
    <definedName name="POSTERRORSTOSUSP1">[17]CRITERIA1!$B$34</definedName>
    <definedName name="PostTaxFiveYrYieldExSHL">[20]Equity!$F$278</definedName>
    <definedName name="PosttaxOffTakeIRRexclSHL">[20]Equity!$F$248</definedName>
    <definedName name="PostTaxThreeYrYieldExSHL">[20]Equity!$F$270</definedName>
    <definedName name="PREACQ">#REF!</definedName>
    <definedName name="press_reduc" localSheetId="18">#REF!</definedName>
    <definedName name="press_reduc" localSheetId="19">#REF!</definedName>
    <definedName name="press_reduc">#REF!</definedName>
    <definedName name="PreTaxUngearedIRR">[8]Equity!$F$431</definedName>
    <definedName name="Prev_catergory">[27]Control!$I$13</definedName>
    <definedName name="previous_vanilla">[14]Input!$G$252</definedName>
    <definedName name="PRICE" localSheetId="18">'[7]Board Capital'!#REF!</definedName>
    <definedName name="PRICE" localSheetId="19">'[7]Board Capital'!#REF!</definedName>
    <definedName name="PRICE">'[7]Board Capital'!#REF!</definedName>
    <definedName name="PRICE_VARIANCE">'[7]Board Capital'!$B$70:$N$78</definedName>
    <definedName name="PRICEVAR" localSheetId="18">'[7]Board Capital'!#REF!</definedName>
    <definedName name="PRICEVAR" localSheetId="19">'[7]Board Capital'!#REF!</definedName>
    <definedName name="PRICEVAR">'[7]Board Capital'!#REF!</definedName>
    <definedName name="Pricing">'[16]Customer info'!$AB$3</definedName>
    <definedName name="principal">#REF!</definedName>
    <definedName name="Print">#REF!</definedName>
    <definedName name="_xlnm.Print_Area" localSheetId="0">'(1) Index'!$B$1:$E$73</definedName>
    <definedName name="_xlnm.Print_Area" localSheetId="9">'(10) PTS PriceRedn'!$A$1:$E$37</definedName>
    <definedName name="_xlnm.Print_Area" localSheetId="10">'(11) PTS Disc'!$A$1:$H$26</definedName>
    <definedName name="_xlnm.Print_Area" localSheetId="11">'(12) PTS Rev'!$A$1:$E$19</definedName>
    <definedName name="_xlnm.Print_Area" localSheetId="12">'(13) PTS Asset Aging'!$A$1:$H$30</definedName>
    <definedName name="_xlnm.Print_Area" localSheetId="13">'(14) DISAGG ProvSum'!$A$1:$H$10</definedName>
    <definedName name="_xlnm.Print_Area" localSheetId="14">'(15) PTS ProvRec '!$A$1:$J$10</definedName>
    <definedName name="_xlnm.Print_Area" localSheetId="15">'(16) INF Rel Part Trans'!$A$1:$E$59</definedName>
    <definedName name="_xlnm.Print_Area" localSheetId="16">'(17) INF RevRec'!$A$1:$F$23</definedName>
    <definedName name="_xlnm.Print_Area" localSheetId="17">'(18) Historic Opex Summary'!$A$1:$J$28</definedName>
    <definedName name="_xlnm.Print_Area" localSheetId="1">'(2) Director Statement'!$A$1:$K$55</definedName>
    <definedName name="_xlnm.Print_Area" localSheetId="20">'(21) Historic Opex Category Yr3'!$A$1:$H$31</definedName>
    <definedName name="_xlnm.Print_Area" localSheetId="25">'(28) Auditor''s review rep pg1'!$A$1:$J$53</definedName>
    <definedName name="_xlnm.Print_Area" localSheetId="26">'(28.1) Auditor''s review rep pg2'!$A$1:$I$55</definedName>
    <definedName name="_xlnm.Print_Area" localSheetId="27">'(29) NFS Curr Map Netw'!$A$1:$K$69</definedName>
    <definedName name="_xlnm.Print_Area" localSheetId="2">'(3) Notes to Accs'!$A$1:$J$144</definedName>
    <definedName name="_xlnm.Print_Area" localSheetId="3">'(4) RFS Inc'!$B$1:$H$49</definedName>
    <definedName name="_xlnm.Print_Area" localSheetId="4">'(5) DISAGG Inc'!$A$1:$J$46</definedName>
    <definedName name="_xlnm.Print_Area" localSheetId="5">'(6) DISAGG Opex'!$A$1:$L$98</definedName>
    <definedName name="_xlnm.Print_Area" localSheetId="6">'(7) DISAGG Aloc1'!$A$1:$I$31</definedName>
    <definedName name="_xlnm.Print_Area" localSheetId="7">'(8) DISAGG Aloc2'!$A$1:$I$28</definedName>
    <definedName name="_xlnm.Print_Area" localSheetId="8">'(9) PTS Adj'!$A$1:$F$39</definedName>
    <definedName name="PRINT_CANBERRA">[2]MACRO!$B$40:$C$41</definedName>
    <definedName name="PRINT_SYDNEY">[2]MACRO!$B$37:$B$38</definedName>
    <definedName name="PRINT1">'[7]Forecast DATA'!$AA$100:$AO$155</definedName>
    <definedName name="PRINT10">'[7]Forecast DATA'!$A$2:$J$76</definedName>
    <definedName name="PRINT11">'[7]NSW Hyperion'!$A$3:$Q$66</definedName>
    <definedName name="PRINT12">'[7]Measurement data'!$B$3:$P$87</definedName>
    <definedName name="PRINT13">#REF!</definedName>
    <definedName name="PRINT14">'[7]2001_Budget'!$A$4:$I$78</definedName>
    <definedName name="PRINT15">[7]Instructions!$A$4:$P$77</definedName>
    <definedName name="PRINT16">'[7]GN Hyperion'!$A$2:$P$74</definedName>
    <definedName name="PRINT17">'[7]ACT Hyperion'!$A$3:$K$68</definedName>
    <definedName name="PRINT18">'[7]INDICATOR DATA'!$A$3:$K$69</definedName>
    <definedName name="PRINT19">[7]LTIFR!$A$3:$K$76</definedName>
    <definedName name="PRINT2">'[7]Forecast DATA'!$AA$160:$AM$211</definedName>
    <definedName name="PRINT20">[7]CUSTDATA!$A$3:$M$84</definedName>
    <definedName name="PRINT21">[7]CAPITAL!$A$3:$K$67</definedName>
    <definedName name="PRINT22">[7]INDICATORS!$A$1:$AA$74</definedName>
    <definedName name="PRINT3">'[7]Forecast DATA'!$AA$216:$AM$267</definedName>
    <definedName name="PRINT4">'[7]Forecast DATA'!$AA$272:$AM$326</definedName>
    <definedName name="PRINT5">'[7]Forecast DATA'!$AA$333:$AM$376</definedName>
    <definedName name="PRINT6">'[7]Forecast DATA'!$AA$381:$AN$432</definedName>
    <definedName name="PRINT7">'[7]Forecast DATA'!$AA$437:$AM$491</definedName>
    <definedName name="PRINT8">'[7]Forecast DATA'!$AA$498:$AM$540</definedName>
    <definedName name="PRINT9" localSheetId="18">'[7]Forecast DATA'!#REF!</definedName>
    <definedName name="PRINT9" localSheetId="19">'[7]Forecast DATA'!#REF!</definedName>
    <definedName name="PRINT9">'[7]Forecast DATA'!#REF!</definedName>
    <definedName name="Prior_catergory">[27]Control!$I$14</definedName>
    <definedName name="Prior_period">[27]Control!$I$18</definedName>
    <definedName name="Prior_Year___2000_2001____by_month">#REF!</definedName>
    <definedName name="Prior_Year___2000_2001____Year_to_date">#REF!</definedName>
    <definedName name="Pro_Forma">#REF!</definedName>
    <definedName name="prod">'[26]product-gas&gt;100TJPa'!$U$1:$V$33</definedName>
    <definedName name="Product">#REF!</definedName>
    <definedName name="PROFITMONTH">#REF!</definedName>
    <definedName name="PROFITYTD">#REF!</definedName>
    <definedName name="Project_Lead_Times">'[56]Lead times'!$A$7:$D$23</definedName>
    <definedName name="Project_Lead_Times_Local">'[57]Lead times'!$A$5:$D$22</definedName>
    <definedName name="Proposed">[55]Proposed!$C$5:$C$65</definedName>
    <definedName name="q_selAssetsListing">#REF!</definedName>
    <definedName name="q_selLiabilityListing">#REF!</definedName>
    <definedName name="QldRepaymentInterestRate">[8]Ass!$G$407</definedName>
    <definedName name="qqwed">#REF!</definedName>
    <definedName name="qryXLDateListOutput">#REF!</definedName>
    <definedName name="qryXLOutput">#REF!</definedName>
    <definedName name="qryXLOutputAssetClass">#REF!</definedName>
    <definedName name="qryXLOutputAssetClassGroups">#REF!</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ueensland" localSheetId="18">[19]Summary!#REF!</definedName>
    <definedName name="Queensland" localSheetId="19">[19]Summary!#REF!</definedName>
    <definedName name="Queensland">[19]Summary!#REF!</definedName>
    <definedName name="Quote">'[16]Customer info'!$A$3</definedName>
    <definedName name="Quote_Expiry">[16]Input!$C$16</definedName>
    <definedName name="RAAgentsFee" localSheetId="18">[8]Ass!#REF!</definedName>
    <definedName name="RAAgentsFee" localSheetId="19">[8]Ass!#REF!</definedName>
    <definedName name="RAAgentsFee">[8]Ass!#REF!</definedName>
    <definedName name="RAB">[13]Input!$D$9</definedName>
    <definedName name="RAB_OpenValDate">[8]Ass!$G$157</definedName>
    <definedName name="RAFee" localSheetId="18">[8]Ass!#REF!</definedName>
    <definedName name="RAFee" localSheetId="19">[8]Ass!#REF!</definedName>
    <definedName name="RAFee">[8]Ass!#REF!</definedName>
    <definedName name="rate">#REF!</definedName>
    <definedName name="rbpdetailed">#REF!</definedName>
    <definedName name="RBPSUMMARY">#REF!</definedName>
    <definedName name="RECAUST1">#REF!</definedName>
    <definedName name="RECAUST2">#REF!</definedName>
    <definedName name="RECEIPTS99">[7]CUSTDATA!$O$49:$AA$72</definedName>
    <definedName name="RechargeLF">[25]assumptions!$B$57</definedName>
    <definedName name="RefinanceFeesBookDepnRate">[8]Ass!$G$525</definedName>
    <definedName name="RefiTaxDepn">[8]Ass!$G$377</definedName>
    <definedName name="RegearingIntOnlyEnd" localSheetId="18">[8]Ass!#REF!</definedName>
    <definedName name="RegearingIntOnlyEnd" localSheetId="19">[8]Ass!#REF!</definedName>
    <definedName name="RegearingIntOnlyEnd">[8]Ass!#REF!</definedName>
    <definedName name="RegoToDriver">#REF!</definedName>
    <definedName name="rem_dollarperGJ">[58]INPUTS!$C$56</definedName>
    <definedName name="ResNo_Tbl">'[31] Rates (2)'!$B$9:$F$18</definedName>
    <definedName name="RESPONSIBILITYAPPLICATIONID1">[17]CRITERIA1!$B$7</definedName>
    <definedName name="RESPONSIBILITYID1">[17]CRITERIA1!$B$8</definedName>
    <definedName name="RESPONSIBILITYNAME1">[17]CRITERIA1!$B$6</definedName>
    <definedName name="Retail">[59]Control_A!$N$37</definedName>
    <definedName name="RevSensFlag">[8]Ass!$G$80</definedName>
    <definedName name="Rf">#REF!</definedName>
    <definedName name="RL_tbl">'[31] Rates (2)'!$B$184:$F$186</definedName>
    <definedName name="RLPL">#REF!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SConversion">[8]Ass!$G$1686</definedName>
    <definedName name="ROSConversionIndicator">[8]Ass!$G$1685</definedName>
    <definedName name="ROSCouponDeductible" localSheetId="18">[8]Ass!#REF!</definedName>
    <definedName name="ROSCouponDeductible" localSheetId="19">[8]Ass!#REF!</definedName>
    <definedName name="ROSCouponDeductible">[8]Ass!#REF!</definedName>
    <definedName name="ROSIndicator">[8]Ass!$G$1665</definedName>
    <definedName name="Rounding_Switch">#REF!</definedName>
    <definedName name="row">#REF!</definedName>
    <definedName name="ROWSTOUPLOAD1">[17]CRITERIA1!$B$20</definedName>
    <definedName name="RPSConversion" localSheetId="18">[8]Ass!#REF!</definedName>
    <definedName name="RPSConversion" localSheetId="19">[8]Ass!#REF!</definedName>
    <definedName name="RPSConversion">[8]Ass!#REF!</definedName>
    <definedName name="RPSCouponDeductible" localSheetId="18">[8]Ass!#REF!</definedName>
    <definedName name="RPSCouponDeductible" localSheetId="19">[8]Ass!#REF!</definedName>
    <definedName name="RPSCouponDeductible">[8]Ass!#REF!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 localSheetId="18">[19]Summary!#REF!</definedName>
    <definedName name="Rpt_QldBudSumm" localSheetId="19">[19]Summary!#REF!</definedName>
    <definedName name="Rpt_QldBudSumm">[19]Summary!#REF!</definedName>
    <definedName name="Rpt_QldSumm" localSheetId="18">[19]Summary!#REF!</definedName>
    <definedName name="Rpt_QldSumm" localSheetId="19">[19]Summary!#REF!</definedName>
    <definedName name="Rpt_QldSumm">[19]Summary!#REF!</definedName>
    <definedName name="Rpt_SEAudit">#REF!</definedName>
    <definedName name="rrf">#REF!</definedName>
    <definedName name="rvanilla">[12]WACC!$F$28</definedName>
    <definedName name="rvanilla01">[15]WACC!$G$19</definedName>
    <definedName name="rvanilla02">[15]WACC!$H$19</definedName>
    <definedName name="rvanilla03">[15]WACC!$I$19</definedName>
    <definedName name="rvanilla04">[15]WACC!$J$19</definedName>
    <definedName name="rvanilla05">[15]WACC!$K$19</definedName>
    <definedName name="rvanilla06">[15]WACC!$L$19</definedName>
    <definedName name="rvanilla07">[15]WACC!$M$19</definedName>
    <definedName name="rvanilla08">[15]WACC!$N$19</definedName>
    <definedName name="rvanilla09">[15]WACC!$O$19</definedName>
    <definedName name="rvanilla10">[15]WACC!$P$19</definedName>
    <definedName name="SAMortgageDuty">[18]Ass!$F$851</definedName>
    <definedName name="Schedule_of_Debt_Facilities">#REF!</definedName>
    <definedName name="Schedule_of_Debt_Summary">#REF!</definedName>
    <definedName name="Schedule_of_Hedging__Exposure_Comparison">#REF!</definedName>
    <definedName name="Schedule_of_Hedging__Summary">#REF!</definedName>
    <definedName name="SE_Retail_Vol">#REF!</definedName>
    <definedName name="SE_Wholesale_Vol">#REF!</definedName>
    <definedName name="SeaGasCapexSens" localSheetId="18">[24]Ass!#REF!</definedName>
    <definedName name="SeaGasCapexSens" localSheetId="19">[24]Ass!#REF!</definedName>
    <definedName name="SeaGasCapexSens">[24]Ass!#REF!</definedName>
    <definedName name="SeaGasContractEnd" localSheetId="18">[24]Ass!#REF!</definedName>
    <definedName name="SeaGasContractEnd" localSheetId="19">[24]Ass!#REF!</definedName>
    <definedName name="SeaGasContractEnd">[24]Ass!#REF!</definedName>
    <definedName name="SeaGasEndOps" localSheetId="18">[24]Ass!#REF!</definedName>
    <definedName name="SeaGasEndOps" localSheetId="19">[24]Ass!#REF!</definedName>
    <definedName name="SeaGasEndOps">[24]Ass!#REF!</definedName>
    <definedName name="SeaGasOMMargin" localSheetId="18">[24]Ass!#REF!</definedName>
    <definedName name="SeaGasOMMargin" localSheetId="19">[24]Ass!#REF!</definedName>
    <definedName name="SeaGasOMMargin">[24]Ass!#REF!</definedName>
    <definedName name="SeaGasOpexEsc" localSheetId="18">[24]Ass!#REF!</definedName>
    <definedName name="SeaGasOpexEsc" localSheetId="19">[24]Ass!#REF!</definedName>
    <definedName name="SeaGasOpexEsc">[24]Ass!#REF!</definedName>
    <definedName name="SeaGasOpexEscBaseDate" localSheetId="18">[24]Ass!#REF!</definedName>
    <definedName name="SeaGasOpexEscBaseDate" localSheetId="19">[24]Ass!#REF!</definedName>
    <definedName name="SeaGasOpexEscBaseDate">[24]Ass!#REF!</definedName>
    <definedName name="SeaGasOpsFlag" localSheetId="18">[24]Ass!#REF!</definedName>
    <definedName name="SeaGasOpsFlag" localSheetId="19">[24]Ass!#REF!</definedName>
    <definedName name="SeaGasOpsFlag">[24]Ass!#REF!</definedName>
    <definedName name="SeaGasOpsStart" localSheetId="18">[24]Ass!#REF!</definedName>
    <definedName name="SeaGasOpsStart" localSheetId="19">[24]Ass!#REF!</definedName>
    <definedName name="SeaGasOpsStart">[24]Ass!#REF!</definedName>
    <definedName name="SeaGasRevEsc" localSheetId="18">[24]Ass!#REF!</definedName>
    <definedName name="SeaGasRevEsc" localSheetId="19">[24]Ass!#REF!</definedName>
    <definedName name="SeaGasRevEsc">[24]Ass!#REF!</definedName>
    <definedName name="SeaGasRevEscBaseDate" localSheetId="18">[24]Ass!#REF!</definedName>
    <definedName name="SeaGasRevEscBaseDate" localSheetId="19">[24]Ass!#REF!</definedName>
    <definedName name="SeaGasRevEscBaseDate">[24]Ass!#REF!</definedName>
    <definedName name="SeaGasRevPostContract" localSheetId="18">[24]Ass!#REF!</definedName>
    <definedName name="SeaGasRevPostContract" localSheetId="19">[24]Ass!#REF!</definedName>
    <definedName name="SeaGasRevPostContract">[24]Ass!#REF!</definedName>
    <definedName name="SeaGasRevPostContractEndDate" localSheetId="18">[24]Ass!#REF!</definedName>
    <definedName name="SeaGasRevPostContractEndDate" localSheetId="19">[24]Ass!#REF!</definedName>
    <definedName name="SeaGasRevPostContractEndDate">[24]Ass!#REF!</definedName>
    <definedName name="SEast">#REF!</definedName>
    <definedName name="SEast1">#REF!</definedName>
    <definedName name="Secs_In_Min">#REF!</definedName>
    <definedName name="Semi_Ann">#REF!</definedName>
    <definedName name="Sep">#REF!</definedName>
    <definedName name="Series">[7]Instructions!$B$16:$C$28</definedName>
    <definedName name="SETOFBOOKSID1">[17]CRITERIA1!$B$1</definedName>
    <definedName name="SETOFBOOKSNAME1">[17]CRITERIA1!$B$2</definedName>
    <definedName name="Sheet_Index">#REF!</definedName>
    <definedName name="Site_Address">'[16]Customer info'!$I$3</definedName>
    <definedName name="SMECustNo">'[60]CW DUOS'!$L$26:$P$32</definedName>
    <definedName name="SolveFormulas">[39]OE!$W$45:$W$60</definedName>
    <definedName name="Source_Cost">'[61]Source Data'!$A$58:$AG$381</definedName>
    <definedName name="SPECIFIC" localSheetId="18">#REF!</definedName>
    <definedName name="SPECIFIC" localSheetId="19">#REF!</definedName>
    <definedName name="SPECIFIC">#REF!</definedName>
    <definedName name="SpotUSD">'[62]2009 FX Rates'!$G$5</definedName>
    <definedName name="StampDutyFee" localSheetId="18">[24]Ass!#REF!</definedName>
    <definedName name="StampDutyFee" localSheetId="19">[24]Ass!#REF!</definedName>
    <definedName name="StampDutyFee">[24]Ass!#REF!</definedName>
    <definedName name="StampDutyFeeDiff" localSheetId="18">[24]Ass!#REF!</definedName>
    <definedName name="StampDutyFeeDiff" localSheetId="19">[24]Ass!#REF!</definedName>
    <definedName name="StampDutyFeeDiff">[24]Ass!#REF!</definedName>
    <definedName name="StampDutyFeePaste" localSheetId="18">[24]Ass!#REF!</definedName>
    <definedName name="StampDutyFeePaste" localSheetId="19">[24]Ass!#REF!</definedName>
    <definedName name="StampDutyFeePaste">[24]Ass!#REF!</definedName>
    <definedName name="start_1">#REF!</definedName>
    <definedName name="Start_date">[16]Input!$F$14</definedName>
    <definedName name="Start_of_Contract_Range">#REF!</definedName>
    <definedName name="startdate">[47]assumptions!$B$3</definedName>
    <definedName name="STARTJOURNALIMPORT1">[17]CRITERIA1!$B$21</definedName>
    <definedName name="StartPeriodName1">[28]Criteria1!$B$17</definedName>
    <definedName name="step1_dollar">[58]INPUTS!$E$48</definedName>
    <definedName name="step1_dollarperGJ">[58]INPUTS!$C$48</definedName>
    <definedName name="step2_dollar">[58]INPUTS!$E$49</definedName>
    <definedName name="step2_dollarperGJ">[58]INPUTS!$C$49</definedName>
    <definedName name="step2_GJ">[58]INPUTS!$B$49</definedName>
    <definedName name="step3_dollar">[58]INPUTS!$E$50</definedName>
    <definedName name="step3_dollarperGJ">[58]INPUTS!$C$50</definedName>
    <definedName name="step3_GJ">[58]INPUTS!$B$50</definedName>
    <definedName name="step4_dollar">[58]INPUTS!$E$51</definedName>
    <definedName name="step4_dollarperGJ">[58]INPUTS!$C$51</definedName>
    <definedName name="step4_GJ">[58]INPUTS!$B$51</definedName>
    <definedName name="step5_dollar">[58]INPUTS!$E$52</definedName>
    <definedName name="step5_dollarperGJ">[58]INPUTS!$C$52</definedName>
    <definedName name="step5_GJ">[58]INPUTS!$B$52</definedName>
    <definedName name="step6_dollar">[58]INPUTS!$E$53</definedName>
    <definedName name="step6_dollarperGJ">[58]INPUTS!$C$53</definedName>
    <definedName name="step6_GJ">[58]INPUTS!$B$53</definedName>
    <definedName name="step7_dollar">[58]INPUTS!$E$54</definedName>
    <definedName name="step7_dollarperGJ">[58]INPUTS!$C$54</definedName>
    <definedName name="step7_GJ">[58]INPUTS!$B$54</definedName>
    <definedName name="step8_dollar">[58]INPUTS!$E$55</definedName>
    <definedName name="step8_dollarperGJ">[58]INPUTS!$C$55</definedName>
    <definedName name="step8_GJ">[58]INPUTS!$B$55</definedName>
    <definedName name="Strategies">[63]Strategies!$B$7:$Q$141</definedName>
    <definedName name="StructuralMargin">[20]Ass!$F$353</definedName>
    <definedName name="SubDebMarginTable" localSheetId="18">[8]Ass!#REF!</definedName>
    <definedName name="SubDebMarginTable" localSheetId="19">[8]Ass!#REF!</definedName>
    <definedName name="SubDebMarginTable">[8]Ass!#REF!</definedName>
    <definedName name="SubDebtAmortPeriod" localSheetId="18">[8]Ass!#REF!</definedName>
    <definedName name="SubDebtAmortPeriod" localSheetId="19">[8]Ass!#REF!</definedName>
    <definedName name="SubDebtAmortPeriod">[8]Ass!#REF!</definedName>
    <definedName name="SubDebtAmortPeriodEndDate" localSheetId="18">[8]Ass!#REF!</definedName>
    <definedName name="SubDebtAmortPeriodEndDate" localSheetId="19">[8]Ass!#REF!</definedName>
    <definedName name="SubDebtAmortPeriodEndDate">[8]Ass!#REF!</definedName>
    <definedName name="SubDebtAmortPeriodStartDate" localSheetId="18">[8]Ass!#REF!</definedName>
    <definedName name="SubDebtAmortPeriodStartDate" localSheetId="19">[8]Ass!#REF!</definedName>
    <definedName name="SubDebtAmortPeriodStartDate">[8]Ass!#REF!</definedName>
    <definedName name="SubDebtDeductible" localSheetId="18">[8]Ass!#REF!</definedName>
    <definedName name="SubDebtDeductible" localSheetId="19">[8]Ass!#REF!</definedName>
    <definedName name="SubDebtDeductible">[8]Ass!#REF!</definedName>
    <definedName name="SubDebtMargin" localSheetId="18">[8]Ass!#REF!</definedName>
    <definedName name="SubDebtMargin" localSheetId="19">[8]Ass!#REF!</definedName>
    <definedName name="SubDebtMargin">[8]Ass!#REF!</definedName>
    <definedName name="SubDebtYrstoAmort" localSheetId="18">[8]Ass!#REF!</definedName>
    <definedName name="SubDebtYrstoAmort" localSheetId="19">[8]Ass!#REF!</definedName>
    <definedName name="SubDebtYrstoAmort">[8]Ass!#REF!</definedName>
    <definedName name="Sum">#REF!</definedName>
    <definedName name="summaryconsolidation">#REF!</definedName>
    <definedName name="Supply_Origin">'[9]Customer info'!$Y$3</definedName>
    <definedName name="SwapMask">#REF!</definedName>
    <definedName name="System_Peak">'[16]Customer info'!$Q$3</definedName>
    <definedName name="Table_QldAGLBill">#REF!</definedName>
    <definedName name="Table_QldOtherCharges">#REF!</definedName>
    <definedName name="Table_QldPGEBill">#REF!</definedName>
    <definedName name="Table_QldRechargeSumm" localSheetId="18">[19]Summary!#REF!</definedName>
    <definedName name="Table_QldRechargeSumm" localSheetId="19">[19]Summary!#REF!</definedName>
    <definedName name="Table_QldRechargeSumm">[19]Summary!#REF!</definedName>
    <definedName name="Table_QldSales">#REF!</definedName>
    <definedName name="Table_QldVarSumm" localSheetId="18">[19]Summary!#REF!</definedName>
    <definedName name="Table_QldVarSumm" localSheetId="19">[19]Summary!#REF!</definedName>
    <definedName name="Table_QldVarSumm">[19]Summary!#REF!</definedName>
    <definedName name="Table_QldWellheadInvoices">#REF!</definedName>
    <definedName name="Target_MDQ">[9]Input!$F$19</definedName>
    <definedName name="TargetDSCRTable" localSheetId="18">[8]Ass!#REF!</definedName>
    <definedName name="TargetDSCRTable" localSheetId="19">[8]Ass!#REF!</definedName>
    <definedName name="TargetDSCRTable">[8]Ass!#REF!</definedName>
    <definedName name="TARIFF">[7]Index!$BN$46:$BX$57</definedName>
    <definedName name="TARIFFTRANSPORT">[7]Index!$BN$46:$CB$57</definedName>
    <definedName name="Tax_Life" localSheetId="18">#REF!</definedName>
    <definedName name="Tax_Life" localSheetId="19">#REF!</definedName>
    <definedName name="Tax_Life">#REF!</definedName>
    <definedName name="TAXATION">#REF!</definedName>
    <definedName name="TB">#REF!</definedName>
    <definedName name="Td">#REF!</definedName>
    <definedName name="TelferBCapacity">[8]Ass!$G$741</definedName>
    <definedName name="TelferBFlowBasedTariff">[8]Ass!$G$740</definedName>
    <definedName name="TelferBookBase">[8]Ass!$G$477</definedName>
    <definedName name="TelferBookDepnRate">[8]Ass!$G$523</definedName>
    <definedName name="TelferBOverrunChargesQrtly">[8]Ass!$G$742</definedName>
    <definedName name="TelferCapacityCharge">[8]Ass!$G$735</definedName>
    <definedName name="TelferCapexSens">[24]Ass!$G$88</definedName>
    <definedName name="TelferCapexYearly">[8]Ass!$G$738</definedName>
    <definedName name="telferdefaultoption">[8]Ass!$C$761:$G$772</definedName>
    <definedName name="TelferEndOps">[24]Ass!$G$755</definedName>
    <definedName name="TelferNewcrestProfitShareQrtly">[8]Ass!$G$739</definedName>
    <definedName name="TelferOMMargin">[24]Ass!$G$46</definedName>
    <definedName name="TelferOMOtherQtrly">[8]Ass!$G$737</definedName>
    <definedName name="TelferOMQtrly">[8]Ass!$G$736</definedName>
    <definedName name="TelferOpexContingency" localSheetId="18">[8]Ass!#REF!</definedName>
    <definedName name="TelferOpexContingency" localSheetId="19">[8]Ass!#REF!</definedName>
    <definedName name="TelferOpexContingency">[8]Ass!#REF!</definedName>
    <definedName name="TelferOpexSens">[8]Ass!$G$56</definedName>
    <definedName name="TelferOpsFlag">[24]Ass!$G$31</definedName>
    <definedName name="TelferOpsStart">[24]Ass!$G$753</definedName>
    <definedName name="TelferOption">[8]Ass!$C$747:$G$758</definedName>
    <definedName name="TelferOptionChooser">[8]Ass!$G$776</definedName>
    <definedName name="TelferOptionExerciseDate">[24]Ass!$G$797</definedName>
    <definedName name="TelferOptionType">[8]Ass!$G$774</definedName>
    <definedName name="TelferRevSens">[8]Ass!$G$86</definedName>
    <definedName name="TelferTaxBase">[8]Ass!$G$404</definedName>
    <definedName name="TelferTaxDepnRate">[8]Ass!$G$452</definedName>
    <definedName name="TEMPLATENUMBER1">[17]CRITERIA1!$B$32</definedName>
    <definedName name="TEMPLATESTYLE1">[17]CRITERIA1!$B$31</definedName>
    <definedName name="TEMPLATETYPE1">[17]CRITERIA1!$B$30</definedName>
    <definedName name="Ten">#REF!</definedName>
    <definedName name="ThinCapInd">[8]Ass!$G$350</definedName>
    <definedName name="Thousand">#REF!</definedName>
    <definedName name="Thousands">#REF!</definedName>
    <definedName name="tier1" localSheetId="18">#REF!</definedName>
    <definedName name="tier1" localSheetId="19">#REF!</definedName>
    <definedName name="tier1">#REF!</definedName>
    <definedName name="tier2" localSheetId="18">#REF!</definedName>
    <definedName name="tier2" localSheetId="19">#REF!</definedName>
    <definedName name="tier2">#REF!</definedName>
    <definedName name="TiptonOpexContingency" localSheetId="18">[8]Ass!#REF!</definedName>
    <definedName name="TiptonOpexContingency" localSheetId="19">[8]Ass!#REF!</definedName>
    <definedName name="TiptonOpexContingency">[8]Ass!#REF!</definedName>
    <definedName name="TiptonOpexSens">[8]Ass!$G$55</definedName>
    <definedName name="TiptonWestAdminFee">[8]Ass!$G$705</definedName>
    <definedName name="TiptonWestBookBase">[8]Ass!$G$476</definedName>
    <definedName name="TiptonWestEndOps">[24]Ass!$G$723</definedName>
    <definedName name="TiptonWestOMMargin">[24]Ass!$G$43</definedName>
    <definedName name="TiptonWestOpsFlag">[24]Ass!$G$30</definedName>
    <definedName name="TiptonWestOpsStart">[24]Ass!$G$721</definedName>
    <definedName name="TiptonWestOptionAmount">[8]Ass!$G$709</definedName>
    <definedName name="TiptonWestOptionExerciseDate">[8]Ass!$G$710</definedName>
    <definedName name="TiptonWestOptionIndicator">[8]Ass!$G$708</definedName>
    <definedName name="TiptonWestRealInsurance">[8]Ass!$G$704</definedName>
    <definedName name="TiptonWestRealOpex">[8]Ass!$G$703</definedName>
    <definedName name="TiptonWestRealRev">[8]Ass!$G$702</definedName>
    <definedName name="TiptonWestRevSens">[8]Ass!$G$85</definedName>
    <definedName name="TiptonWestTaxBase">[8]Ass!$G$402</definedName>
    <definedName name="TOP">[64]Input!$D$26</definedName>
    <definedName name="TotalTrancheDebt">[18]Ass!$F$52</definedName>
    <definedName name="TotalTxnCostsDepn">[8]Ass!$G$1738</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'[33]W 36'!$D$43:$D$43</definedName>
    <definedName name="TOTW42A">#REF!</definedName>
    <definedName name="TOTW42B">#REF!</definedName>
    <definedName name="TOTW42REBATE">#REF!</definedName>
    <definedName name="TOTW52RECOUPED">'[65]W 52'!$D$26:$D$26</definedName>
    <definedName name="TOTW53IN">#REF!</definedName>
    <definedName name="TOTW53OUT">#REF!</definedName>
    <definedName name="TOTW54IN">#REF!</definedName>
    <definedName name="TOTW54OUT">#REF!</definedName>
    <definedName name="TradeCreditors">[24]Ass!$G$389</definedName>
    <definedName name="TradeDebtors">[24]Ass!$G$385</definedName>
    <definedName name="Tranche_B">#REF!</definedName>
    <definedName name="TrancheAEstabPayment" localSheetId="18">[24]Ass!#REF!</definedName>
    <definedName name="TrancheAEstabPayment" localSheetId="19">[24]Ass!#REF!</definedName>
    <definedName name="TrancheAEstabPayment">[24]Ass!#REF!</definedName>
    <definedName name="TrancheBEstabPayment" localSheetId="18">[24]Ass!#REF!</definedName>
    <definedName name="TrancheBEstabPayment" localSheetId="19">[24]Ass!#REF!</definedName>
    <definedName name="TrancheBEstabPayment">[24]Ass!#REF!</definedName>
    <definedName name="TrancheCEstabPayment" localSheetId="18">[24]Ass!#REF!</definedName>
    <definedName name="TrancheCEstabPayment" localSheetId="19">[24]Ass!#REF!</definedName>
    <definedName name="TrancheCEstabPayment">[24]Ass!#REF!</definedName>
    <definedName name="TrancheCPostTOCapexInd" localSheetId="18">[8]Ass!#REF!</definedName>
    <definedName name="TrancheCPostTOCapexInd" localSheetId="19">[8]Ass!#REF!</definedName>
    <definedName name="TrancheCPostTOCapexInd">[8]Ass!#REF!</definedName>
    <definedName name="TrancheDEstabPayment" localSheetId="18">[24]Ass!#REF!</definedName>
    <definedName name="TrancheDEstabPayment" localSheetId="19">[24]Ass!#REF!</definedName>
    <definedName name="TrancheDEstabPayment">[24]Ass!#REF!</definedName>
    <definedName name="TrancheEEstabPayment" localSheetId="18">[24]Ass!#REF!</definedName>
    <definedName name="TrancheEEstabPayment" localSheetId="19">[24]Ass!#REF!</definedName>
    <definedName name="TrancheEEstabPayment">[24]Ass!#REF!</definedName>
    <definedName name="Transm_Pricing_Zone">'[16]Customer info'!$P$3</definedName>
    <definedName name="TRANSPORT99">[7]CUSTDATA!$O$49:$AA$72</definedName>
    <definedName name="trunk_chrge">#REF!</definedName>
    <definedName name="TT">#REF!</definedName>
    <definedName name="TUOS">'[25]TUOS '!$D$446</definedName>
    <definedName name="TUOS_FC" localSheetId="18">#REF!</definedName>
    <definedName name="TUOS_FC" localSheetId="19">#REF!</definedName>
    <definedName name="TUOS_FC">#REF!</definedName>
    <definedName name="TUOS_Var" localSheetId="18">[66]TUOS!#REF!</definedName>
    <definedName name="TUOS_Var" localSheetId="19">[66]TUOS!#REF!</definedName>
    <definedName name="TUOS_Var">[66]TUOS!#REF!</definedName>
    <definedName name="TUOS_VC" localSheetId="18">#REF!</definedName>
    <definedName name="TUOS_VC" localSheetId="19">#REF!</definedName>
    <definedName name="TUOS_VC">#REF!</definedName>
    <definedName name="TxnCostsTaxDepn">[8]Ass!$G$372</definedName>
    <definedName name="UAGDATA">[7]Index!$R$106:$W$117</definedName>
    <definedName name="UnSecRevDSCRTable" localSheetId="18">[8]Ass!#REF!</definedName>
    <definedName name="UnSecRevDSCRTable" localSheetId="19">[8]Ass!#REF!</definedName>
    <definedName name="UnSecRevDSCRTable">[8]Ass!#REF!</definedName>
    <definedName name="Upstream">[59]Control_A!$N$35</definedName>
    <definedName name="vanilla">[13]WACC!$F$27</definedName>
    <definedName name="vanilla1">[14]Input!$H$252</definedName>
    <definedName name="vanilla10">[14]Input!$Q$252</definedName>
    <definedName name="vanilla2">[14]Input!$I$252</definedName>
    <definedName name="vanilla3">[14]Input!$J$252</definedName>
    <definedName name="vanilla4">[14]Input!$K$252</definedName>
    <definedName name="vanilla5">[14]Input!$L$252</definedName>
    <definedName name="vanilla6">[14]Input!$M$252</definedName>
    <definedName name="vanilla7">[14]Input!$N$252</definedName>
    <definedName name="vanilla8">[14]Input!$O$252</definedName>
    <definedName name="vanilla9">[14]Input!$P$252</definedName>
    <definedName name="VarAA_tbl">#REF!</definedName>
    <definedName name="volume">#REF!</definedName>
    <definedName name="VolumeReport">#REF!</definedName>
    <definedName name="VTyp">[67]Calculation!$I$3</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PLInvoice">#REF!</definedName>
    <definedName name="wc">#REF!</definedName>
    <definedName name="wcbal">#REF!</definedName>
    <definedName name="wcdebtors">#REF!</definedName>
    <definedName name="wcother">#REF!</definedName>
    <definedName name="wcsumm">#REF!</definedName>
    <definedName name="Weighted_Price">'[9]Weighted Cost'!$L$6</definedName>
    <definedName name="WH_Rates" localSheetId="18">#REF!</definedName>
    <definedName name="WH_Rates" localSheetId="19">#REF!</definedName>
    <definedName name="WH_Rates">#REF!</definedName>
    <definedName name="Wholesale_Trade">[59]Control_A!$N$38</definedName>
    <definedName name="Whprice" localSheetId="18">'[66]ACQ  Price'!#REF!</definedName>
    <definedName name="Whprice" localSheetId="19">'[66]ACQ  Price'!#REF!</definedName>
    <definedName name="Whprice">'[66]ACQ  Price'!#REF!</definedName>
    <definedName name="WickhamCapexBookDepnRate">[8]Ass!$G$524</definedName>
    <definedName name="WickhamCapexFacAmtExclInt">[8]Ass!$G$812</definedName>
    <definedName name="WickhamCapexSens">[24]Ass!$G$89</definedName>
    <definedName name="WickhamContractEndDate">[8]Ass!$G$801</definedName>
    <definedName name="WickhamOpexContingency" localSheetId="18">[8]Ass!#REF!</definedName>
    <definedName name="WickhamOpexContingency" localSheetId="19">[8]Ass!#REF!</definedName>
    <definedName name="WickhamOpexContingency">[8]Ass!#REF!</definedName>
    <definedName name="WickhamOpexSens">[8]Ass!$G$58</definedName>
    <definedName name="WickhamOpsFlag">[24]Ass!$G$33</definedName>
    <definedName name="WickhamPointOMMargin">[24]Ass!$G$40</definedName>
    <definedName name="WickhamRealYrlyRevenue">[8]Ass!$G$807</definedName>
    <definedName name="WickhamRevPostContract">[8]Ass!$G$804</definedName>
    <definedName name="WickhamRevPostContractEndDate">[8]Ass!$G$806</definedName>
    <definedName name="WickhamRevSens">[8]Ass!$G$88</definedName>
    <definedName name="WickhamStartOps">[24]Ass!$G$817</definedName>
    <definedName name="Wide50_100">#REF!</definedName>
    <definedName name="WithholdingDistributions" localSheetId="18">[8]Ass!#REF!</definedName>
    <definedName name="WithholdingDistributions" localSheetId="19">[8]Ass!#REF!</definedName>
    <definedName name="WithholdingDistributions">[8]Ass!#REF!</definedName>
    <definedName name="WithholdingRPSInt" localSheetId="18">[8]Ass!#REF!</definedName>
    <definedName name="WithholdingRPSInt" localSheetId="19">[8]Ass!#REF!</definedName>
    <definedName name="WithholdingRPSInt">[8]Ass!#REF!</definedName>
    <definedName name="WithholdingRPSPrincipal" localSheetId="18">[8]Ass!#REF!</definedName>
    <definedName name="WithholdingRPSPrincipal" localSheetId="19">[8]Ass!#REF!</definedName>
    <definedName name="WithholdingRPSPrincipal">[8]Ass!#REF!</definedName>
    <definedName name="WithholdingTaxChooser" localSheetId="18">[8]Ass!#REF!</definedName>
    <definedName name="WithholdingTaxChooser" localSheetId="19">[8]Ass!#REF!</definedName>
    <definedName name="WithholdingTaxChooser">[8]Ass!#REF!</definedName>
    <definedName name="Wks_In_Yr">#REF!</definedName>
    <definedName name="WPCInvoice" localSheetId="18">#REF!</definedName>
    <definedName name="WPCInvoice" localSheetId="19">#REF!</definedName>
    <definedName name="WPCInvoice">#REF!</definedName>
    <definedName name="WrapFeeBondDiff" localSheetId="18">[8]Debt!#REF!</definedName>
    <definedName name="WrapFeeBondDiff" localSheetId="19">[8]Debt!#REF!</definedName>
    <definedName name="WrapFeeBondDiff">[8]Debt!#REF!</definedName>
    <definedName name="WrapFeeFinClose" localSheetId="18">[8]Debt!#REF!</definedName>
    <definedName name="WrapFeeFinClose" localSheetId="19">[8]Debt!#REF!</definedName>
    <definedName name="WrapFeeFinClose">[8]Debt!#REF!</definedName>
    <definedName name="WrappingFeeCFEndDate" localSheetId="18">[8]Ass!#REF!</definedName>
    <definedName name="WrappingFeeCFEndDate" localSheetId="19">[8]Ass!#REF!</definedName>
    <definedName name="WrappingFeeCFEndDate">[8]Ass!#REF!</definedName>
    <definedName name="WrappingFeeDiscRate" localSheetId="18">[8]Ass!#REF!</definedName>
    <definedName name="WrappingFeeDiscRate" localSheetId="19">[8]Ass!#REF!</definedName>
    <definedName name="WrappingFeeDiscRate">[8]Ass!#REF!</definedName>
    <definedName name="WrappingFeePerc" localSheetId="18">[8]Ass!#REF!</definedName>
    <definedName name="WrappingFeePerc" localSheetId="19">[8]Ass!#REF!</definedName>
    <definedName name="WrappingFeePerc">[8]Ass!#REF!</definedName>
    <definedName name="WrappingFeePeriod" localSheetId="18">[8]Ass!#REF!</definedName>
    <definedName name="WrappingFeePeriod" localSheetId="19">[8]Ass!#REF!</definedName>
    <definedName name="WrappingFeePeriod">[8]Ass!#REF!</definedName>
    <definedName name="X_Factor">#REF!</definedName>
    <definedName name="xx">#REF!</definedName>
    <definedName name="xxAnnl_CorpTax_Rate">[68]Taxes!$G$230:$AO$230</definedName>
    <definedName name="xxINDANNUAL">'[68]General Input Data'!$G$28:$AO$28</definedName>
    <definedName name="xxINITEQUITYINJ">'[68]General Input Data'!$F$12</definedName>
    <definedName name="xxx">#REF!</definedName>
    <definedName name="xxYearNo">'[68]General Input Data'!$G$29:$AO$29</definedName>
    <definedName name="year">#REF!</definedName>
    <definedName name="YearEndMonth">[53]Ass!$G$129</definedName>
    <definedName name="years">#REF!</definedName>
    <definedName name="Yes">#REF!</definedName>
    <definedName name="YesNo">#REF!</definedName>
    <definedName name="Yr_Name">#REF!</definedName>
    <definedName name="Yrs_In_Yr">#REF!</definedName>
    <definedName name="ytdact98">'[7]Forecast DATA'!$AA$502:$AM$547</definedName>
    <definedName name="YTDACT99">'[7]Forecast DATA'!$AA$165:$AM$209</definedName>
    <definedName name="YTDACTTJ">'[7]Board Capital'!$A$5:$N$12</definedName>
    <definedName name="YTDBUD99">'[7]Forecast DATA'!$AA$220:$AM$267</definedName>
    <definedName name="YTDLIFE">[69]Life!$B$8:$L$159</definedName>
    <definedName name="YTDVAR99">'[7]Forecast DATA'!$AA$276:$AM$326</definedName>
    <definedName name="Z_1F91C3F2_787D_11D6_AA44_00025598F12B_.wvu.Cols" localSheetId="10" hidden="1">'(11) PTS Disc'!$H:$H</definedName>
    <definedName name="Z_1F91C3F2_787D_11D6_AA44_00025598F12B_.wvu.Cols" localSheetId="16" hidden="1">'(17) INF RevRec'!$H:$H</definedName>
    <definedName name="Z_1F91C3F2_787D_11D6_AA44_00025598F12B_.wvu.Cols" localSheetId="27" hidden="1">'(29) NFS Curr Map Netw'!$E:$E</definedName>
    <definedName name="Z_70A3F900_0B28_11D6_ACAF_000255731A15_.wvu.Cols" localSheetId="10" hidden="1">'(11) PTS Disc'!$H:$H</definedName>
    <definedName name="Z_70A3F900_0B28_11D6_ACAF_000255731A15_.wvu.Cols" localSheetId="16" hidden="1">'(17) INF RevRec'!$H:$H</definedName>
    <definedName name="Z_70A3F900_0B28_11D6_ACAF_000255731A15_.wvu.Cols" localSheetId="27" hidden="1">'(29) NFS Curr Map Netw'!$E:$E</definedName>
    <definedName name="Zeitwert">#REF!</definedName>
    <definedName name="ZW">#REF!</definedName>
    <definedName name="βe" localSheetId="18">#REF!</definedName>
    <definedName name="βe" localSheetId="19">#REF!</definedName>
    <definedName name="βe">#REF!</definedName>
  </definedNames>
  <calcPr calcId="162913"/>
  <fileRecoveryPr autoRecover="0"/>
</workbook>
</file>

<file path=xl/calcChain.xml><?xml version="1.0" encoding="utf-8"?>
<calcChain xmlns="http://schemas.openxmlformats.org/spreadsheetml/2006/main">
  <c r="I19" i="252" l="1"/>
  <c r="I21" i="252"/>
  <c r="I23" i="252"/>
  <c r="I25" i="252"/>
  <c r="A5" i="163" l="1"/>
  <c r="G31" i="46" l="1"/>
  <c r="F34" i="46"/>
  <c r="F21" i="46" l="1"/>
  <c r="G20" i="248" l="1"/>
  <c r="H20" i="248"/>
  <c r="E22" i="255" l="1"/>
  <c r="E14" i="255"/>
  <c r="E15" i="255"/>
  <c r="E16" i="255"/>
  <c r="E17" i="255"/>
  <c r="E13" i="255"/>
  <c r="D18" i="254"/>
  <c r="C18" i="254"/>
  <c r="A7" i="156" l="1"/>
  <c r="A5" i="116"/>
  <c r="A7" i="65"/>
  <c r="A7" i="64"/>
  <c r="A6" i="60"/>
  <c r="A7" i="151"/>
  <c r="A7" i="59"/>
  <c r="A7" i="58"/>
  <c r="A7" i="57"/>
  <c r="A7" i="56"/>
  <c r="A5" i="55"/>
  <c r="B5" i="52"/>
  <c r="B7" i="46"/>
  <c r="A3" i="133"/>
  <c r="E15" i="156" l="1"/>
  <c r="E22" i="156" l="1"/>
  <c r="E17" i="261" l="1"/>
  <c r="E14" i="251" l="1"/>
  <c r="E15" i="251"/>
  <c r="E16" i="251"/>
  <c r="E17" i="251"/>
  <c r="E13" i="251"/>
  <c r="J66" i="244" l="1"/>
  <c r="J67" i="244" s="1"/>
  <c r="G28" i="247" l="1"/>
  <c r="F15" i="247"/>
  <c r="B17" i="251" l="1"/>
  <c r="J61" i="244"/>
  <c r="J62" i="244" s="1"/>
  <c r="B21" i="244" s="1"/>
  <c r="E21" i="244" s="1"/>
  <c r="E22" i="254" s="1"/>
  <c r="G17" i="244"/>
  <c r="F17" i="244"/>
  <c r="F25" i="252"/>
  <c r="E25" i="252"/>
  <c r="I15" i="248"/>
  <c r="I17" i="248"/>
  <c r="E28" i="247"/>
  <c r="I28" i="252"/>
  <c r="I14" i="252"/>
  <c r="J28" i="247"/>
  <c r="I28" i="247"/>
  <c r="H28" i="247"/>
  <c r="F28" i="247"/>
  <c r="I15" i="247"/>
  <c r="F9" i="244"/>
  <c r="D25" i="52"/>
  <c r="F25" i="52" s="1"/>
  <c r="D27" i="46" s="1"/>
  <c r="G27" i="46" s="1"/>
  <c r="E34" i="116"/>
  <c r="E42" i="116"/>
  <c r="D15" i="60"/>
  <c r="D46" i="57"/>
  <c r="F46" i="57"/>
  <c r="L14" i="55"/>
  <c r="L18" i="55"/>
  <c r="L22" i="55"/>
  <c r="L25" i="55"/>
  <c r="L30" i="55"/>
  <c r="L31" i="55"/>
  <c r="L35" i="55"/>
  <c r="L39" i="55"/>
  <c r="L40" i="55"/>
  <c r="D23" i="52"/>
  <c r="F23" i="52" s="1"/>
  <c r="L43" i="55"/>
  <c r="L49" i="55"/>
  <c r="L54" i="55"/>
  <c r="L62" i="55"/>
  <c r="U62" i="55"/>
  <c r="I64" i="55"/>
  <c r="I66" i="55" s="1"/>
  <c r="I69" i="55" s="1"/>
  <c r="J64" i="55"/>
  <c r="K64" i="55"/>
  <c r="K66" i="55" s="1"/>
  <c r="K69" i="55" s="1"/>
  <c r="L65" i="55"/>
  <c r="J66" i="55"/>
  <c r="J69" i="55" s="1"/>
  <c r="H75" i="55"/>
  <c r="I75" i="55"/>
  <c r="J75" i="55"/>
  <c r="K75" i="55"/>
  <c r="L75" i="55"/>
  <c r="B10" i="52"/>
  <c r="B13" i="46" s="1"/>
  <c r="G13" i="52"/>
  <c r="G34" i="52" s="1"/>
  <c r="H13" i="52"/>
  <c r="H34" i="52" s="1"/>
  <c r="I13" i="52"/>
  <c r="I34" i="52" s="1"/>
  <c r="B17" i="52"/>
  <c r="B20" i="46" s="1"/>
  <c r="F17" i="52"/>
  <c r="D20" i="46" s="1"/>
  <c r="G20" i="46" s="1"/>
  <c r="B18" i="52"/>
  <c r="B21" i="46" s="1"/>
  <c r="B19" i="52"/>
  <c r="B22" i="46" s="1"/>
  <c r="F20" i="52"/>
  <c r="D23" i="46" s="1"/>
  <c r="G23" i="46" s="1"/>
  <c r="B21" i="52"/>
  <c r="B24" i="46" s="1"/>
  <c r="F21" i="52"/>
  <c r="D24" i="46" s="1"/>
  <c r="G24" i="46" s="1"/>
  <c r="A18" i="46"/>
  <c r="B18" i="46"/>
  <c r="D18" i="46"/>
  <c r="A19" i="46"/>
  <c r="B19" i="46"/>
  <c r="D19" i="46"/>
  <c r="G19" i="46" s="1"/>
  <c r="A20" i="46"/>
  <c r="A21" i="46"/>
  <c r="A22" i="46"/>
  <c r="A23" i="46"/>
  <c r="B23" i="46"/>
  <c r="A24" i="46"/>
  <c r="A25" i="46"/>
  <c r="B25" i="46"/>
  <c r="A26" i="46"/>
  <c r="B26" i="46"/>
  <c r="A27" i="46"/>
  <c r="B27" i="46"/>
  <c r="A28" i="46"/>
  <c r="B28" i="46"/>
  <c r="A29" i="46"/>
  <c r="B29" i="46"/>
  <c r="A30" i="46"/>
  <c r="B30" i="46"/>
  <c r="B32" i="46"/>
  <c r="A35" i="46"/>
  <c r="B35" i="46"/>
  <c r="D35" i="46"/>
  <c r="G35" i="46" s="1"/>
  <c r="A36" i="46"/>
  <c r="B36" i="46"/>
  <c r="A117" i="133"/>
  <c r="A127" i="133" s="1"/>
  <c r="I16" i="252"/>
  <c r="J15" i="247"/>
  <c r="F19" i="244"/>
  <c r="G9" i="244"/>
  <c r="G19" i="244"/>
  <c r="D20" i="248" l="1"/>
  <c r="E16" i="252"/>
  <c r="J57" i="244"/>
  <c r="G29" i="252"/>
  <c r="E15" i="247"/>
  <c r="D16" i="252"/>
  <c r="H44" i="55"/>
  <c r="L44" i="55" s="1"/>
  <c r="H29" i="252"/>
  <c r="I12" i="252"/>
  <c r="I29" i="252" s="1"/>
  <c r="K28" i="247"/>
  <c r="L28" i="247"/>
  <c r="F30" i="46" l="1"/>
  <c r="H21" i="244"/>
  <c r="M20" i="248"/>
  <c r="L17" i="55"/>
  <c r="L59" i="55"/>
  <c r="E17" i="116"/>
  <c r="E22" i="251"/>
  <c r="D17" i="261"/>
  <c r="I14" i="261"/>
  <c r="I17" i="261" s="1"/>
  <c r="E20" i="248" l="1"/>
  <c r="E12" i="252"/>
  <c r="E29" i="252" s="1"/>
  <c r="F31" i="52"/>
  <c r="D33" i="46" s="1"/>
  <c r="G15" i="247"/>
  <c r="D12" i="252"/>
  <c r="D29" i="252" s="1"/>
  <c r="L48" i="55"/>
  <c r="E15" i="116"/>
  <c r="I16" i="248" l="1"/>
  <c r="F16" i="252"/>
  <c r="G25" i="63"/>
  <c r="F30" i="52"/>
  <c r="D32" i="46" s="1"/>
  <c r="E25" i="63"/>
  <c r="F25" i="63"/>
  <c r="D25" i="63"/>
  <c r="H24" i="55"/>
  <c r="L23" i="55"/>
  <c r="L53" i="55"/>
  <c r="H55" i="55"/>
  <c r="L63" i="55"/>
  <c r="H64" i="55"/>
  <c r="H17" i="63"/>
  <c r="F20" i="248" l="1"/>
  <c r="F12" i="252"/>
  <c r="F29" i="252" s="1"/>
  <c r="H15" i="247"/>
  <c r="L15" i="247" s="1"/>
  <c r="I14" i="248"/>
  <c r="I20" i="248" s="1"/>
  <c r="L24" i="55"/>
  <c r="D19" i="52"/>
  <c r="F19" i="52" s="1"/>
  <c r="D22" i="46" s="1"/>
  <c r="G22" i="46" s="1"/>
  <c r="D28" i="52"/>
  <c r="F28" i="52" s="1"/>
  <c r="D30" i="46" s="1"/>
  <c r="G30" i="46" s="1"/>
  <c r="L64" i="55"/>
  <c r="D11" i="52"/>
  <c r="F11" i="52" s="1"/>
  <c r="L55" i="55"/>
  <c r="D27" i="52"/>
  <c r="F27" i="52" s="1"/>
  <c r="D29" i="46" s="1"/>
  <c r="G29" i="46" s="1"/>
  <c r="L47" i="55"/>
  <c r="H50" i="55"/>
  <c r="H33" i="55"/>
  <c r="L32" i="55"/>
  <c r="K15" i="247" l="1"/>
  <c r="B16" i="254"/>
  <c r="B17" i="254"/>
  <c r="B9" i="254"/>
  <c r="D10" i="251"/>
  <c r="D20" i="251" s="1"/>
  <c r="B8" i="244"/>
  <c r="E9" i="255"/>
  <c r="B15" i="244"/>
  <c r="B16" i="244"/>
  <c r="E9" i="251"/>
  <c r="C10" i="251"/>
  <c r="C20" i="251" s="1"/>
  <c r="L36" i="55"/>
  <c r="H37" i="55"/>
  <c r="H66" i="55" s="1"/>
  <c r="D26" i="52"/>
  <c r="F26" i="52" s="1"/>
  <c r="D28" i="46" s="1"/>
  <c r="G28" i="46" s="1"/>
  <c r="L50" i="55"/>
  <c r="L33" i="55"/>
  <c r="D22" i="52"/>
  <c r="F22" i="52" s="1"/>
  <c r="D25" i="46" s="1"/>
  <c r="B16" i="251"/>
  <c r="E15" i="60"/>
  <c r="D10" i="52"/>
  <c r="G25" i="46" l="1"/>
  <c r="B12" i="244" s="1"/>
  <c r="E12" i="244" s="1"/>
  <c r="D10" i="255"/>
  <c r="D20" i="255" s="1"/>
  <c r="D10" i="254"/>
  <c r="D20" i="254" s="1"/>
  <c r="B15" i="254"/>
  <c r="B10" i="254"/>
  <c r="E9" i="254"/>
  <c r="E15" i="244"/>
  <c r="E16" i="254" s="1"/>
  <c r="E16" i="244"/>
  <c r="E17" i="254" s="1"/>
  <c r="E8" i="244"/>
  <c r="H15" i="244"/>
  <c r="B14" i="244"/>
  <c r="B10" i="251"/>
  <c r="L16" i="55"/>
  <c r="D13" i="52"/>
  <c r="F10" i="52"/>
  <c r="B15" i="251"/>
  <c r="D24" i="52"/>
  <c r="F24" i="52" s="1"/>
  <c r="D26" i="46" s="1"/>
  <c r="L37" i="55"/>
  <c r="L66" i="55" s="1"/>
  <c r="E13" i="254" l="1"/>
  <c r="B13" i="254" s="1"/>
  <c r="F33" i="46"/>
  <c r="G33" i="46" s="1"/>
  <c r="G26" i="46"/>
  <c r="B13" i="244" s="1"/>
  <c r="H16" i="244"/>
  <c r="C10" i="255"/>
  <c r="C20" i="255" s="1"/>
  <c r="E14" i="244"/>
  <c r="E15" i="254" s="1"/>
  <c r="H8" i="244"/>
  <c r="E8" i="255"/>
  <c r="D17" i="244"/>
  <c r="H19" i="55"/>
  <c r="D18" i="52" s="1"/>
  <c r="D13" i="46"/>
  <c r="G13" i="46" s="1"/>
  <c r="F13" i="52"/>
  <c r="B14" i="251"/>
  <c r="C17" i="244"/>
  <c r="H12" i="244"/>
  <c r="B17" i="244" l="1"/>
  <c r="E13" i="244"/>
  <c r="E17" i="244" s="1"/>
  <c r="C10" i="254"/>
  <c r="C20" i="254" s="1"/>
  <c r="E8" i="254"/>
  <c r="K8" i="254" s="1"/>
  <c r="H14" i="244"/>
  <c r="F32" i="52"/>
  <c r="D34" i="46" s="1"/>
  <c r="G34" i="46" s="1"/>
  <c r="D34" i="52"/>
  <c r="L19" i="55"/>
  <c r="L26" i="55" s="1"/>
  <c r="L69" i="55" s="1"/>
  <c r="L84" i="55" s="1"/>
  <c r="H26" i="55"/>
  <c r="H69" i="55" s="1"/>
  <c r="H78" i="55" s="1"/>
  <c r="F18" i="52"/>
  <c r="D21" i="46" s="1"/>
  <c r="G21" i="46" s="1"/>
  <c r="E18" i="251"/>
  <c r="B13" i="251"/>
  <c r="B18" i="251" s="1"/>
  <c r="B20" i="251" s="1"/>
  <c r="D15" i="46"/>
  <c r="E14" i="254" l="1"/>
  <c r="H13" i="244"/>
  <c r="H17" i="244" s="1"/>
  <c r="E10" i="254"/>
  <c r="B14" i="254"/>
  <c r="B18" i="254" s="1"/>
  <c r="B20" i="254" s="1"/>
  <c r="E18" i="254"/>
  <c r="J8" i="254"/>
  <c r="F34" i="52"/>
  <c r="E20" i="254" l="1"/>
  <c r="B7" i="244"/>
  <c r="D36" i="46"/>
  <c r="E7" i="244" l="1"/>
  <c r="E9" i="244" s="1"/>
  <c r="E19" i="244" s="1"/>
  <c r="E10" i="255"/>
  <c r="B10" i="255"/>
  <c r="D9" i="244"/>
  <c r="D19" i="244" s="1"/>
  <c r="B9" i="244"/>
  <c r="B19" i="244" s="1"/>
  <c r="H7" i="244" l="1"/>
  <c r="H9" i="244" s="1"/>
  <c r="H19" i="244" s="1"/>
  <c r="C9" i="244"/>
  <c r="C19" i="244" s="1"/>
  <c r="E8" i="251"/>
  <c r="E10" i="251" s="1"/>
  <c r="E20" i="251" s="1"/>
  <c r="B18" i="255" l="1"/>
  <c r="B20" i="255" s="1"/>
  <c r="E18" i="255"/>
  <c r="E20" i="255" s="1"/>
  <c r="H16" i="63" l="1"/>
  <c r="C25" i="63" l="1"/>
  <c r="F32" i="46"/>
  <c r="G32" i="46" s="1"/>
  <c r="H15" i="63" l="1"/>
  <c r="H25" i="63" s="1"/>
  <c r="F15" i="46" l="1"/>
  <c r="F36" i="46" s="1"/>
  <c r="G15" i="46" l="1"/>
  <c r="G36" i="46" s="1"/>
</calcChain>
</file>

<file path=xl/sharedStrings.xml><?xml version="1.0" encoding="utf-8"?>
<sst xmlns="http://schemas.openxmlformats.org/spreadsheetml/2006/main" count="821" uniqueCount="510">
  <si>
    <t>Asset Class</t>
  </si>
  <si>
    <t>Staff costs</t>
  </si>
  <si>
    <t>Legal fees</t>
  </si>
  <si>
    <t>Legal Fees</t>
  </si>
  <si>
    <t>Legal Fees - deductible</t>
  </si>
  <si>
    <t>Legal Fees - non-deductible</t>
  </si>
  <si>
    <t>TOTAL Legal Fees</t>
  </si>
  <si>
    <t>The Joint Venture has not prepared and lodged a statutory financial report with ASIC. In the absence of a statutory financial report, financial information for the Joint Venture (referred to as the “statutory account equivalent”) has been prepared based on its Trial Balance.</t>
  </si>
  <si>
    <t>Note - In preparing these regulatory accounting statements areas which were greyed in the regulator's templates were not completed based on instructions from the regulator.</t>
  </si>
  <si>
    <t xml:space="preserve">Accounting policies are selected and applied in a manner which ensures that the resulting financial information satisfies the concepts of relevance and reliability, thereby ensuring that the substance of the underlying transactions or other events is reported. </t>
  </si>
  <si>
    <t>An item of property, plant and equipment is derecognised upon disposal or when no future economic benefits are expected to arise from the continued use of the asset. Any gain or loss arising on derecognition of the asset (calculated as the difference between the net disposal proceeds and the carrying amount of the asset) is included in the income statement in the financial year the asset is derecognised.</t>
  </si>
  <si>
    <t xml:space="preserve">In the statutory accounts equivalent property, plant and equipment, other than freehold land, leasehold improvements and surplus properties held for sale, are depreciated on a straight line basis at rates based upon the expected useful lives of the assets. The estimated useful lives, residual values and depreciation method are reviewed at the end of each annual reporting period. </t>
  </si>
  <si>
    <t>Adjustments are made to the statutory accounts equivalent property, plant and equipment value and depreciation to reflect the regulatory asset value and regulatory depreciation.</t>
  </si>
  <si>
    <t>The net profit / (loss) on the sale of non-current assets is included as income at the date control of the assets passes to the buyer.  This is usually when an unconditional contract of sale is signed.</t>
  </si>
  <si>
    <t>The gain or loss on disposal is calculated as the difference between the carrying amount of the asset at the time of disposal and the net proceeds on disposal (including incidental costs).</t>
  </si>
  <si>
    <t>Revenue, expenses and assets are recognised net of the amount of goods and services tax (GST), except where the amount of GST incurred is not recoverable from the taxation authority. In these circumstances, the GST is recognised as part of the cost of acquisition of the asset or as part of the expense.</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</si>
  <si>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t>
  </si>
  <si>
    <t>Determining whether property, plant and equipment, identifiable intangible assets and goodwill is impaired requires an estimation of the value-in-use of the cash-generating units.  The value-in-use calculation requires the Joint Venture to estimate the future cash flows expected to arise from cash-generating units and suitable discount rates in order to calculate the present value of cash-generating units.</t>
  </si>
  <si>
    <t>In the application of AASBs, management is required to make judgements, estimates and assumptions about the carrying values of assets and liabilities that are not readily apparent from other sources.</t>
  </si>
  <si>
    <t>The estimates and associated assumptions are based on historical experience and various other factors that are believed to be reasonable in the circumstances, the results of which form the basis of making judgements. Actual results may differ from these estimates.</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</si>
  <si>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  Refer to Note 2 for discussion of critical judgements in applying the entity's accounting policies, and key sources of estimation uncertainty.</t>
  </si>
  <si>
    <t>(ii) Sale of Non-Current Assets</t>
  </si>
  <si>
    <t>Accounting  Fees - Audit</t>
  </si>
  <si>
    <t>Accounting  Fees - Non Audit</t>
  </si>
  <si>
    <t>Property - Rates &amp; Taxes</t>
  </si>
  <si>
    <t>TOTAL</t>
  </si>
  <si>
    <t>Document filing fees</t>
  </si>
  <si>
    <t xml:space="preserve">Other Op costs </t>
  </si>
  <si>
    <t>Historic Capital Expenditure (Capex)</t>
  </si>
  <si>
    <t>Historic Capex by Category</t>
  </si>
  <si>
    <t>HCE Cat</t>
  </si>
  <si>
    <t xml:space="preserve">Historic Capex by Asset Class </t>
  </si>
  <si>
    <t>HCE Ass Cls</t>
  </si>
  <si>
    <t>Historic Capex - Network</t>
  </si>
  <si>
    <t>HCE Netw</t>
  </si>
  <si>
    <t>Historic Capex - Non-Network</t>
  </si>
  <si>
    <t>HCE Non Netw</t>
  </si>
  <si>
    <t>(d)</t>
  </si>
  <si>
    <t>Trade and other receivables</t>
  </si>
  <si>
    <t>Bad debts are written off when identified.</t>
  </si>
  <si>
    <t>Impairment</t>
  </si>
  <si>
    <t>Depreciation (regulatory)</t>
  </si>
  <si>
    <t>Trade and other payables</t>
  </si>
  <si>
    <t>Goods and services tax</t>
  </si>
  <si>
    <t>1-5</t>
  </si>
  <si>
    <t>6-10</t>
  </si>
  <si>
    <t>11-15</t>
  </si>
  <si>
    <t>16-20</t>
  </si>
  <si>
    <t>&gt;20</t>
  </si>
  <si>
    <t>Total net regulatory value</t>
  </si>
  <si>
    <t>PTS Rec Assets</t>
  </si>
  <si>
    <t>OPERATIONS AND MAINTENANCE EXPENDITURE</t>
  </si>
  <si>
    <t>CAUSAL ALLOCATION</t>
  </si>
  <si>
    <t>NON-CAUSAL ALLOCATION</t>
  </si>
  <si>
    <t>REGULATORY ADJUSTMENT JOURNALS - PRESCRIBED TRANSMISSION SERVICES</t>
  </si>
  <si>
    <t>PRICE REDUCTION/RECOVERY - PRESCRIBED TRANSMISSION SERVICES</t>
  </si>
  <si>
    <t>REVENUE ANALYSIS - PRESCRIBED TRANSMISSION SERVICES</t>
  </si>
  <si>
    <t>ASSET AGING SCHEDULE - 
PRESCRIBED TRANSMISSION SERVICES</t>
  </si>
  <si>
    <t>PROVISIONS RECONCILIATION - 
PRESCRIBED TRANSMISSION SERVICES</t>
  </si>
  <si>
    <t/>
  </si>
  <si>
    <t>Depreciation</t>
  </si>
  <si>
    <t>Consultants</t>
  </si>
  <si>
    <t>Directlink JV - Substation</t>
  </si>
  <si>
    <t>Directlink JV - Transmission</t>
  </si>
  <si>
    <t>Easements</t>
  </si>
  <si>
    <t>Trade receivables, loans and other receivables are recorded at amortised cost less impairment.</t>
  </si>
  <si>
    <t>The following estimated useful lives are used in the calculation of depreciation:</t>
  </si>
  <si>
    <t>NETWORK OPERATIONS &amp; MAINTENANCE</t>
  </si>
  <si>
    <t>Operating &amp; Maintenance Costs</t>
  </si>
  <si>
    <t>TOTAL Operating &amp; Maintenance</t>
  </si>
  <si>
    <t>Travel Costs</t>
  </si>
  <si>
    <t>with one business segment. All the costs incurred are allocated to the prescribed transmission services without exception.</t>
  </si>
  <si>
    <t>Prof Fees - Tax</t>
  </si>
  <si>
    <t>Communication - Voice</t>
  </si>
  <si>
    <t>Impairment of assets</t>
  </si>
  <si>
    <t>Useful lives of non-current assets</t>
  </si>
  <si>
    <t>Commitments with related parties at regulatory accounting period</t>
  </si>
  <si>
    <t>Value of commitments with related parties that are expected to result in related party transactions in future regulatory accounting periods:</t>
  </si>
  <si>
    <t>Recognised as liabilities</t>
  </si>
  <si>
    <t>Not recognised as liabilities</t>
  </si>
  <si>
    <t>Payable:</t>
  </si>
  <si>
    <t>Not later than one year</t>
  </si>
  <si>
    <t>Later than one year and not later than five years</t>
  </si>
  <si>
    <t>Later than five years</t>
  </si>
  <si>
    <t>Total commitments</t>
  </si>
  <si>
    <t>PRUDENT DISCOUNTS - PRESCRIBED TRANSMISSION SERVICES</t>
  </si>
  <si>
    <t>Number of discounts recovered in previous year</t>
  </si>
  <si>
    <t>For each discount recovered:</t>
  </si>
  <si>
    <t>Date of AER approval, if given</t>
  </si>
  <si>
    <t>Expiry date</t>
  </si>
  <si>
    <t>Party receiving the discount</t>
  </si>
  <si>
    <t>Beneficiary of discount</t>
  </si>
  <si>
    <t>These regulatory accounting statements have been prepared on a going concern basis.</t>
  </si>
  <si>
    <t>Amount of discount offered in previous year</t>
  </si>
  <si>
    <t>Amount recovered from the other custumers in previous year</t>
  </si>
  <si>
    <t>Load subject to discount (max, min, average)</t>
  </si>
  <si>
    <t>For each discount approved by the AER:</t>
  </si>
  <si>
    <t>Compliance with conditions - for each condition imposed provide information demonstrating that the condition has been met.</t>
  </si>
  <si>
    <t xml:space="preserve">REVENUE RECONCILIATION </t>
  </si>
  <si>
    <t>Unit type</t>
  </si>
  <si>
    <t>Unit</t>
  </si>
  <si>
    <t>CPI – All Groups Weighted Average of 8 
Capital Cities (ABS)</t>
  </si>
  <si>
    <t>CPI (March Tx+1)</t>
  </si>
  <si>
    <t>As above</t>
  </si>
  <si>
    <t>Change in CPI</t>
  </si>
  <si>
    <t>Per cent</t>
  </si>
  <si>
    <t>X-factor</t>
  </si>
  <si>
    <t>AR (Tx)</t>
  </si>
  <si>
    <t>$</t>
  </si>
  <si>
    <t>AR (Tx+1)</t>
  </si>
  <si>
    <t>S-factor (Tx)</t>
  </si>
  <si>
    <t>Under/over recovery AR (Tx)</t>
  </si>
  <si>
    <t>Revenue Cap Tx+1</t>
  </si>
  <si>
    <t>Agreed Costs - Major Contractor</t>
  </si>
  <si>
    <t>Agreed Costs - Other</t>
  </si>
  <si>
    <t>Spares</t>
  </si>
  <si>
    <t>Directlink Joint Venture ABN 16 779 340 889</t>
  </si>
  <si>
    <t xml:space="preserve">The members of which are: </t>
  </si>
  <si>
    <t>Directlink General Partnership between</t>
  </si>
  <si>
    <t>TABLE OF CONTENTS</t>
  </si>
  <si>
    <t>Statement of Significant Accounting Policies (cont)</t>
  </si>
  <si>
    <t>Revenue Recognition</t>
  </si>
  <si>
    <t>APA Operations (EII)</t>
  </si>
  <si>
    <t xml:space="preserve">1.   Causal basis of allocation  - The causal allocation does not apply to Directlink as it is a single transmission line operation </t>
  </si>
  <si>
    <t>OTHER COSTS</t>
  </si>
  <si>
    <t>The price reduction/recovery for the prescribed transmission services is not applicable to the Directlink JV.</t>
  </si>
  <si>
    <t>NOTES TO THE ACCOUNTS</t>
  </si>
  <si>
    <t>Notes to Accs</t>
  </si>
  <si>
    <t>Note that Directlink is not directly metered, thus the amount of GWh transmitted is not directly metered by Directlink.</t>
  </si>
  <si>
    <t>NOTES TO THE ACCOUNTS (cont)</t>
  </si>
  <si>
    <t xml:space="preserve">(e)  </t>
  </si>
  <si>
    <t xml:space="preserve">(f)  </t>
  </si>
  <si>
    <t>Key sources of estimation uncertainty</t>
  </si>
  <si>
    <t>Land and buildings</t>
  </si>
  <si>
    <t xml:space="preserve"> *</t>
  </si>
  <si>
    <t xml:space="preserve">Buildings </t>
  </si>
  <si>
    <t>45 years</t>
  </si>
  <si>
    <t>Site improvements</t>
  </si>
  <si>
    <t>Transportable office</t>
  </si>
  <si>
    <t>30 years</t>
  </si>
  <si>
    <t>Plant and equipment</t>
  </si>
  <si>
    <t>Cables</t>
  </si>
  <si>
    <t>60 years</t>
  </si>
  <si>
    <t>Converters - transmission equipment</t>
  </si>
  <si>
    <t>Converters - electronics and control systems</t>
  </si>
  <si>
    <t>25 years</t>
  </si>
  <si>
    <t xml:space="preserve">Other plant and equipment </t>
  </si>
  <si>
    <t>3 to 20 years</t>
  </si>
  <si>
    <t>Insurance proceeds</t>
  </si>
  <si>
    <t>The Directlink JV does not have any provisions to report in the current year.</t>
  </si>
  <si>
    <t>The Directlink JV did not have any discounts issued or paid during the current year.</t>
  </si>
  <si>
    <t>INCOME STATEMENT - PRESCRIBED TRANSMISSION SERVICES</t>
  </si>
  <si>
    <t>Directors Statement</t>
  </si>
  <si>
    <t>Notes to the accounts</t>
  </si>
  <si>
    <t>Property, Plant &amp; Equipment - Cost</t>
  </si>
  <si>
    <t>Property, Plant &amp; Equipment - Accumulated Depreciation</t>
  </si>
  <si>
    <t>Introduction</t>
  </si>
  <si>
    <t>Audit</t>
  </si>
  <si>
    <t>Independent Auditors Review Report</t>
  </si>
  <si>
    <t>Auditor's review report</t>
  </si>
  <si>
    <t>DISAGGREGATION STATEMENT - INCOME</t>
  </si>
  <si>
    <t>SUMMARY OF PROVISIONS</t>
  </si>
  <si>
    <t>RELATED PARTY TRANSACTIONS</t>
  </si>
  <si>
    <t>Revenue is measured at the fair value of the consideration received or receivable.</t>
  </si>
  <si>
    <t>(i) Sales Revenue</t>
  </si>
  <si>
    <t>Sales revenue is recognised in the month it relates to and represents revenue earned for the transmission of electricity.</t>
  </si>
  <si>
    <t>PROFORMA STATEMENT</t>
  </si>
  <si>
    <t>PAGE</t>
  </si>
  <si>
    <t>PTS Adj</t>
  </si>
  <si>
    <t>PTS PriceRedn</t>
  </si>
  <si>
    <t>PTS Asset Aging</t>
  </si>
  <si>
    <t>PTS ProvRec</t>
  </si>
  <si>
    <t>Not Allocated</t>
  </si>
  <si>
    <t>Account code or reference to Account Code</t>
  </si>
  <si>
    <t>Total</t>
  </si>
  <si>
    <t>Other</t>
  </si>
  <si>
    <t>Asset class</t>
  </si>
  <si>
    <t>NB:</t>
  </si>
  <si>
    <t>Nominal Depreciation from the PTRM model used</t>
  </si>
  <si>
    <t>DISAGG Opex</t>
  </si>
  <si>
    <t>Prescribed Transmission Services</t>
  </si>
  <si>
    <t>PTS Rev</t>
  </si>
  <si>
    <t>Regulatory financial statements</t>
  </si>
  <si>
    <t>Description</t>
  </si>
  <si>
    <t>Journal number</t>
  </si>
  <si>
    <t>Regulatory adjustments</t>
  </si>
  <si>
    <t>Support reference</t>
  </si>
  <si>
    <t>$'000</t>
  </si>
  <si>
    <t>Dr/(Cr)</t>
  </si>
  <si>
    <t>Note:</t>
  </si>
  <si>
    <t xml:space="preserve">c) a description of the allocation basis </t>
  </si>
  <si>
    <t>d) the numeric quantity of each allocator.</t>
  </si>
  <si>
    <t>Property, plant and equipment</t>
  </si>
  <si>
    <t xml:space="preserve">Directlink (No. 1) Pty Limited ABN 85 085 123 468 and </t>
  </si>
  <si>
    <t>Directlink (No. 3) Pty Limited ABN 86 095 449 817</t>
  </si>
  <si>
    <t>Note - If a cell in a specific row or column is blank or empty a zero value should be assumed.</t>
  </si>
  <si>
    <t>Workpaper reference</t>
  </si>
  <si>
    <t>Account code or reference to account code</t>
  </si>
  <si>
    <t>Account Heading</t>
  </si>
  <si>
    <t>Ticks to indicate which rows are intersegmental costs</t>
  </si>
  <si>
    <t>Directly Attributed Costs</t>
  </si>
  <si>
    <t>Allocated Costs</t>
  </si>
  <si>
    <t>Basis of allocation</t>
  </si>
  <si>
    <t>Work paper Ref.**</t>
  </si>
  <si>
    <t>'Causal / Non- Causal*</t>
  </si>
  <si>
    <t>Subtotal of Allocated costs</t>
  </si>
  <si>
    <t>Total Opex Costs per DISAGG FPerf</t>
  </si>
  <si>
    <t xml:space="preserve"> Total</t>
  </si>
  <si>
    <t>*</t>
  </si>
  <si>
    <t>Delete as appropriate</t>
  </si>
  <si>
    <t>**</t>
  </si>
  <si>
    <t>Journal</t>
  </si>
  <si>
    <t>Account Debited</t>
  </si>
  <si>
    <t>Amount</t>
  </si>
  <si>
    <t>Supporting</t>
  </si>
  <si>
    <t>number</t>
  </si>
  <si>
    <t>Account Credited</t>
  </si>
  <si>
    <t>Debit</t>
  </si>
  <si>
    <t>Credit</t>
  </si>
  <si>
    <t>Statement</t>
  </si>
  <si>
    <t>No.</t>
  </si>
  <si>
    <t>a) a journal entry showing accounts debited and credited</t>
  </si>
  <si>
    <t>b) an explanation of why the adjustment has been made.</t>
  </si>
  <si>
    <t>Account code or reference</t>
  </si>
  <si>
    <t>Tariff Category</t>
  </si>
  <si>
    <t>Amount of electricity transmitted</t>
  </si>
  <si>
    <t>Revenue</t>
  </si>
  <si>
    <t>GWh</t>
  </si>
  <si>
    <t>TOTAL NETWORK OPERATIONS &amp; MAINTENANCE</t>
  </si>
  <si>
    <t>TOTAL Insurance Costs</t>
  </si>
  <si>
    <t>TOTAL Travel Costs</t>
  </si>
  <si>
    <t>TOTAL OTHER COSTS</t>
  </si>
  <si>
    <t>(a)</t>
  </si>
  <si>
    <t>Financial reporting framework</t>
  </si>
  <si>
    <t>(b)</t>
  </si>
  <si>
    <t xml:space="preserve">Statement of compliance </t>
  </si>
  <si>
    <t>(c)</t>
  </si>
  <si>
    <t xml:space="preserve">Basis of preparation </t>
  </si>
  <si>
    <t>All amounts are presented in Australian dollars, unless otherwise noted.</t>
  </si>
  <si>
    <t>Critical accounting judgements and key sources of estimation uncertainty</t>
  </si>
  <si>
    <t>Accounting/Audit Fees</t>
  </si>
  <si>
    <t>TOTAL Accounting/Audit Fees</t>
  </si>
  <si>
    <t>680020+680110</t>
  </si>
  <si>
    <t xml:space="preserve">Scrapping of property, plant &amp; equipment </t>
  </si>
  <si>
    <t xml:space="preserve">AER Approved Passthrough </t>
  </si>
  <si>
    <t>$+</t>
  </si>
  <si>
    <t>Direct insurance cost</t>
  </si>
  <si>
    <t>This schedule must contain for each Regulatory Adjustment made on the Income Statement and Balance Sheet, the following:</t>
  </si>
  <si>
    <t>DISAGG Assets &amp;</t>
  </si>
  <si>
    <t xml:space="preserve">Being the adjustment made on the written down value of the </t>
  </si>
  <si>
    <t xml:space="preserve">assets to bring it into line with the net regulatory values of assets </t>
  </si>
  <si>
    <t>at the end of the regulatory reporting period.</t>
  </si>
  <si>
    <t>.</t>
  </si>
  <si>
    <t>APT Management Services</t>
  </si>
  <si>
    <t>Statutory Accounts Equivalent</t>
  </si>
  <si>
    <t>Details of related party</t>
  </si>
  <si>
    <t>Description of transaction</t>
  </si>
  <si>
    <t>Prescribed</t>
  </si>
  <si>
    <t>Procurement process</t>
  </si>
  <si>
    <t>Monetary value of transaction</t>
  </si>
  <si>
    <t>Expense</t>
  </si>
  <si>
    <t>Balances with related parties at regulatory accounting date</t>
  </si>
  <si>
    <t>Current assets</t>
  </si>
  <si>
    <t>Non-current assets</t>
  </si>
  <si>
    <t>Total assets</t>
  </si>
  <si>
    <t>Current liabilities</t>
  </si>
  <si>
    <t>Total liabilities</t>
  </si>
  <si>
    <t>Disaggregation Statement  -  Prescribed Transmission Services</t>
  </si>
  <si>
    <t>Earnings before Interest and Tax (EBIT)</t>
  </si>
  <si>
    <t>Total Revenue</t>
  </si>
  <si>
    <t>TOTAL Other</t>
  </si>
  <si>
    <t>OPEX COSTS</t>
  </si>
  <si>
    <t>Directlink JV - Easements/Land</t>
  </si>
  <si>
    <t>Negotiated Transmission Services</t>
  </si>
  <si>
    <t>Non-Regulated Transmission Services</t>
  </si>
  <si>
    <t>Equity</t>
  </si>
  <si>
    <t>Non-Current liabilities</t>
  </si>
  <si>
    <t>Statement of Significant Accounting Policies</t>
  </si>
  <si>
    <t>Contractors - General &amp; O &amp; M</t>
  </si>
  <si>
    <t>Reg Affairs - General</t>
  </si>
  <si>
    <t>Insurance</t>
  </si>
  <si>
    <t>Tax on Property &amp; Capital</t>
  </si>
  <si>
    <t>TOTAL Tax on Property</t>
  </si>
  <si>
    <t>Travel - Local Accommodation</t>
  </si>
  <si>
    <t>Travel - Local Airfares</t>
  </si>
  <si>
    <t>Travel - Local Taxis</t>
  </si>
  <si>
    <t>Travel - Local Motor Vehicle &amp; Parking</t>
  </si>
  <si>
    <t>Utilities - Electricity/Gas/Water</t>
  </si>
  <si>
    <t xml:space="preserve">NB: For the purposes of the "RELATED PARTY TRANSACTIONS" reporting template, only "prescribed" transactions and balances with related parties </t>
  </si>
  <si>
    <t>have been disclosed.</t>
  </si>
  <si>
    <t>Date of positive change event</t>
  </si>
  <si>
    <t>Date written statement submitted to AER</t>
  </si>
  <si>
    <t>Date fo AER determination</t>
  </si>
  <si>
    <t>Approved pass through amount</t>
  </si>
  <si>
    <t>For each negative change event that results in an adjustment to the MAR in year ended …..</t>
  </si>
  <si>
    <t xml:space="preserve">and APA Operations (EII) Pty Limited as operator. Indirect costs are </t>
  </si>
  <si>
    <t>revenue.</t>
  </si>
  <si>
    <t>Date of negative change event</t>
  </si>
  <si>
    <t>Required pass through amount</t>
  </si>
  <si>
    <t>Network Charges</t>
  </si>
  <si>
    <t>GJ01</t>
  </si>
  <si>
    <t>TYPE</t>
  </si>
  <si>
    <t>STATEMENT NUMBER</t>
  </si>
  <si>
    <t>Regulatory Financial Statements</t>
  </si>
  <si>
    <t>Income Statement</t>
  </si>
  <si>
    <t>RFS Inc</t>
  </si>
  <si>
    <t>Disaggregation Statements</t>
  </si>
  <si>
    <t>DISAGG Inc</t>
  </si>
  <si>
    <t>Workpapers supporting the Disaggregation Statements:</t>
  </si>
  <si>
    <t>Operations and maintenance expenditure</t>
  </si>
  <si>
    <t>Causal allocations</t>
  </si>
  <si>
    <t>DISAGG Aloc1</t>
  </si>
  <si>
    <t>Non-causal allocations</t>
  </si>
  <si>
    <t>DISAGG Aloc2</t>
  </si>
  <si>
    <t>Regulatory adjustment journals</t>
  </si>
  <si>
    <t xml:space="preserve">Price reduction/recovery </t>
  </si>
  <si>
    <t>Discount</t>
  </si>
  <si>
    <t>PTS  Disc</t>
  </si>
  <si>
    <t>Revenue analysis</t>
  </si>
  <si>
    <t>Asset schedules and supporting papers:</t>
  </si>
  <si>
    <t>Asset Aging Schedule</t>
  </si>
  <si>
    <t>Provisions Schedules:</t>
  </si>
  <si>
    <t>Provisions Summary</t>
  </si>
  <si>
    <t>DISAGG ProvSum</t>
  </si>
  <si>
    <t>Provisions Reconciliation</t>
  </si>
  <si>
    <t>Information</t>
  </si>
  <si>
    <t>Related Party Transactions</t>
  </si>
  <si>
    <t>Inf Rel Part Trans</t>
  </si>
  <si>
    <t>Revenue Reconciliation</t>
  </si>
  <si>
    <t>Inf Rev Rec</t>
  </si>
  <si>
    <t>Non-financial Schedules</t>
  </si>
  <si>
    <t>Current Map of the Network</t>
  </si>
  <si>
    <t>NFS Curr Map Netw</t>
  </si>
  <si>
    <t>Historic Operating Expenditure (Opex)</t>
  </si>
  <si>
    <t>Historic Opex by Category - Summary</t>
  </si>
  <si>
    <t>HOE Sum</t>
  </si>
  <si>
    <t>Historic Opex by Category 1st FY</t>
  </si>
  <si>
    <t>HOE 1st FY</t>
  </si>
  <si>
    <t>Historic Opex by Category 2nd FY</t>
  </si>
  <si>
    <t>Historic Opex by Category 3rd FY</t>
  </si>
  <si>
    <t xml:space="preserve"> Numbers may not add due to rounding.</t>
  </si>
  <si>
    <t>Loss on disposal of property, plant &amp; equipment (Accounting)</t>
  </si>
  <si>
    <t>Year</t>
  </si>
  <si>
    <t>Directlink (No. 2) Pty Limited ABN 87 095 439 222</t>
  </si>
  <si>
    <t xml:space="preserve">At each statutory reporting date, the carrying amount of assets are reviewed to determine whether there is any indication that those assets have suffered an impairment loss. If any such indication exists, the recoverable amount of the asset is estimated in order to determine the extent of the impairment loss (if any). Where the asset does not generate cash flows that are independent from other assets, the recoverable amount of the cash-generating unit to which the asset belongs is estimated. </t>
  </si>
  <si>
    <t xml:space="preserve">Commercial Management Fees </t>
  </si>
  <si>
    <t>570010, 572270 &amp; 572280</t>
  </si>
  <si>
    <t>TOTAL Commercial Management Fees</t>
  </si>
  <si>
    <t>572300</t>
  </si>
  <si>
    <t>As the Joint Venture is not liable for income tax (income tax is paid by the Joint Venture participants) the regulatory accounting statements do not contain income tax related balances.</t>
  </si>
  <si>
    <t xml:space="preserve">The Joint Venture reviews the estimated useful lives of property, plant and equipment at the end of each annual calendar reporting period. </t>
  </si>
  <si>
    <t xml:space="preserve">Impairment </t>
  </si>
  <si>
    <t>Depreciation (Accounting)</t>
  </si>
  <si>
    <t>Access Arrangement - Costs</t>
  </si>
  <si>
    <t>Note</t>
  </si>
  <si>
    <t>Trade and other payables, including accruals, are recognised when the joint venture participants become obliged to make future payments principally as a result of purchases of goods and services.  These liabilities are measured at amortised cost.</t>
  </si>
  <si>
    <t>Financial year</t>
  </si>
  <si>
    <t>Year 1</t>
  </si>
  <si>
    <t>Year 2</t>
  </si>
  <si>
    <t>Year 3</t>
  </si>
  <si>
    <t>Year 4</t>
  </si>
  <si>
    <t>Year 5</t>
  </si>
  <si>
    <t>Revenue Cap Allowance</t>
  </si>
  <si>
    <t>Key cost drivers and explanation for material differences over time</t>
  </si>
  <si>
    <t>HISTORIC OPEX by expenditure category</t>
  </si>
  <si>
    <t>Corrective</t>
  </si>
  <si>
    <t>HISTORIC CAPEX by project category</t>
  </si>
  <si>
    <t>Project Category</t>
  </si>
  <si>
    <t>Replacements</t>
  </si>
  <si>
    <t>Security/Compliance</t>
  </si>
  <si>
    <t>Information Technology</t>
  </si>
  <si>
    <t>Buildings</t>
  </si>
  <si>
    <t>Motor Vehicles</t>
  </si>
  <si>
    <t>HISTORIC CAPEX by asset class</t>
  </si>
  <si>
    <t>Actual Gross Capital Expenditure – As Incurred ($m Nominal)</t>
  </si>
  <si>
    <t xml:space="preserve"> Year-1</t>
  </si>
  <si>
    <t xml:space="preserve">Year 1 </t>
  </si>
  <si>
    <t>Sub total</t>
  </si>
  <si>
    <t>Actual Asset Disposal – As Incurred ($m Nominal)</t>
  </si>
  <si>
    <t xml:space="preserve">Year 2 </t>
  </si>
  <si>
    <t xml:space="preserve">Year 4 </t>
  </si>
  <si>
    <t>HISTORIC CAPEX - NETWORK- by project</t>
  </si>
  <si>
    <t>Project Description</t>
  </si>
  <si>
    <t>Category^</t>
  </si>
  <si>
    <t>REASON FOR PROJECT</t>
  </si>
  <si>
    <t>Reg Test / Business Case (Y/N)</t>
  </si>
  <si>
    <t>Reg Test / Business Case Cost Estimate</t>
  </si>
  <si>
    <t xml:space="preserve">^refers to Categories (e.g Augmentation, Replacement, etc) as defined in  “Historic Capex Instructions” worksheet  </t>
  </si>
  <si>
    <t>HISTORIC CAPEX - NON-NETWORK- by project</t>
  </si>
  <si>
    <t>Network operations and maintenance</t>
  </si>
  <si>
    <t>Operating and maintenance costs</t>
  </si>
  <si>
    <t>Management fees and expenses</t>
  </si>
  <si>
    <t>Nominal</t>
  </si>
  <si>
    <t>$000</t>
  </si>
  <si>
    <t xml:space="preserve">Other costs </t>
  </si>
  <si>
    <t xml:space="preserve">Insurance </t>
  </si>
  <si>
    <t xml:space="preserve">Tax on property </t>
  </si>
  <si>
    <t xml:space="preserve">Accounting/audit fees </t>
  </si>
  <si>
    <t xml:space="preserve">Total other costs </t>
  </si>
  <si>
    <t>Total Network operations and maintenance</t>
  </si>
  <si>
    <t xml:space="preserve">Routine </t>
  </si>
  <si>
    <t>Conditioned-Based</t>
  </si>
  <si>
    <t>The capital expenditure reported in the above table has been calculated on the basis as "Incurred" therefore FDC (Financing During Construction) is 0 for each year.</t>
  </si>
  <si>
    <t>Network</t>
  </si>
  <si>
    <t>Non Load Driven</t>
  </si>
  <si>
    <t>Non Network</t>
  </si>
  <si>
    <t xml:space="preserve">Business IT </t>
  </si>
  <si>
    <t>Support the Business</t>
  </si>
  <si>
    <t>Total Historical Capex</t>
  </si>
  <si>
    <t>Reason for Variance from Cost Estimate / Expected Commissioning Date</t>
  </si>
  <si>
    <t>Note 1</t>
  </si>
  <si>
    <t>Total operating expenditure</t>
  </si>
  <si>
    <t>(FY14/15)</t>
  </si>
  <si>
    <t xml:space="preserve">Year 3 </t>
  </si>
  <si>
    <t xml:space="preserve">Year 5 </t>
  </si>
  <si>
    <t>Yr -1 is the final year of the previous regulatory control period.</t>
  </si>
  <si>
    <t>Converter Stations</t>
  </si>
  <si>
    <t>Transmission lines</t>
  </si>
  <si>
    <t>HOE 2nd FY</t>
  </si>
  <si>
    <t>HOE 3rd FY</t>
  </si>
  <si>
    <t>The Directlink Joint Venture ("Joint Venture") is not a reporting entity because, in the opinion of the directors of the Joint Venture participants, there are unlikely to exist users of the accounting statements who are unable to command the preparation of reports tailored so as to satisfy specifically all of their information needs. Accordingly these regulatory accounting statements have been prepared to satisfy the directors' reporting requirements under the Australian Energy Regulator's Electricity Transmission Network Service Provider Information Guidelines, Version 2 issued 2 April 2015 ("Information Guidelines 2015").</t>
  </si>
  <si>
    <t>$ Nominal</t>
  </si>
  <si>
    <t>CPI increase</t>
  </si>
  <si>
    <t xml:space="preserve">Revenue Cap Allowance - Controllable opex </t>
  </si>
  <si>
    <t xml:space="preserve">1.   Non-causal basis of allocation  - The non-causal allocation does not apply to Directlink as it is a single transmission line operation </t>
  </si>
  <si>
    <t>allocated based on the % of the revenue the asset contributes to total EII group</t>
  </si>
  <si>
    <t>Stay in business</t>
  </si>
  <si>
    <t xml:space="preserve">Replacements </t>
  </si>
  <si>
    <t xml:space="preserve">Other </t>
  </si>
  <si>
    <t>Numbers may not add due to rounding.</t>
  </si>
  <si>
    <t>Exemptions granted from the reporting requirements of the Information Guidelines 2015</t>
  </si>
  <si>
    <t xml:space="preserve">Amortisation </t>
  </si>
  <si>
    <t xml:space="preserve">Access Arrangement - Amortisation </t>
  </si>
  <si>
    <t>(FY15/16)</t>
  </si>
  <si>
    <t>(FY16/17)</t>
  </si>
  <si>
    <t>(FY17/18)</t>
  </si>
  <si>
    <t>(FY18/19)</t>
  </si>
  <si>
    <t>(FY19/20)</t>
  </si>
  <si>
    <t>(FY19/20</t>
  </si>
  <si>
    <t xml:space="preserve">Total FDC (Note 2) </t>
  </si>
  <si>
    <t>Year 1 (FY15/16)</t>
  </si>
  <si>
    <t>Year 2 (FY16/17)</t>
  </si>
  <si>
    <t>Year 3 (FY17/18)</t>
  </si>
  <si>
    <t>Year 4 (FY18/19)</t>
  </si>
  <si>
    <t>Year 5 (FY19/20)</t>
  </si>
  <si>
    <t>CPI Mar 16</t>
  </si>
  <si>
    <t>CPI Mar 15</t>
  </si>
  <si>
    <t>Extract from the AER's Final Decision - Directlink post tax revenue model (PTRM) - April 2015 extract of input tab)</t>
  </si>
  <si>
    <t xml:space="preserve">Legal fees </t>
  </si>
  <si>
    <t>$-</t>
  </si>
  <si>
    <t>2015-16</t>
  </si>
  <si>
    <t>2016-17</t>
  </si>
  <si>
    <t>2017-18</t>
  </si>
  <si>
    <t>2018-19</t>
  </si>
  <si>
    <t>2019-20</t>
  </si>
  <si>
    <t>AER Final Decision</t>
  </si>
  <si>
    <t>Tax on property and capital</t>
  </si>
  <si>
    <t>Accounting/audit fees</t>
  </si>
  <si>
    <t>Commercial services fee</t>
  </si>
  <si>
    <t>Margin</t>
  </si>
  <si>
    <t>Total controllable opex</t>
  </si>
  <si>
    <t>Debt raising costs</t>
  </si>
  <si>
    <t>TOTAL OPEX</t>
  </si>
  <si>
    <t>Extract below was obtained from a file called:</t>
  </si>
  <si>
    <t xml:space="preserve">Security /Compliance </t>
  </si>
  <si>
    <t xml:space="preserve">The regulatory accounting statements have been prepared in accordance with the Information Guidelines 2015 and the basis of accounting specified by all Australian Accounting Standards (AASBs) and Interpretations, except where inconsistent with the code.  The regulatory accounting statements have been prepared in accordance with the disclosure requirements of the Information Guidelines 2015  (subject to the exemption granted to clause 4.16, refer to note 3 for further details) and therefore do not necessarily include all disclosures required by Accounting Standards. </t>
  </si>
  <si>
    <t>The extract below provides a breakdown of the opex costs included as part of the PTRM.</t>
  </si>
  <si>
    <t>other costs incurred during construction.</t>
  </si>
  <si>
    <t>Items of property, plant and equipment are initially brought to account at cost in the statutory</t>
  </si>
  <si>
    <t>accounts equivalent. For major qualifying assets, cost includes, where applicable, finance and</t>
  </si>
  <si>
    <t>and impairment.</t>
  </si>
  <si>
    <t>Property, plant and equipment are stated at cost or deemed cost less accumulated depreciation</t>
  </si>
  <si>
    <t>the behaviours to be reported under clause 4.16 of the Information Guidelines 2015.</t>
  </si>
  <si>
    <t>The exemption will apply until such time the Australian Energy Regulator provides further guidance of</t>
  </si>
  <si>
    <r>
      <t xml:space="preserve">a) the amounts that have been directly attributed to the </t>
    </r>
    <r>
      <rPr>
        <b/>
        <i/>
        <sz val="10"/>
        <rFont val="Century Gothic"/>
        <family val="2"/>
      </rPr>
      <t>Prescribed Services Segment</t>
    </r>
  </si>
  <si>
    <r>
      <t xml:space="preserve">b) the amounts that have been allocated to each </t>
    </r>
    <r>
      <rPr>
        <b/>
        <i/>
        <sz val="10"/>
        <rFont val="Century Gothic"/>
        <family val="2"/>
      </rPr>
      <t>Prescribed Services Segment</t>
    </r>
  </si>
  <si>
    <t>that includes the following:</t>
  </si>
  <si>
    <r>
      <t xml:space="preserve">In addition it is mandatory to produce for each cost or revenue item that has been allocated to the </t>
    </r>
    <r>
      <rPr>
        <b/>
        <i/>
        <sz val="10"/>
        <rFont val="Century Gothic"/>
        <family val="2"/>
      </rPr>
      <t>Prescribed Services Segment</t>
    </r>
    <r>
      <rPr>
        <sz val="10"/>
        <rFont val="Century Gothic"/>
        <family val="2"/>
      </rPr>
      <t xml:space="preserve"> a supporting workpaper that</t>
    </r>
  </si>
  <si>
    <r>
      <t xml:space="preserve">b) the amounts that have been allocated to the </t>
    </r>
    <r>
      <rPr>
        <b/>
        <i/>
        <sz val="10"/>
        <rFont val="Century Gothic"/>
        <family val="2"/>
      </rPr>
      <t>Prescribed Services Segment</t>
    </r>
  </si>
  <si>
    <r>
      <t xml:space="preserve">In addition it is mandatory to produce for each cost or revenue item that has been allocated to the </t>
    </r>
    <r>
      <rPr>
        <b/>
        <i/>
        <sz val="10"/>
        <rFont val="Century Gothic"/>
        <family val="2"/>
      </rPr>
      <t>Prescribed Services Segment</t>
    </r>
    <r>
      <rPr>
        <sz val="10"/>
        <rFont val="Century Gothic"/>
        <family val="2"/>
      </rPr>
      <t xml:space="preserve"> a supporting workpaper </t>
    </r>
  </si>
  <si>
    <r>
      <t xml:space="preserve">Subtotal of </t>
    </r>
    <r>
      <rPr>
        <b/>
        <i/>
        <sz val="10"/>
        <rFont val="Century Gothic"/>
        <family val="2"/>
      </rPr>
      <t>Directly Attributed</t>
    </r>
    <r>
      <rPr>
        <sz val="10"/>
        <rFont val="Century Gothic"/>
        <family val="2"/>
      </rPr>
      <t xml:space="preserve"> costs</t>
    </r>
  </si>
  <si>
    <r>
      <t xml:space="preserve">Explanation of opex costs required by the </t>
    </r>
    <r>
      <rPr>
        <b/>
        <i/>
        <sz val="10"/>
        <rFont val="Century Gothic"/>
        <family val="2"/>
      </rPr>
      <t xml:space="preserve">Commission </t>
    </r>
    <r>
      <rPr>
        <sz val="10"/>
        <rFont val="Century Gothic"/>
        <family val="2"/>
      </rPr>
      <t>(for example, bushfire costs, insurance etc)</t>
    </r>
  </si>
  <si>
    <r>
      <t xml:space="preserve">For each </t>
    </r>
    <r>
      <rPr>
        <b/>
        <i/>
        <sz val="10"/>
        <rFont val="Century Gothic"/>
        <family val="2"/>
      </rPr>
      <t>Account Heading</t>
    </r>
    <r>
      <rPr>
        <sz val="10"/>
        <rFont val="Century Gothic"/>
        <family val="2"/>
      </rPr>
      <t xml:space="preserve"> item subject to </t>
    </r>
    <r>
      <rPr>
        <b/>
        <i/>
        <sz val="10"/>
        <rFont val="Century Gothic"/>
        <family val="2"/>
      </rPr>
      <t>Causal</t>
    </r>
    <r>
      <rPr>
        <sz val="10"/>
        <rFont val="Century Gothic"/>
        <family val="2"/>
      </rPr>
      <t xml:space="preserve"> allocation, ensure that it is included on a  workpaper  Aloc 1</t>
    </r>
  </si>
  <si>
    <r>
      <t xml:space="preserve">For each </t>
    </r>
    <r>
      <rPr>
        <b/>
        <i/>
        <sz val="10"/>
        <rFont val="Century Gothic"/>
        <family val="2"/>
      </rPr>
      <t>Account Heading</t>
    </r>
    <r>
      <rPr>
        <sz val="10"/>
        <rFont val="Century Gothic"/>
        <family val="2"/>
      </rPr>
      <t xml:space="preserve"> item subject to Non-</t>
    </r>
    <r>
      <rPr>
        <b/>
        <i/>
        <sz val="10"/>
        <rFont val="Century Gothic"/>
        <family val="2"/>
      </rPr>
      <t>Causal</t>
    </r>
    <r>
      <rPr>
        <sz val="10"/>
        <rFont val="Century Gothic"/>
        <family val="2"/>
      </rPr>
      <t xml:space="preserve"> allocation, ensure that it is included on a  workpaper  Aloc 2</t>
    </r>
  </si>
  <si>
    <r>
      <t xml:space="preserve">Note:  Where </t>
    </r>
    <r>
      <rPr>
        <b/>
        <i/>
        <sz val="10"/>
        <rFont val="Century Gothic"/>
        <family val="2"/>
      </rPr>
      <t>Intersegmental</t>
    </r>
    <r>
      <rPr>
        <sz val="10"/>
        <rFont val="Century Gothic"/>
        <family val="2"/>
      </rPr>
      <t xml:space="preserve"> costs arise, the total costs of all </t>
    </r>
    <r>
      <rPr>
        <b/>
        <i/>
        <sz val="10"/>
        <rFont val="Century Gothic"/>
        <family val="2"/>
      </rPr>
      <t>Business Segments</t>
    </r>
    <r>
      <rPr>
        <sz val="10"/>
        <rFont val="Century Gothic"/>
        <family val="2"/>
      </rPr>
      <t xml:space="preserve"> will be greater than the costs 
in the </t>
    </r>
    <r>
      <rPr>
        <b/>
        <i/>
        <sz val="10"/>
        <rFont val="Century Gothic"/>
        <family val="2"/>
      </rPr>
      <t>Base Accounts. This is why the reconciliation to the Base Accounts is required on this schedule.</t>
    </r>
  </si>
  <si>
    <r>
      <t xml:space="preserve">Useful life remaining (years after </t>
    </r>
    <r>
      <rPr>
        <b/>
        <i/>
        <sz val="10"/>
        <color indexed="9"/>
        <rFont val="Century Gothic"/>
        <family val="2"/>
      </rPr>
      <t>Regulatory Accounting Date</t>
    </r>
    <r>
      <rPr>
        <b/>
        <sz val="10"/>
        <color indexed="9"/>
        <rFont val="Century Gothic"/>
        <family val="2"/>
      </rPr>
      <t>)</t>
    </r>
  </si>
  <si>
    <t xml:space="preserve">The regulatory accounting statements have been prepared on the basis of historical cost, except for the revaluation of certain non-current assets. Cost is based on the fair values of the consideration given in exchange for assets. </t>
  </si>
  <si>
    <t xml:space="preserve">longer probable. </t>
  </si>
  <si>
    <t>An allowance for doubtful debts is raised when the collection of the full amount of the debt is no</t>
  </si>
  <si>
    <t>Receivables and payables are stated with the amount of GST included, except for accrued payables and receivables at balance date which exclude GST. The net amount of GST recoverable from, or payable to, the ATO is included as a current asset or liability in the balance sheet.</t>
  </si>
  <si>
    <t>Profits that are not distributed are added to the Participant's Joint Venture contribution in the Joint Venture's equity.</t>
  </si>
  <si>
    <t>Any reassessment of useful lives in a particular year will effect the depreciation or amortisation expense recognised on a prospective basis.</t>
  </si>
  <si>
    <t xml:space="preserve">Direct and indirect costs incurred under the Management, Operation and </t>
  </si>
  <si>
    <t>Maintenance and Commercial Services Agreement between the Directlink JV</t>
  </si>
  <si>
    <t xml:space="preserve">Operating and maintenance costs disclosed in the categories of "Routine, Conditioned-Base and Corrective", has been determined on the basis of a quantitative assessment of each transaction. </t>
  </si>
  <si>
    <t>Critical accounting judgements and key sources of estimation uncertainty (cont.)</t>
  </si>
  <si>
    <t>On 21 September 2015, the Australian Energy Regulator granted an exemption from the disclosure</t>
  </si>
  <si>
    <t>requirement of clause 4.16.</t>
  </si>
  <si>
    <t>CPI Mar 17</t>
  </si>
  <si>
    <t>CPI (December Tx)</t>
  </si>
  <si>
    <t>The Partners in the Joint Venture contributed the assets to the Joint Venture. The financing of these assets is accounted for in the books of the Joint Venturers.</t>
  </si>
  <si>
    <t xml:space="preserve">Note 1 </t>
  </si>
  <si>
    <t xml:space="preserve">Profits  are allocated to the Joint Venturers based on their share in the joint venture. </t>
  </si>
  <si>
    <t>For the year ended 30 June 2018</t>
  </si>
  <si>
    <t>The accounting policies set out below have been applied in preparing the regulatory accounting statements for the year ended 30 June 2018.</t>
  </si>
  <si>
    <t>As at 30 June 2018</t>
  </si>
  <si>
    <t>Applicable for the financial year ended 30 June 2018:</t>
  </si>
  <si>
    <t>CPI Mar 18</t>
  </si>
  <si>
    <t>The Financial Year ended 30 June 2018, is the 3rd year of the current Regulatory Control Period which is for a 5 year period.</t>
  </si>
  <si>
    <t xml:space="preserve">Fire suppression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</si>
</sst>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3">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_(* \(#,##0\);_(* &quot;-&quot;_);_(@_)"/>
    <numFmt numFmtId="166" formatCode="_(&quot;$&quot;* #,##0.00_);_(&quot;$&quot;* \(#,##0.00\);_(&quot;$&quot;* &quot;-&quot;??_);_(@_)"/>
    <numFmt numFmtId="167" formatCode="_-* #,##0_-;\-* #,##0_-;_-* &quot;-&quot;??_-;_-@_-"/>
    <numFmt numFmtId="168" formatCode="0.0000"/>
    <numFmt numFmtId="169" formatCode="0.0"/>
    <numFmt numFmtId="170" formatCode="_(* #,##0_);_(* \(#,##0\);_(* &quot;-&quot;??_);_(@_)"/>
    <numFmt numFmtId="172" formatCode="#,##0;[Red]\(#,##0\)"/>
    <numFmt numFmtId="173" formatCode="_(&quot;$&quot;* #,##0_);_(&quot;$&quot;* \(#,##0\);_(&quot;$&quot;* &quot;-&quot;_);_(@_)"/>
    <numFmt numFmtId="176" formatCode="_(#,##0_);\(#,##0\);_(&quot;-&quot;_)"/>
    <numFmt numFmtId="177" formatCode="* \(#,##0\);* #,##0_);&quot;-&quot;??_);@"/>
    <numFmt numFmtId="178" formatCode="* #,##0_);* \(#,##0\);&quot;-&quot;??_);@"/>
    <numFmt numFmtId="179" formatCode="#,##0.00;[Red]\(#,##0.00\)"/>
    <numFmt numFmtId="180" formatCode="&quot;$&quot;#,##0\ ;\(&quot;$&quot;#,##0\)"/>
    <numFmt numFmtId="181" formatCode="_-* #,##0.00\ &quot;€&quot;_-;\-* #,##0.00\ &quot;€&quot;_-;_-* &quot;-&quot;??\ &quot;€&quot;_-;_-@_-"/>
    <numFmt numFmtId="182" formatCode="0.0%"/>
    <numFmt numFmtId="185" formatCode="_-* #,##0.0_-;\-* #,##0.0_-;_-* &quot;-&quot;??_-;_-@_-"/>
    <numFmt numFmtId="186" formatCode="#,###;\(#,###\)"/>
    <numFmt numFmtId="187" formatCode="_(&quot;$&quot;#,##0.0_);\(&quot;$&quot;#,##0.0\);_(&quot;$&quot;#,##0.0_)"/>
    <numFmt numFmtId="188" formatCode="d/m/yy"/>
    <numFmt numFmtId="189" formatCode="_(#,##0.0\x_);\(#,##0.0\x\);_(#,##0.0\x_)"/>
    <numFmt numFmtId="190" formatCode="_(#,##0.0_);\(#,##0.0\);_(#,##0.0_)"/>
    <numFmt numFmtId="191" formatCode="_(#,##0.0%_);\(#,##0.0%\);_(#,##0.0%_)"/>
    <numFmt numFmtId="192" formatCode="_(###0_);\(###0\);_(###0_)"/>
    <numFmt numFmtId="193" formatCode="_)d/m/yy_)"/>
    <numFmt numFmtId="194" formatCode="_(* #,##0.0_);_(* \(#,##0.0\);_(* &quot;-&quot;?_);@_)"/>
    <numFmt numFmtId="195" formatCode="#,##0;\-#,##0;&quot;-&quot;"/>
    <numFmt numFmtId="196" formatCode="#,##0.00_);\(#,##0.00\);\-_)"/>
    <numFmt numFmtId="197" formatCode="#\ ##0.0"/>
    <numFmt numFmtId="198" formatCode="#,##0_ ;\(#,##0\)_-;&quot;-&quot;"/>
    <numFmt numFmtId="199" formatCode="#,##0.0_);\(#,##0.0\)"/>
    <numFmt numFmtId="200" formatCode="_(#,##0_);\(#,##0\);_(#,##0_)"/>
    <numFmt numFmtId="201" formatCode="_ * #,##0.00_ ;_ * \-#,##0.00_ ;_ * &quot;-&quot;??_ ;_ @_ "/>
    <numFmt numFmtId="202" formatCode="&quot;On&quot;_);;&quot;Off&quot;_)"/>
    <numFmt numFmtId="203" formatCode="#,##0.000;[Red]\-#,##0.000"/>
    <numFmt numFmtId="204" formatCode="0.000E+00"/>
    <numFmt numFmtId="205" formatCode="0%;[Red]\(0%\)"/>
    <numFmt numFmtId="206" formatCode="0.00\ \ \x"/>
    <numFmt numFmtId="209" formatCode="_-* #,##0.000_-;\-* #,##0.000_-;_-* &quot;-&quot;??_-;_-@_-"/>
    <numFmt numFmtId="211" formatCode="#,##0.0000;[Red]\(#,##0.0000\)"/>
    <numFmt numFmtId="216" formatCode="&quot;$&quot;#,###"/>
    <numFmt numFmtId="217" formatCode="#,###_);\(#,###\)"/>
    <numFmt numFmtId="218" formatCode="&quot;$&quot;#,##0.000000_);\(&quot;$&quot;#,##0.00\)"/>
    <numFmt numFmtId="219" formatCode="&quot;$&quot;#,##0.0&quot;m&quot;;\-&quot;$&quot;#,##0.0&quot;m&quot;"/>
    <numFmt numFmtId="220" formatCode="#,##0.0&quot;¢&quot;;\-#,##0.0&quot;¢&quot;"/>
    <numFmt numFmtId="221" formatCode="000000"/>
    <numFmt numFmtId="222" formatCode="&quot;$&quot;#,##0.000;[Red]\-&quot;$&quot;#,##0.000"/>
    <numFmt numFmtId="223" formatCode="0.0%;\-0.0%;#"/>
    <numFmt numFmtId="224" formatCode="0_);\(0\)"/>
    <numFmt numFmtId="225" formatCode="#,##0.0&quot;x&quot;;\-#,##0.0&quot;x&quot;"/>
    <numFmt numFmtId="226" formatCode="#,##0;\(#,##0\)"/>
    <numFmt numFmtId="227" formatCode="&quot;$&quot;#,##0.00;\(&quot;$&quot;#,##0.00\)"/>
    <numFmt numFmtId="228" formatCode="dd\-mmm\-yy"/>
    <numFmt numFmtId="229" formatCode="_-* #,##0.00_-;\(#,##0.00\);_-* &quot;-&quot;??_-;_-@_-"/>
    <numFmt numFmtId="230" formatCode="#,##0&quot;m&quot;;\-#,##0&quot;m&quot;"/>
    <numFmt numFmtId="231" formatCode="_-&quot;$&quot;* #,##0.00000_-;\-&quot;$&quot;* #,##0.00000_-;_-&quot;$&quot;* &quot;-&quot;??_-;_-@_-"/>
    <numFmt numFmtId="232" formatCode="0.00%;\(0.00%\)"/>
    <numFmt numFmtId="233" formatCode="_-* #,##0_-;[Red]\(\ #,##0\);_-* &quot;-&quot;??_-;_-@_-"/>
    <numFmt numFmtId="234" formatCode="#,##0_-;\(#,##0\);&quot;-&quot;_-;_-@_-"/>
    <numFmt numFmtId="235" formatCode="&quot;$&quot;#,##0.0,,&quot;m&quot;;\-&quot;$&quot;#,##0.0,,&quot;m&quot;"/>
    <numFmt numFmtId="236" formatCode="#,##0.0,,;\-#,##0.0,,"/>
    <numFmt numFmtId="237" formatCode="&quot;$&quot;#,##0.0,,&quot;k&quot;;\-&quot;$&quot;#,##0.0,,&quot;k&quot;"/>
    <numFmt numFmtId="238" formatCode="#,##0.0,;\-#,##0.0,"/>
    <numFmt numFmtId="239" formatCode="_-* #,##0.00_-;[Red]\(#,##0.00\)_-;_-* &quot;-&quot;??_-;_-@_-"/>
    <numFmt numFmtId="240" formatCode="_(#,##0.0%_);\(#,##0.0%\);_(&quot;-&quot;_)"/>
    <numFmt numFmtId="241" formatCode="_(* #,##0_);_(* \(#,##0\);_(* 0_);_(@_)"/>
    <numFmt numFmtId="242" formatCode="_(* #,##0_);_(* \(#,##0\);_(* &quot;0&quot;_);_(@_)"/>
    <numFmt numFmtId="243" formatCode="_-* #,##0.00_-;\-* #,##0.00_-;_-* &quot;-&quot;_-;_-@_-"/>
    <numFmt numFmtId="244" formatCode="_(* #,##0.0&quot;m&quot;_);_(* \(#,##0.0\)&quot;m&quot;;_(* &quot;-&quot;_);_(@_)"/>
    <numFmt numFmtId="245" formatCode="_(* #,##0.000&quot;m&quot;_);_(* \(#,##0.000\);_(* &quot;-&quot;_);_(@_)"/>
    <numFmt numFmtId="246" formatCode="#,##0.0;\-#,##0.0;\-"/>
    <numFmt numFmtId="247" formatCode="#,##0;\(#,##0\);\-"/>
    <numFmt numFmtId="248" formatCode="#,##0;\(#,##0.\);\-"/>
    <numFmt numFmtId="249" formatCode="#,##0.00;\(#,##0.00\);\-"/>
    <numFmt numFmtId="250" formatCode="_(&quot;$&quot;* #,##0.0&quot;m&quot;_);_(&quot;$&quot;* \(#,##0.0\)&quot;m&quot;__;_(* &quot;-&quot;_);_(@_)"/>
    <numFmt numFmtId="251" formatCode="d\ mmm\ yyyy"/>
    <numFmt numFmtId="252" formatCode="yyyy"/>
    <numFmt numFmtId="253" formatCode="mm/dd/yy"/>
    <numFmt numFmtId="254" formatCode="_(\€* #,##0.0&quot;m&quot;_);_(\€* \(#,##0.0\)&quot;m&quot;;_(* &quot;-&quot;_);_(@_)"/>
    <numFmt numFmtId="255" formatCode="_(\€* #,##0.00_);_(* \(#,##0.0\);_(* &quot;-&quot;_);_(@_)"/>
    <numFmt numFmtId="256" formatCode="_([$€-2]* #,##0.00_);_([$€-2]* \(#,##0.00\);_([$€-2]* &quot;-&quot;??_)"/>
    <numFmt numFmtId="257" formatCode="\ ;\ ;"/>
    <numFmt numFmtId="258" formatCode="_(* #,##0.0_);_(* \(#,##0.0\);_(* &quot;-&quot;?_);_(@_)"/>
    <numFmt numFmtId="259" formatCode="_(* #,##0_);_(* \(#,##0\);_(* &quot;-&quot;?_);_(@_)"/>
    <numFmt numFmtId="260" formatCode="_(&quot;$&quot;* #,##0.0_);_(&quot;$&quot;* \(#,##0.0\);_(* &quot;-&quot;??_);_(@_)"/>
    <numFmt numFmtId="261" formatCode="_(* #,##0.0_);_(* \(#,##0.0\);_(* &quot;-&quot;??_);_(@_)"/>
    <numFmt numFmtId="262" formatCode="0.00%;\(0.00%\);_(* &quot;-&quot;??_)"/>
    <numFmt numFmtId="263" formatCode="#,##0_ ;\-#,##0\ "/>
    <numFmt numFmtId="264" formatCode="#,##0_ ;[Red]\(#,##0\)\ "/>
    <numFmt numFmtId="265" formatCode="_)d\-mmm\-yy_)"/>
    <numFmt numFmtId="266" formatCode="_(#,##0.0_);\(#,##0.0\);_(&quot;-&quot;_)"/>
    <numFmt numFmtId="267" formatCode="##0.0"/>
    <numFmt numFmtId="268" formatCode="0.0&quot;x&quot;;\-0.0&quot;x&quot;"/>
    <numFmt numFmtId="269" formatCode="_(* #,##0.0&quot;x&quot;_);_(* \(#,##0.00\);_(* &quot;-&quot;_);_(@_)"/>
    <numFmt numFmtId="270" formatCode="#,##0.0000_);[Red]\(#,##0.0000\)"/>
    <numFmt numFmtId="271" formatCode="0\ &quot;yrs&quot;"/>
    <numFmt numFmtId="272" formatCode="_-* #,##0.00\ _D_M_-;\-* #,##0.00\ _D_M_-;_-* &quot;-&quot;??\ _D_M_-;_-@_-"/>
    <numFmt numFmtId="273" formatCode="&quot;$&quot;#,##0.00\ ;\(&quot;$&quot;#,##0.00\)"/>
    <numFmt numFmtId="274" formatCode="0_);[Red]\(0\)"/>
    <numFmt numFmtId="275" formatCode="#,##0.000_ ;[Red]\-#,##0.000\ "/>
    <numFmt numFmtId="276" formatCode="_-* #,##0_-;_-* #,##0\-;_-* &quot;-&quot;_-;_-@_-"/>
    <numFmt numFmtId="277" formatCode="_-* #,##0.00_-;_-* #,##0.00\-;_-* &quot;-&quot;??_-;_-@_-"/>
    <numFmt numFmtId="278" formatCode="0.00_)"/>
    <numFmt numFmtId="279" formatCode="#,##0;[Red]\(#,##0.0\)"/>
    <numFmt numFmtId="280" formatCode="#,##0.00;\(#,##0.00\)"/>
    <numFmt numFmtId="281" formatCode="_(* #,##0.00%_);_(* \(#,##0.00%\);_(* #,##0.00%_);_(@_)"/>
    <numFmt numFmtId="282" formatCode="_-&quot;F&quot;\ * #,##0_-;_-&quot;F&quot;\ * #,##0\-;_-&quot;F&quot;\ * &quot;-&quot;_-;_-@_-"/>
    <numFmt numFmtId="283" formatCode="_-&quot;F&quot;\ * #,##0.00_-;_-&quot;F&quot;\ * #,##0.00\-;_-&quot;F&quot;\ * &quot;-&quot;??_-;_-@_-"/>
  </numFmts>
  <fonts count="387">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MS Sans Serif"/>
      <family val="2"/>
    </font>
    <font>
      <sz val="8"/>
      <name val="Arial"/>
      <family val="2"/>
    </font>
    <font>
      <b/>
      <sz val="12"/>
      <name val="Arial"/>
      <family val="2"/>
    </font>
    <font>
      <sz val="10"/>
      <name val="Arial"/>
      <family val="2"/>
    </font>
    <font>
      <sz val="10"/>
      <name val="Arial Black"/>
      <family val="2"/>
    </font>
    <font>
      <sz val="10"/>
      <name val="Palatino"/>
      <family val="1"/>
    </font>
    <font>
      <sz val="8"/>
      <name val="Palatino"/>
      <family val="1"/>
    </font>
    <font>
      <sz val="10"/>
      <color indexed="8"/>
      <name val="Arial"/>
      <family val="2"/>
    </font>
    <font>
      <b/>
      <sz val="11"/>
      <name val="Arial"/>
      <family val="2"/>
    </font>
    <font>
      <sz val="11"/>
      <name val="Arial"/>
      <family val="2"/>
    </font>
    <font>
      <sz val="11"/>
      <color indexed="8"/>
      <name val="Arial"/>
      <family val="2"/>
    </font>
    <font>
      <b/>
      <sz val="12"/>
      <color indexed="9"/>
      <name val="Arial"/>
      <family val="2"/>
    </font>
    <font>
      <b/>
      <sz val="14"/>
      <color indexed="18"/>
      <name val="Arial"/>
      <family val="2"/>
    </font>
    <font>
      <b/>
      <sz val="10"/>
      <color indexed="9"/>
      <name val="Arial"/>
      <family val="2"/>
    </font>
    <font>
      <b/>
      <sz val="12"/>
      <color indexed="51"/>
      <name val="Arial"/>
      <family val="2"/>
    </font>
    <font>
      <sz val="10"/>
      <color indexed="18"/>
      <name val="Arial"/>
      <family val="2"/>
    </font>
    <font>
      <b/>
      <i/>
      <sz val="10"/>
      <color indexed="9"/>
      <name val="Arial"/>
      <family val="2"/>
    </font>
    <font>
      <sz val="10"/>
      <color indexed="51"/>
      <name val="Arial"/>
      <family val="2"/>
    </font>
    <font>
      <sz val="10"/>
      <name val="Arial"/>
      <family val="2"/>
    </font>
    <font>
      <sz val="10"/>
      <color indexed="9"/>
      <name val="Arial"/>
      <family val="2"/>
    </font>
    <font>
      <sz val="9"/>
      <name val="Arial"/>
      <family val="2"/>
    </font>
    <font>
      <sz val="12"/>
      <name val="Arial"/>
      <family val="2"/>
    </font>
    <font>
      <sz val="12"/>
      <name val="Times New Roman"/>
      <family val="1"/>
    </font>
    <font>
      <sz val="12"/>
      <name val="Arial"/>
      <family val="2"/>
    </font>
    <font>
      <sz val="12"/>
      <name val="Arial Narrow"/>
      <family val="2"/>
    </font>
    <font>
      <sz val="12"/>
      <name val="Trebuchet MS"/>
      <family val="2"/>
    </font>
    <font>
      <b/>
      <sz val="10"/>
      <name val="Trebuchet MS"/>
      <family val="2"/>
    </font>
    <font>
      <sz val="8"/>
      <name val="Trebuchet MS"/>
      <family val="2"/>
    </font>
    <font>
      <sz val="10"/>
      <name val="Times New Roman"/>
      <family val="1"/>
    </font>
    <font>
      <sz val="11"/>
      <color indexed="8"/>
      <name val="Times New Roman"/>
      <family val="1"/>
    </font>
    <font>
      <sz val="10"/>
      <name val="Courier"/>
      <family val="3"/>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i/>
      <sz val="11"/>
      <color indexed="8"/>
      <name val="Times New Roman"/>
      <family val="1"/>
    </font>
    <font>
      <b/>
      <sz val="11"/>
      <color indexed="16"/>
      <name val="Times New Roman"/>
      <family val="1"/>
    </font>
    <font>
      <b/>
      <sz val="22"/>
      <color indexed="8"/>
      <name val="Times New Roman"/>
      <family val="1"/>
    </font>
    <font>
      <b/>
      <sz val="16"/>
      <name val="Arial"/>
      <family val="2"/>
    </font>
    <font>
      <sz val="9"/>
      <name val="SwitzerlandNarrow"/>
    </font>
    <font>
      <sz val="9"/>
      <color indexed="12"/>
      <name val="SwitzerlandNarrow"/>
    </font>
    <font>
      <b/>
      <sz val="8"/>
      <name val="Arial"/>
      <family val="2"/>
    </font>
    <font>
      <b/>
      <sz val="8.5"/>
      <name val="Trebuchet MS"/>
      <family val="2"/>
    </font>
    <font>
      <sz val="18"/>
      <name val="Arial"/>
      <family val="2"/>
    </font>
    <font>
      <sz val="10"/>
      <name val="Trebuchet MS"/>
      <family val="2"/>
    </font>
    <font>
      <u/>
      <sz val="10"/>
      <color indexed="12"/>
      <name val="Arial"/>
      <family val="2"/>
    </font>
    <font>
      <sz val="11"/>
      <color indexed="12"/>
      <name val="Arial"/>
      <family val="2"/>
    </font>
    <font>
      <b/>
      <sz val="10"/>
      <color indexed="8"/>
      <name val="Arial"/>
      <family val="2"/>
    </font>
    <font>
      <u/>
      <sz val="10"/>
      <color indexed="12"/>
      <name val="MS Sans Serif"/>
      <family val="2"/>
    </font>
    <font>
      <sz val="10"/>
      <color indexed="10"/>
      <name val="Arial"/>
      <family val="2"/>
    </font>
    <font>
      <sz val="10"/>
      <name val="Arial"/>
      <family val="2"/>
    </font>
    <font>
      <sz val="10"/>
      <name val="Arial"/>
      <family val="2"/>
    </font>
    <font>
      <b/>
      <sz val="14"/>
      <name val="Arial"/>
      <family val="2"/>
    </font>
    <font>
      <b/>
      <sz val="9"/>
      <name val="Arial"/>
      <family val="2"/>
    </font>
    <font>
      <sz val="12"/>
      <name val="Helv"/>
    </font>
    <font>
      <sz val="10"/>
      <name val="Helvetica 45 Light"/>
      <family val="2"/>
    </font>
    <font>
      <sz val="10"/>
      <name val="Geneva"/>
    </font>
    <font>
      <sz val="10"/>
      <color indexed="22"/>
      <name val="Arial"/>
      <family val="2"/>
    </font>
    <font>
      <sz val="10"/>
      <color indexed="12"/>
      <name val="Palatino"/>
      <family val="1"/>
    </font>
    <font>
      <sz val="10"/>
      <name val="Bookman"/>
      <family val="1"/>
    </font>
    <font>
      <sz val="8"/>
      <name val="Times New Roman"/>
      <family val="1"/>
    </font>
    <font>
      <b/>
      <sz val="8"/>
      <color indexed="24"/>
      <name val="Arial"/>
      <family val="2"/>
    </font>
    <font>
      <b/>
      <sz val="9"/>
      <color indexed="24"/>
      <name val="Arial"/>
      <family val="2"/>
    </font>
    <font>
      <b/>
      <sz val="11"/>
      <color indexed="24"/>
      <name val="Arial"/>
      <family val="2"/>
    </font>
    <font>
      <sz val="8"/>
      <color indexed="8"/>
      <name val="Verdana"/>
      <family val="2"/>
    </font>
    <font>
      <sz val="12"/>
      <name val="Times"/>
      <family val="1"/>
    </font>
    <font>
      <sz val="10"/>
      <name val="Helv"/>
    </font>
    <font>
      <sz val="10"/>
      <name val="Times"/>
      <family val="1"/>
    </font>
    <font>
      <sz val="10"/>
      <color indexed="23"/>
      <name val="Arial"/>
      <family val="2"/>
    </font>
    <font>
      <sz val="9"/>
      <name val="Times New Roman"/>
      <family val="1"/>
    </font>
    <font>
      <sz val="9"/>
      <name val="Trebuchet MS"/>
      <family val="2"/>
    </font>
    <font>
      <b/>
      <sz val="9"/>
      <name val="Arial Narrow"/>
      <family val="2"/>
    </font>
    <font>
      <b/>
      <sz val="10"/>
      <name val="Tms Rmn"/>
    </font>
    <font>
      <b/>
      <sz val="10"/>
      <name val="Times New Roman"/>
      <family val="1"/>
    </font>
    <font>
      <b/>
      <sz val="18"/>
      <name val="Arial"/>
      <family val="2"/>
    </font>
    <font>
      <b/>
      <sz val="11"/>
      <name val="Trebuchet MS"/>
      <family val="2"/>
    </font>
    <font>
      <u/>
      <sz val="10"/>
      <color indexed="12"/>
      <name val="Trebuchet MS"/>
      <family val="2"/>
    </font>
    <font>
      <b/>
      <sz val="10"/>
      <color indexed="56"/>
      <name val="Wingdings"/>
      <charset val="2"/>
    </font>
    <font>
      <b/>
      <u/>
      <sz val="8"/>
      <color indexed="56"/>
      <name val="Arial"/>
      <family val="2"/>
    </font>
    <font>
      <sz val="7"/>
      <name val="Small Fonts"/>
      <family val="2"/>
    </font>
    <font>
      <sz val="7"/>
      <name val="Small Fonts"/>
      <family val="3"/>
      <charset val="128"/>
    </font>
    <font>
      <sz val="10"/>
      <name val="Tms Rmn"/>
    </font>
    <font>
      <sz val="10"/>
      <color indexed="14"/>
      <name val="Arial"/>
      <family val="2"/>
    </font>
    <font>
      <sz val="10"/>
      <name val="MS Sans Serif"/>
      <family val="2"/>
    </font>
    <font>
      <sz val="8"/>
      <color indexed="16"/>
      <name val="Century Schoolbook"/>
      <family val="1"/>
    </font>
    <font>
      <b/>
      <u/>
      <sz val="14"/>
      <name val="Helv"/>
    </font>
    <font>
      <b/>
      <sz val="14"/>
      <name val="Helv"/>
    </font>
    <font>
      <b/>
      <i/>
      <sz val="10"/>
      <name val="Times New Roman"/>
      <family val="1"/>
    </font>
    <font>
      <b/>
      <sz val="13"/>
      <name val="Arial"/>
      <family val="2"/>
    </font>
    <font>
      <sz val="10"/>
      <color indexed="12"/>
      <name val="Arial"/>
      <family val="2"/>
    </font>
    <font>
      <sz val="9.5"/>
      <name val="Trebuchet MS"/>
      <family val="2"/>
    </font>
    <font>
      <sz val="8.5"/>
      <name val="Trebuchet MS"/>
      <family val="2"/>
    </font>
    <font>
      <b/>
      <i/>
      <sz val="7"/>
      <name val="Trebuchet MS"/>
      <family val="2"/>
    </font>
    <font>
      <b/>
      <sz val="8"/>
      <name val="Trebuchet MS"/>
      <family val="2"/>
    </font>
    <font>
      <b/>
      <sz val="11"/>
      <name val="Times New Roman"/>
      <family val="1"/>
    </font>
    <font>
      <sz val="14"/>
      <name val="ＭＳ 明朝"/>
      <family val="1"/>
      <charset val="128"/>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name val="Arial MT"/>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sz val="10"/>
      <name val="Arial"/>
      <family val="2"/>
    </font>
    <font>
      <b/>
      <sz val="12"/>
      <name val="Times New Roman"/>
      <family val="1"/>
    </font>
    <font>
      <sz val="10"/>
      <name val="Arial"/>
      <family val="2"/>
    </font>
    <font>
      <b/>
      <sz val="14"/>
      <color indexed="18"/>
      <name val="Century Gothic"/>
      <family val="2"/>
    </font>
    <font>
      <sz val="14"/>
      <color indexed="18"/>
      <name val="Century Gothic"/>
      <family val="2"/>
    </font>
    <font>
      <i/>
      <sz val="11"/>
      <name val="Century Gothic"/>
      <family val="2"/>
    </font>
    <font>
      <sz val="11"/>
      <name val="Century Gothic"/>
      <family val="2"/>
    </font>
    <font>
      <i/>
      <sz val="10"/>
      <name val="Century Gothic"/>
      <family val="2"/>
    </font>
    <font>
      <b/>
      <sz val="11"/>
      <color indexed="51"/>
      <name val="Century Gothic"/>
      <family val="2"/>
    </font>
    <font>
      <sz val="10"/>
      <name val="Century Gothic"/>
      <family val="2"/>
    </font>
    <font>
      <b/>
      <sz val="10"/>
      <color indexed="9"/>
      <name val="Century Gothic"/>
      <family val="2"/>
    </font>
    <font>
      <b/>
      <sz val="10"/>
      <name val="Century Gothic"/>
      <family val="2"/>
    </font>
    <font>
      <u/>
      <sz val="10"/>
      <color indexed="12"/>
      <name val="Century Gothic"/>
      <family val="2"/>
    </font>
    <font>
      <u/>
      <sz val="10"/>
      <name val="Century Gothic"/>
      <family val="2"/>
    </font>
    <font>
      <b/>
      <sz val="13"/>
      <color indexed="18"/>
      <name val="Century Gothic"/>
      <family val="2"/>
    </font>
    <font>
      <sz val="12"/>
      <name val="Century Gothic"/>
      <family val="2"/>
    </font>
    <font>
      <sz val="8"/>
      <name val="Century Gothic"/>
      <family val="2"/>
    </font>
    <font>
      <sz val="10"/>
      <color indexed="8"/>
      <name val="Century Gothic"/>
      <family val="2"/>
    </font>
    <font>
      <i/>
      <sz val="10"/>
      <color indexed="8"/>
      <name val="Century Gothic"/>
      <family val="2"/>
    </font>
    <font>
      <b/>
      <sz val="11"/>
      <color indexed="8"/>
      <name val="Century Gothic"/>
      <family val="2"/>
    </font>
    <font>
      <sz val="11"/>
      <color indexed="8"/>
      <name val="Century Gothic"/>
      <family val="2"/>
    </font>
    <font>
      <sz val="10"/>
      <color indexed="10"/>
      <name val="Century Gothic"/>
      <family val="2"/>
    </font>
    <font>
      <b/>
      <sz val="11"/>
      <name val="Century Gothic"/>
      <family val="2"/>
    </font>
    <font>
      <b/>
      <sz val="12"/>
      <color indexed="51"/>
      <name val="Century Gothic"/>
      <family val="2"/>
    </font>
    <font>
      <b/>
      <i/>
      <sz val="10"/>
      <name val="Century Gothic"/>
      <family val="2"/>
    </font>
    <font>
      <sz val="10"/>
      <color indexed="18"/>
      <name val="Century Gothic"/>
      <family val="2"/>
    </font>
    <font>
      <b/>
      <sz val="14"/>
      <color indexed="9"/>
      <name val="Century Gothic"/>
      <family val="2"/>
    </font>
    <font>
      <sz val="14"/>
      <color indexed="9"/>
      <name val="Century Gothic"/>
      <family val="2"/>
    </font>
    <font>
      <b/>
      <sz val="12"/>
      <color indexed="9"/>
      <name val="Century Gothic"/>
      <family val="2"/>
    </font>
    <font>
      <sz val="10"/>
      <color indexed="9"/>
      <name val="Century Gothic"/>
      <family val="2"/>
    </font>
    <font>
      <b/>
      <i/>
      <sz val="10"/>
      <color indexed="9"/>
      <name val="Century Gothic"/>
      <family val="2"/>
    </font>
    <font>
      <i/>
      <sz val="10"/>
      <color indexed="9"/>
      <name val="Century Gothic"/>
      <family val="2"/>
    </font>
    <font>
      <b/>
      <i/>
      <u/>
      <sz val="10"/>
      <name val="Century Gothic"/>
      <family val="2"/>
    </font>
    <font>
      <b/>
      <sz val="10"/>
      <color indexed="8"/>
      <name val="Century Gothic"/>
      <family val="2"/>
    </font>
    <font>
      <i/>
      <sz val="8"/>
      <color indexed="8"/>
      <name val="Century Gothic"/>
      <family val="2"/>
    </font>
    <font>
      <b/>
      <sz val="14"/>
      <color indexed="62"/>
      <name val="Century Gothic"/>
      <family val="2"/>
    </font>
    <font>
      <sz val="10"/>
      <color indexed="62"/>
      <name val="Century Gothic"/>
      <family val="2"/>
    </font>
    <font>
      <b/>
      <sz val="12"/>
      <color indexed="8"/>
      <name val="Century Gothic"/>
      <family val="2"/>
    </font>
    <font>
      <sz val="10"/>
      <color indexed="51"/>
      <name val="Century Gothic"/>
      <family val="2"/>
    </font>
    <font>
      <b/>
      <sz val="12"/>
      <name val="Century Gothic"/>
      <family val="2"/>
    </font>
    <font>
      <b/>
      <sz val="10"/>
      <color indexed="10"/>
      <name val="Century Gothic"/>
      <family val="2"/>
    </font>
    <font>
      <sz val="11"/>
      <color indexed="56"/>
      <name val="Century Gothic"/>
      <family val="2"/>
    </font>
    <font>
      <b/>
      <sz val="11"/>
      <color indexed="8"/>
      <name val="Century Gothic"/>
      <family val="2"/>
    </font>
    <font>
      <b/>
      <sz val="16"/>
      <color indexed="18"/>
      <name val="Century Gothic"/>
      <family val="2"/>
    </font>
    <font>
      <b/>
      <u/>
      <sz val="10"/>
      <color indexed="9"/>
      <name val="Century Gothic"/>
      <family val="2"/>
    </font>
    <font>
      <b/>
      <u/>
      <sz val="10"/>
      <name val="Century Gothic"/>
      <family val="2"/>
    </font>
    <font>
      <sz val="10"/>
      <name val="Arial"/>
      <family val="2"/>
    </font>
    <font>
      <sz val="10"/>
      <color theme="1"/>
      <name val="Arial"/>
      <family val="2"/>
    </font>
    <font>
      <sz val="8"/>
      <color theme="1"/>
      <name val="Verdana"/>
      <family val="2"/>
    </font>
    <font>
      <sz val="10"/>
      <color theme="0"/>
      <name val="Arial"/>
      <family val="2"/>
    </font>
    <font>
      <sz val="8"/>
      <color theme="0"/>
      <name val="Verdana"/>
      <family val="2"/>
    </font>
    <font>
      <sz val="10"/>
      <color rgb="FF9C0006"/>
      <name val="Arial"/>
      <family val="2"/>
    </font>
    <font>
      <sz val="8"/>
      <color rgb="FF9C0006"/>
      <name val="Verdana"/>
      <family val="2"/>
    </font>
    <font>
      <b/>
      <sz val="10"/>
      <color rgb="FFFA7D00"/>
      <name val="Arial"/>
      <family val="2"/>
    </font>
    <font>
      <b/>
      <sz val="8"/>
      <color rgb="FFFA7D00"/>
      <name val="Verdana"/>
      <family val="2"/>
    </font>
    <font>
      <b/>
      <sz val="10"/>
      <color theme="0"/>
      <name val="Arial"/>
      <family val="2"/>
    </font>
    <font>
      <b/>
      <sz val="8"/>
      <color theme="0"/>
      <name val="Verdana"/>
      <family val="2"/>
    </font>
    <font>
      <i/>
      <sz val="10"/>
      <color rgb="FF7F7F7F"/>
      <name val="Arial"/>
      <family val="2"/>
    </font>
    <font>
      <i/>
      <sz val="8"/>
      <color rgb="FF7F7F7F"/>
      <name val="Verdana"/>
      <family val="2"/>
    </font>
    <font>
      <u/>
      <sz val="8"/>
      <color rgb="FF800080"/>
      <name val="Arial"/>
      <family val="2"/>
    </font>
    <font>
      <sz val="10"/>
      <color rgb="FF006100"/>
      <name val="Arial"/>
      <family val="2"/>
    </font>
    <font>
      <sz val="8"/>
      <color rgb="FF006100"/>
      <name val="Verdana"/>
      <family val="2"/>
    </font>
    <font>
      <b/>
      <sz val="15"/>
      <color theme="3"/>
      <name val="Arial"/>
      <family val="2"/>
    </font>
    <font>
      <b/>
      <sz val="15"/>
      <color theme="3"/>
      <name val="Verdana"/>
      <family val="2"/>
    </font>
    <font>
      <b/>
      <sz val="13"/>
      <color theme="3"/>
      <name val="Arial"/>
      <family val="2"/>
    </font>
    <font>
      <b/>
      <sz val="13"/>
      <color theme="3"/>
      <name val="Verdana"/>
      <family val="2"/>
    </font>
    <font>
      <b/>
      <sz val="11"/>
      <color theme="3"/>
      <name val="Arial"/>
      <family val="2"/>
    </font>
    <font>
      <b/>
      <sz val="11"/>
      <color theme="3"/>
      <name val="Verdana"/>
      <family val="2"/>
    </font>
    <font>
      <u/>
      <sz val="8"/>
      <color rgb="FF0000FF"/>
      <name val="Arial"/>
      <family val="2"/>
    </font>
    <font>
      <u/>
      <sz val="10"/>
      <color theme="10"/>
      <name val="Arial"/>
      <family val="2"/>
    </font>
    <font>
      <sz val="10"/>
      <color rgb="FF3F3F76"/>
      <name val="Arial"/>
      <family val="2"/>
    </font>
    <font>
      <sz val="8"/>
      <color rgb="FF3F3F76"/>
      <name val="Verdana"/>
      <family val="2"/>
    </font>
    <font>
      <sz val="10"/>
      <color rgb="FFFA7D00"/>
      <name val="Arial"/>
      <family val="2"/>
    </font>
    <font>
      <sz val="8"/>
      <color rgb="FFFA7D00"/>
      <name val="Verdana"/>
      <family val="2"/>
    </font>
    <font>
      <sz val="10"/>
      <color rgb="FF9C6500"/>
      <name val="Arial"/>
      <family val="2"/>
    </font>
    <font>
      <sz val="8"/>
      <color rgb="FF9C6500"/>
      <name val="Verdana"/>
      <family val="2"/>
    </font>
    <font>
      <sz val="11"/>
      <color theme="1"/>
      <name val="Calibri"/>
      <family val="2"/>
      <scheme val="minor"/>
    </font>
    <font>
      <b/>
      <sz val="10"/>
      <color rgb="FF3F3F3F"/>
      <name val="Arial"/>
      <family val="2"/>
    </font>
    <font>
      <b/>
      <sz val="8"/>
      <color rgb="FF3F3F3F"/>
      <name val="Verdana"/>
      <family val="2"/>
    </font>
    <font>
      <b/>
      <sz val="18"/>
      <color theme="3"/>
      <name val="Cambria"/>
      <family val="2"/>
      <scheme val="major"/>
    </font>
    <font>
      <b/>
      <sz val="10"/>
      <color theme="1"/>
      <name val="Arial"/>
      <family val="2"/>
    </font>
    <font>
      <b/>
      <sz val="8"/>
      <color theme="1"/>
      <name val="Verdana"/>
      <family val="2"/>
    </font>
    <font>
      <sz val="10"/>
      <color rgb="FFFF0000"/>
      <name val="Arial"/>
      <family val="2"/>
    </font>
    <font>
      <sz val="8"/>
      <color rgb="FFFF0000"/>
      <name val="Verdana"/>
      <family val="2"/>
    </font>
    <font>
      <sz val="11"/>
      <color theme="1"/>
      <name val="Calibri"/>
      <family val="2"/>
    </font>
    <font>
      <sz val="10"/>
      <color rgb="FF000000"/>
      <name val="Arial"/>
      <family val="2"/>
    </font>
    <font>
      <sz val="11"/>
      <color theme="1"/>
      <name val="Calibri"/>
      <family val="2"/>
    </font>
    <font>
      <sz val="12"/>
      <name val="Weiss"/>
    </font>
    <font>
      <sz val="10"/>
      <color indexed="12"/>
      <name val="Times New Roman"/>
      <family val="1"/>
    </font>
    <font>
      <b/>
      <sz val="10"/>
      <name val="Arial Rounded MT Bold"/>
      <family val="2"/>
    </font>
    <font>
      <outline/>
      <sz val="14"/>
      <name val="N Helvetica Narrow"/>
    </font>
    <font>
      <sz val="10"/>
      <color indexed="12"/>
      <name val="Arial Narrow"/>
      <family val="2"/>
    </font>
    <font>
      <sz val="10"/>
      <name val="Arial Narrow"/>
      <family val="2"/>
    </font>
    <font>
      <b/>
      <sz val="9"/>
      <name val="Frutiger 45 Light"/>
      <family val="2"/>
    </font>
    <font>
      <b/>
      <sz val="10"/>
      <name val="MS Sans Serif"/>
      <family val="2"/>
    </font>
    <font>
      <b/>
      <i/>
      <sz val="14"/>
      <color indexed="9"/>
      <name val="Times New Roman"/>
      <family val="1"/>
    </font>
    <font>
      <b/>
      <sz val="10"/>
      <name val="Arial Narrow"/>
      <family val="2"/>
    </font>
    <font>
      <sz val="10"/>
      <color indexed="10"/>
      <name val="Arial Narrow"/>
      <family val="2"/>
    </font>
    <font>
      <sz val="12"/>
      <color indexed="9"/>
      <name val="Weiss"/>
    </font>
    <font>
      <sz val="10"/>
      <name val="Arial"/>
      <family val="2"/>
    </font>
    <font>
      <b/>
      <sz val="8"/>
      <name val="Century Gothic"/>
      <family val="2"/>
    </font>
    <font>
      <sz val="10"/>
      <name val="Arial"/>
      <family val="2"/>
    </font>
    <font>
      <sz val="10"/>
      <color theme="1"/>
      <name val="Century Gothic"/>
      <family val="2"/>
    </font>
    <font>
      <sz val="10"/>
      <color theme="0"/>
      <name val="Century Gothic"/>
      <family val="2"/>
    </font>
    <font>
      <sz val="9"/>
      <name val="AGaramond"/>
    </font>
    <font>
      <sz val="9"/>
      <name val="Stone Sans"/>
      <family val="2"/>
    </font>
    <font>
      <sz val="10"/>
      <color indexed="20"/>
      <name val="Arial"/>
      <family val="2"/>
    </font>
    <font>
      <sz val="10"/>
      <color indexed="36"/>
      <name val="Arial"/>
      <family val="2"/>
    </font>
    <font>
      <sz val="8"/>
      <color indexed="36"/>
      <name val="Verdana"/>
      <family val="2"/>
    </font>
    <font>
      <sz val="10"/>
      <name val="Helvetica"/>
      <family val="2"/>
    </font>
    <font>
      <sz val="10"/>
      <color indexed="12"/>
      <name val="Helvetica"/>
      <family val="2"/>
    </font>
    <font>
      <b/>
      <sz val="10"/>
      <color indexed="52"/>
      <name val="Arial"/>
      <family val="2"/>
    </font>
    <font>
      <sz val="8"/>
      <name val="Tahoma"/>
      <family val="2"/>
    </font>
    <font>
      <b/>
      <sz val="8"/>
      <color theme="1"/>
      <name val="Arial"/>
      <family val="2"/>
    </font>
    <font>
      <sz val="8"/>
      <color theme="1"/>
      <name val="Arial"/>
      <family val="2"/>
    </font>
    <font>
      <sz val="10"/>
      <color theme="1"/>
      <name val="Calibri"/>
      <family val="2"/>
      <scheme val="minor"/>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b/>
      <sz val="9"/>
      <color theme="1"/>
      <name val="Arial"/>
      <family val="2"/>
    </font>
    <font>
      <sz val="9"/>
      <name val="Stone Sans"/>
    </font>
    <font>
      <sz val="10"/>
      <color indexed="17"/>
      <name val="Arial Narrow"/>
      <family val="2"/>
    </font>
    <font>
      <sz val="10"/>
      <color indexed="17"/>
      <name val="Arial"/>
      <family val="2"/>
    </font>
    <font>
      <i/>
      <sz val="10"/>
      <color indexed="23"/>
      <name val="Arial"/>
      <family val="2"/>
    </font>
    <font>
      <u/>
      <sz val="8"/>
      <color indexed="20"/>
      <name val="Arial"/>
      <family val="2"/>
    </font>
    <font>
      <u/>
      <sz val="8"/>
      <color indexed="36"/>
      <name val="Arial"/>
      <family val="2"/>
    </font>
    <font>
      <sz val="9"/>
      <name val="GillSans"/>
    </font>
    <font>
      <sz val="9"/>
      <name val="GillSans Light"/>
    </font>
    <font>
      <b/>
      <sz val="15"/>
      <color indexed="56"/>
      <name val="Arial"/>
      <family val="2"/>
    </font>
    <font>
      <b/>
      <sz val="15"/>
      <color theme="3"/>
      <name val="Calibri"/>
      <family val="2"/>
    </font>
    <font>
      <b/>
      <sz val="13"/>
      <color indexed="56"/>
      <name val="Arial"/>
      <family val="2"/>
    </font>
    <font>
      <b/>
      <sz val="13"/>
      <color theme="3"/>
      <name val="Calibri"/>
      <family val="2"/>
    </font>
    <font>
      <b/>
      <sz val="11"/>
      <color indexed="56"/>
      <name val="Arial"/>
      <family val="2"/>
    </font>
    <font>
      <b/>
      <sz val="11"/>
      <color theme="3"/>
      <name val="Calibri"/>
      <family val="2"/>
    </font>
    <font>
      <b/>
      <sz val="11"/>
      <color theme="3"/>
      <name val="Century Gothic"/>
      <family val="2"/>
    </font>
    <font>
      <b/>
      <sz val="14"/>
      <color indexed="12"/>
      <name val="Arial"/>
      <family val="2"/>
    </font>
    <font>
      <b/>
      <sz val="8.5"/>
      <name val="Univers 65"/>
      <family val="2"/>
    </font>
    <font>
      <b/>
      <u/>
      <sz val="10"/>
      <color theme="9" tint="-0.24994659260841701"/>
      <name val="Arial"/>
      <family val="2"/>
    </font>
    <font>
      <u/>
      <sz val="11"/>
      <color theme="10"/>
      <name val="Calibri"/>
      <family val="2"/>
    </font>
    <font>
      <sz val="10"/>
      <name val="Stone Sans"/>
      <family val="2"/>
    </font>
    <font>
      <sz val="10"/>
      <name val="Optima"/>
    </font>
    <font>
      <sz val="10"/>
      <color indexed="62"/>
      <name val="Arial"/>
      <family val="2"/>
    </font>
    <font>
      <sz val="10"/>
      <name val="IQE Hlv Narrow"/>
    </font>
    <font>
      <sz val="8"/>
      <color indexed="23"/>
      <name val="Verdana"/>
      <family val="2"/>
    </font>
    <font>
      <sz val="10"/>
      <color indexed="12"/>
      <name val="Calibri"/>
      <family val="2"/>
      <scheme val="minor"/>
    </font>
    <font>
      <sz val="8"/>
      <color indexed="60"/>
      <name val="MS Sans Serif"/>
      <family val="2"/>
    </font>
    <font>
      <b/>
      <sz val="9"/>
      <color indexed="9"/>
      <name val="Arial"/>
      <family val="2"/>
    </font>
    <font>
      <b/>
      <sz val="9"/>
      <color indexed="16"/>
      <name val="Arial"/>
      <family val="2"/>
    </font>
    <font>
      <sz val="10"/>
      <color indexed="52"/>
      <name val="Arial"/>
      <family val="2"/>
    </font>
    <font>
      <b/>
      <sz val="12"/>
      <name val="Arial Narrow"/>
      <family val="2"/>
    </font>
    <font>
      <sz val="8"/>
      <name val="Optima"/>
      <family val="2"/>
    </font>
    <font>
      <sz val="12"/>
      <color indexed="14"/>
      <name val="Arial"/>
      <family val="2"/>
    </font>
    <font>
      <sz val="12"/>
      <name val="Optima"/>
    </font>
    <font>
      <b/>
      <sz val="12"/>
      <color indexed="12"/>
      <name val="Arial"/>
      <family val="2"/>
    </font>
    <font>
      <sz val="10"/>
      <color indexed="60"/>
      <name val="Arial"/>
      <family val="2"/>
    </font>
    <font>
      <sz val="12"/>
      <name val="Portugal"/>
    </font>
    <font>
      <b/>
      <sz val="10"/>
      <color indexed="63"/>
      <name val="Arial"/>
      <family val="2"/>
    </font>
    <font>
      <sz val="9"/>
      <color theme="0"/>
      <name val="Century Gothic"/>
      <family val="2"/>
    </font>
    <font>
      <b/>
      <sz val="14"/>
      <name val="Arial Narrow"/>
      <family val="2"/>
    </font>
    <font>
      <sz val="8.5"/>
      <name val="Univers 55"/>
      <family val="2"/>
    </font>
    <font>
      <sz val="10"/>
      <color indexed="18"/>
      <name val="Times New Roman"/>
      <family val="1"/>
    </font>
    <font>
      <b/>
      <sz val="18"/>
      <color indexed="62"/>
      <name val="Cambria"/>
      <family val="2"/>
    </font>
    <font>
      <b/>
      <sz val="16"/>
      <color indexed="9"/>
      <name val="Arial"/>
      <family val="2"/>
    </font>
    <font>
      <b/>
      <u/>
      <sz val="12"/>
      <name val="Arial"/>
      <family val="2"/>
    </font>
    <font>
      <b/>
      <sz val="11"/>
      <color indexed="17"/>
      <name val="Arial"/>
      <family val="2"/>
    </font>
    <font>
      <b/>
      <sz val="10"/>
      <color indexed="12"/>
      <name val="Arial"/>
      <family val="2"/>
    </font>
    <font>
      <sz val="10"/>
      <color theme="1" tint="0.24994659260841701"/>
      <name val="Arial"/>
      <family val="2"/>
    </font>
    <font>
      <sz val="9"/>
      <color indexed="21"/>
      <name val="Helvetica-Black"/>
    </font>
    <font>
      <b/>
      <sz val="9"/>
      <name val="Palatino"/>
      <family val="1"/>
    </font>
    <font>
      <b/>
      <sz val="8"/>
      <color rgb="FFC00000"/>
      <name val="Arial"/>
      <family val="2"/>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name val="Helv"/>
      <charset val="204"/>
    </font>
    <font>
      <sz val="14"/>
      <name val="System"/>
      <family val="2"/>
    </font>
    <font>
      <sz val="10"/>
      <name val="Geneva"/>
      <family val="2"/>
    </font>
    <font>
      <sz val="9"/>
      <color indexed="8"/>
      <name val="Arial"/>
      <family val="2"/>
    </font>
    <font>
      <sz val="10"/>
      <color theme="1"/>
      <name val="Calibri"/>
      <family val="2"/>
    </font>
    <font>
      <sz val="10"/>
      <color theme="1"/>
      <name val="Trebuchet MS"/>
      <family val="2"/>
    </font>
    <font>
      <sz val="11"/>
      <color theme="0"/>
      <name val="Calibri"/>
      <family val="2"/>
    </font>
    <font>
      <sz val="10"/>
      <color theme="0"/>
      <name val="Calibri"/>
      <family val="2"/>
    </font>
    <font>
      <sz val="11"/>
      <color rgb="FF9C0006"/>
      <name val="Calibri"/>
      <family val="2"/>
    </font>
    <font>
      <sz val="11"/>
      <color indexed="16"/>
      <name val="Calibri"/>
      <family val="2"/>
    </font>
    <font>
      <b/>
      <sz val="11"/>
      <color rgb="FFFA7D00"/>
      <name val="Calibri"/>
      <family val="2"/>
    </font>
    <font>
      <b/>
      <sz val="11"/>
      <color indexed="53"/>
      <name val="Calibri"/>
      <family val="2"/>
    </font>
    <font>
      <b/>
      <sz val="11"/>
      <color indexed="13"/>
      <name val="Calibri"/>
      <family val="2"/>
    </font>
    <font>
      <b/>
      <sz val="11"/>
      <color theme="0"/>
      <name val="Calibri"/>
      <family val="2"/>
    </font>
    <font>
      <b/>
      <sz val="10"/>
      <color theme="0"/>
      <name val="Calibri"/>
      <family val="2"/>
    </font>
    <font>
      <sz val="10"/>
      <name val="Verdana"/>
      <family val="2"/>
    </font>
    <font>
      <b/>
      <sz val="11"/>
      <name val="Calibri"/>
      <family val="2"/>
      <scheme val="minor"/>
    </font>
    <font>
      <i/>
      <sz val="11"/>
      <color rgb="FF7F7F7F"/>
      <name val="Calibri"/>
      <family val="2"/>
    </font>
    <font>
      <i/>
      <sz val="10"/>
      <color rgb="FF7F7F7F"/>
      <name val="Calibri"/>
      <family val="2"/>
    </font>
    <font>
      <sz val="10"/>
      <color indexed="17"/>
      <name val="Times New Roman"/>
      <family val="1"/>
    </font>
    <font>
      <sz val="9"/>
      <name val="GillSans"/>
      <family val="2"/>
    </font>
    <font>
      <sz val="9"/>
      <name val="GillSans Light"/>
      <family val="2"/>
    </font>
    <font>
      <sz val="11"/>
      <color rgb="FF006100"/>
      <name val="Calibri"/>
      <family val="2"/>
    </font>
    <font>
      <b/>
      <sz val="15"/>
      <color indexed="62"/>
      <name val="Calibri"/>
      <family val="2"/>
    </font>
    <font>
      <b/>
      <sz val="13"/>
      <color indexed="62"/>
      <name val="Calibri"/>
      <family val="2"/>
    </font>
    <font>
      <b/>
      <sz val="11"/>
      <color indexed="62"/>
      <name val="Calibri"/>
      <family val="2"/>
    </font>
    <font>
      <b/>
      <u/>
      <sz val="14"/>
      <color indexed="8"/>
      <name val="Times New Roman"/>
      <family val="1"/>
    </font>
    <font>
      <b/>
      <sz val="12"/>
      <color indexed="8"/>
      <name val="Arial"/>
      <family val="2"/>
    </font>
    <font>
      <u/>
      <sz val="8"/>
      <color indexed="12"/>
      <name val="Trebuchet MS"/>
      <family val="2"/>
    </font>
    <font>
      <u/>
      <sz val="7.5"/>
      <color indexed="12"/>
      <name val="Arial"/>
      <family val="2"/>
    </font>
    <font>
      <u/>
      <sz val="8"/>
      <color rgb="FF0000FF"/>
      <name val="Calibri"/>
      <family val="2"/>
    </font>
    <font>
      <u/>
      <sz val="7.2"/>
      <color indexed="12"/>
      <name val="Arial"/>
      <family val="2"/>
    </font>
    <font>
      <sz val="11"/>
      <color rgb="FF3F3F76"/>
      <name val="Calibri"/>
      <family val="2"/>
    </font>
    <font>
      <sz val="11"/>
      <color indexed="48"/>
      <name val="Calibri"/>
      <family val="2"/>
    </font>
    <font>
      <sz val="10"/>
      <color rgb="FF3F3F76"/>
      <name val="Calibri"/>
      <family val="2"/>
    </font>
    <font>
      <sz val="11"/>
      <color rgb="FFFA7D00"/>
      <name val="Calibri"/>
      <family val="2"/>
    </font>
    <font>
      <sz val="11"/>
      <color indexed="53"/>
      <name val="Calibri"/>
      <family val="2"/>
    </font>
    <font>
      <sz val="10"/>
      <color rgb="FFFA7D00"/>
      <name val="Calibri"/>
      <family val="2"/>
    </font>
    <font>
      <sz val="11"/>
      <color rgb="FF9C6500"/>
      <name val="Calibri"/>
      <family val="2"/>
    </font>
    <font>
      <sz val="10"/>
      <color rgb="FF9C6500"/>
      <name val="Calibri"/>
      <family val="2"/>
    </font>
    <font>
      <sz val="11"/>
      <color rgb="FF9C6500"/>
      <name val="Calibri"/>
      <family val="2"/>
      <scheme val="minor"/>
    </font>
    <font>
      <b/>
      <i/>
      <sz val="16"/>
      <name val="Helv"/>
    </font>
    <font>
      <sz val="12"/>
      <color theme="1"/>
      <name val="Arial"/>
      <family val="2"/>
    </font>
    <font>
      <sz val="10"/>
      <color theme="1"/>
      <name val="Arial Narrow"/>
      <family val="2"/>
    </font>
    <font>
      <b/>
      <sz val="9"/>
      <color indexed="8"/>
      <name val="Tahoma"/>
      <family val="2"/>
    </font>
    <font>
      <b/>
      <sz val="11"/>
      <color rgb="FF3F3F3F"/>
      <name val="Calibri"/>
      <family val="2"/>
    </font>
    <font>
      <sz val="10"/>
      <color indexed="8"/>
      <name val="Verdana"/>
      <family val="2"/>
    </font>
    <font>
      <b/>
      <i/>
      <sz val="10"/>
      <color indexed="8"/>
      <name val="Arial"/>
      <family val="2"/>
    </font>
    <font>
      <b/>
      <sz val="10"/>
      <color indexed="8"/>
      <name val="Verdana"/>
      <family val="2"/>
    </font>
    <font>
      <b/>
      <sz val="10"/>
      <color indexed="9"/>
      <name val="Verdana"/>
      <family val="2"/>
    </font>
    <font>
      <b/>
      <sz val="10"/>
      <color indexed="17"/>
      <name val="Arial"/>
      <family val="2"/>
    </font>
    <font>
      <b/>
      <sz val="16"/>
      <color indexed="13"/>
      <name val="Arial"/>
      <family val="2"/>
    </font>
    <font>
      <sz val="8"/>
      <color theme="1"/>
      <name val="Tahoma"/>
      <family val="2"/>
    </font>
    <font>
      <sz val="11"/>
      <color theme="1"/>
      <name val="Arial"/>
      <family val="2"/>
    </font>
    <font>
      <b/>
      <sz val="10"/>
      <color indexed="39"/>
      <name val="Arial"/>
      <family val="2"/>
    </font>
    <font>
      <sz val="10"/>
      <color indexed="39"/>
      <name val="Arial"/>
      <family val="2"/>
    </font>
    <font>
      <sz val="19"/>
      <color indexed="48"/>
      <name val="Arial"/>
      <family val="2"/>
    </font>
    <font>
      <b/>
      <sz val="12"/>
      <name val="Palatino"/>
      <family val="1"/>
    </font>
    <font>
      <sz val="9"/>
      <color indexed="21"/>
      <name val="Helvetica-Black"/>
      <family val="2"/>
    </font>
    <font>
      <sz val="11"/>
      <name val="Helvetica-Black"/>
      <family val="2"/>
    </font>
    <font>
      <sz val="14"/>
      <name val="Arial"/>
      <family val="2"/>
    </font>
    <font>
      <b/>
      <sz val="10"/>
      <color theme="1"/>
      <name val="Trebuchet MS"/>
      <family val="2"/>
    </font>
    <font>
      <b/>
      <sz val="11"/>
      <color theme="1"/>
      <name val="Calibri"/>
      <family val="2"/>
    </font>
    <font>
      <b/>
      <sz val="10"/>
      <color theme="1"/>
      <name val="Calibri"/>
      <family val="2"/>
    </font>
    <font>
      <sz val="11"/>
      <color rgb="FFFF0000"/>
      <name val="Calibri"/>
      <family val="2"/>
    </font>
    <font>
      <sz val="10"/>
      <color rgb="FFFF0000"/>
      <name val="Calibri"/>
      <family val="2"/>
    </font>
    <font>
      <sz val="10"/>
      <color rgb="FFFF0000"/>
      <name val="Century Gothic"/>
      <family val="2"/>
    </font>
    <font>
      <sz val="11"/>
      <color theme="1"/>
      <name val="Calibri"/>
      <family val="2"/>
    </font>
  </fonts>
  <fills count="1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8"/>
        <bgColor indexed="64"/>
      </patternFill>
    </fill>
    <fill>
      <patternFill patternType="solid">
        <fgColor indexed="12"/>
        <bgColor indexed="64"/>
      </patternFill>
    </fill>
    <fill>
      <patternFill patternType="solid">
        <fgColor indexed="4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17"/>
      </patternFill>
    </fill>
    <fill>
      <patternFill patternType="solid">
        <fgColor indexed="22"/>
      </patternFill>
    </fill>
    <fill>
      <patternFill patternType="solid">
        <fgColor indexed="55"/>
      </patternFill>
    </fill>
    <fill>
      <patternFill patternType="solid">
        <fgColor indexed="22"/>
        <bgColor indexed="64"/>
      </patternFill>
    </fill>
    <fill>
      <patternFill patternType="lightGray">
        <fgColor indexed="15"/>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gray125">
        <fgColor indexed="8"/>
      </patternFill>
    </fill>
    <fill>
      <patternFill patternType="solid">
        <fgColor indexed="65"/>
        <bgColor indexed="64"/>
      </patternFill>
    </fill>
    <fill>
      <patternFill patternType="solid">
        <fgColor indexed="18"/>
        <bgColor indexed="64"/>
      </patternFill>
    </fill>
    <fill>
      <patternFill patternType="mediumGray"/>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56"/>
        <bgColor indexed="64"/>
      </patternFill>
    </fill>
    <fill>
      <patternFill patternType="solid">
        <fgColor indexed="49"/>
        <bgColor indexed="64"/>
      </patternFill>
    </fill>
    <fill>
      <patternFill patternType="solid">
        <fgColor indexed="9"/>
      </patternFill>
    </fill>
    <fill>
      <patternFill patternType="solid">
        <fgColor indexed="43"/>
        <bgColor indexed="64"/>
      </patternFill>
    </fill>
    <fill>
      <patternFill patternType="solid">
        <fgColor indexed="62"/>
        <bgColor indexed="64"/>
      </patternFill>
    </fill>
    <fill>
      <patternFill patternType="solid">
        <fgColor indexed="56"/>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gray0625">
        <bgColor indexed="22"/>
      </patternFill>
    </fill>
    <fill>
      <patternFill patternType="gray0625"/>
    </fill>
    <fill>
      <patternFill patternType="mediumGray">
        <fgColor indexed="22"/>
      </patternFill>
    </fill>
    <fill>
      <patternFill patternType="solid">
        <fgColor indexed="46"/>
        <bgColor indexed="64"/>
      </patternFill>
    </fill>
    <fill>
      <patternFill patternType="solid">
        <fgColor indexed="21"/>
      </patternFill>
    </fill>
    <fill>
      <patternFill patternType="solid">
        <fgColor indexed="15"/>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3"/>
      </patternFill>
    </fill>
    <fill>
      <patternFill patternType="solid">
        <fgColor indexed="27"/>
        <bgColor indexed="27"/>
      </patternFill>
    </fill>
    <fill>
      <patternFill patternType="solid">
        <fgColor indexed="47"/>
        <bgColor indexed="47"/>
      </patternFill>
    </fill>
    <fill>
      <patternFill patternType="solid">
        <fgColor indexed="61"/>
      </patternFill>
    </fill>
    <fill>
      <patternFill patternType="solid">
        <fgColor indexed="9"/>
        <bgColor indexed="15"/>
      </patternFill>
    </fill>
    <fill>
      <patternFill patternType="solid">
        <fgColor theme="0" tint="-0.14996795556505021"/>
        <bgColor indexed="64"/>
      </patternFill>
    </fill>
    <fill>
      <patternFill patternType="solid">
        <fgColor indexed="41"/>
        <bgColor indexed="15"/>
      </patternFill>
    </fill>
    <fill>
      <patternFill patternType="solid">
        <fgColor indexed="27"/>
        <bgColor indexed="64"/>
      </patternFill>
    </fill>
    <fill>
      <patternFill patternType="gray0625">
        <bgColor indexed="44"/>
      </patternFill>
    </fill>
    <fill>
      <patternFill patternType="solid">
        <fgColor indexed="52"/>
        <bgColor indexed="64"/>
      </patternFill>
    </fill>
    <fill>
      <patternFill patternType="solid">
        <fgColor indexed="30"/>
        <bgColor indexed="64"/>
      </patternFill>
    </fill>
    <fill>
      <patternFill patternType="solid">
        <fgColor theme="1"/>
        <bgColor indexed="64"/>
      </patternFill>
    </fill>
    <fill>
      <patternFill patternType="solid">
        <fgColor indexed="34"/>
        <bgColor indexed="64"/>
      </patternFill>
    </fill>
    <fill>
      <patternFill patternType="solid">
        <fgColor theme="4" tint="0.39997558519241921"/>
        <bgColor indexed="6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52"/>
        <bgColor indexed="52"/>
      </patternFill>
    </fill>
    <fill>
      <patternFill patternType="solid">
        <fgColor indexed="13"/>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rgb="FFFFFFCC"/>
        <bgColor indexed="64"/>
      </patternFill>
    </fill>
    <fill>
      <patternFill patternType="solid">
        <fgColor theme="0" tint="-0.249977111117893"/>
        <bgColor indexed="64"/>
      </patternFill>
    </fill>
    <fill>
      <patternFill patternType="solid">
        <fgColor indexed="1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1"/>
        <bgColor indexed="64"/>
      </patternFill>
    </fill>
  </fills>
  <borders count="121">
    <border>
      <left/>
      <right/>
      <top/>
      <bottom/>
      <diagonal/>
    </border>
    <border>
      <left/>
      <right style="medium">
        <color indexed="64"/>
      </right>
      <top/>
      <bottom/>
      <diagonal/>
    </border>
    <border>
      <left style="medium">
        <color indexed="18"/>
      </left>
      <right style="medium">
        <color indexed="18"/>
      </right>
      <top style="medium">
        <color indexed="18"/>
      </top>
      <bottom style="medium">
        <color indexed="18"/>
      </bottom>
      <diagonal/>
    </border>
    <border>
      <left/>
      <right/>
      <top/>
      <bottom style="medium">
        <color indexed="64"/>
      </bottom>
      <diagonal/>
    </border>
    <border>
      <left/>
      <right/>
      <top/>
      <bottom style="thin">
        <color indexed="4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8"/>
      </top>
      <bottom style="thin">
        <color indexed="8"/>
      </bottom>
      <diagonal/>
    </border>
    <border>
      <left/>
      <right/>
      <top style="hair">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double">
        <color indexed="64"/>
      </top>
      <bottom/>
      <diagonal/>
    </border>
    <border>
      <left/>
      <right/>
      <top style="thin">
        <color indexed="62"/>
      </top>
      <bottom style="double">
        <color indexed="62"/>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hair">
        <color indexed="12"/>
      </left>
      <right style="hair">
        <color indexed="12"/>
      </right>
      <top style="hair">
        <color indexed="12"/>
      </top>
      <bottom style="hair">
        <color indexed="12"/>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40"/>
      </left>
      <right style="medium">
        <color indexed="40"/>
      </right>
      <top style="medium">
        <color indexed="40"/>
      </top>
      <bottom style="medium">
        <color indexed="40"/>
      </bottom>
      <diagonal/>
    </border>
    <border>
      <left/>
      <right/>
      <top/>
      <bottom style="thick">
        <color indexed="56"/>
      </bottom>
      <diagonal/>
    </border>
    <border>
      <left/>
      <right/>
      <top/>
      <bottom style="thick">
        <color indexed="49"/>
      </bottom>
      <diagonal/>
    </border>
    <border>
      <left/>
      <right/>
      <top/>
      <bottom style="medium">
        <color indexed="21"/>
      </bottom>
      <diagonal/>
    </border>
    <border>
      <left style="thin">
        <color indexed="10"/>
      </left>
      <right style="thin">
        <color indexed="10"/>
      </right>
      <top style="thin">
        <color indexed="10"/>
      </top>
      <bottom style="thin">
        <color indexed="10"/>
      </bottom>
      <diagonal/>
    </border>
    <border>
      <left style="medium">
        <color indexed="64"/>
      </left>
      <right/>
      <top style="thin">
        <color indexed="64"/>
      </top>
      <bottom style="thin">
        <color indexed="64"/>
      </bottom>
      <diagonal/>
    </border>
    <border>
      <left/>
      <right/>
      <top style="thin">
        <color theme="0"/>
      </top>
      <bottom style="thin">
        <color theme="0"/>
      </bottom>
      <diagonal/>
    </border>
    <border>
      <left/>
      <right/>
      <top style="thin">
        <color indexed="56"/>
      </top>
      <bottom style="double">
        <color indexed="56"/>
      </bottom>
      <diagonal/>
    </border>
    <border>
      <left/>
      <right/>
      <top style="hair">
        <color indexed="8"/>
      </top>
      <bottom style="hair">
        <color indexed="8"/>
      </bottom>
      <diagonal/>
    </border>
    <border>
      <left/>
      <right/>
      <top style="double">
        <color indexed="64"/>
      </top>
      <bottom style="double">
        <color indexed="64"/>
      </bottom>
      <diagonal/>
    </border>
    <border>
      <left/>
      <right/>
      <top/>
      <bottom style="thick">
        <color indexed="48"/>
      </bottom>
      <diagonal/>
    </border>
    <border>
      <left/>
      <right/>
      <top/>
      <bottom style="thick">
        <color indexed="38"/>
      </bottom>
      <diagonal/>
    </border>
    <border>
      <left/>
      <right/>
      <top/>
      <bottom style="medium">
        <color indexed="38"/>
      </bottom>
      <diagonal/>
    </border>
    <border>
      <left/>
      <right/>
      <top/>
      <bottom style="medium">
        <color indexed="4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3"/>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auto="1"/>
      </top>
      <bottom/>
      <diagonal/>
    </border>
  </borders>
  <cellStyleXfs count="30549">
    <xf numFmtId="0" fontId="0" fillId="0" borderId="0" applyNumberFormat="0" applyFill="0" applyBorder="0" applyAlignment="0" applyProtection="0"/>
    <xf numFmtId="186" fontId="6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14" fillId="0" borderId="0"/>
    <xf numFmtId="0" fontId="14" fillId="0" borderId="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applyFill="0" applyBorder="0" applyAlignment="0" applyProtection="0"/>
    <xf numFmtId="0" fontId="68" fillId="0" borderId="0" applyFill="0" applyBorder="0" applyAlignment="0" applyProtection="0"/>
    <xf numFmtId="0" fontId="68"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37" fontId="67" fillId="0" borderId="0" applyFont="0" applyFill="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10" fillId="2"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10" fillId="3"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10" fillId="4"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4" fillId="51" borderId="0" applyNumberFormat="0" applyBorder="0" applyAlignment="0" applyProtection="0"/>
    <xf numFmtId="0" fontId="110" fillId="5"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4" fillId="52" borderId="0" applyNumberFormat="0" applyBorder="0" applyAlignment="0" applyProtection="0"/>
    <xf numFmtId="0" fontId="110" fillId="6"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4" fillId="53" borderId="0" applyNumberFormat="0" applyBorder="0" applyAlignment="0" applyProtection="0"/>
    <xf numFmtId="0" fontId="110" fillId="7"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4" fillId="54" borderId="0" applyNumberFormat="0" applyBorder="0" applyAlignment="0" applyProtection="0"/>
    <xf numFmtId="0" fontId="110" fillId="8" borderId="0" applyNumberFormat="0" applyBorder="0" applyAlignment="0" applyProtection="0"/>
    <xf numFmtId="0" fontId="183" fillId="55" borderId="0" applyNumberFormat="0" applyBorder="0" applyAlignment="0" applyProtection="0"/>
    <xf numFmtId="0" fontId="183" fillId="55" borderId="0" applyNumberFormat="0" applyBorder="0" applyAlignment="0" applyProtection="0"/>
    <xf numFmtId="0" fontId="183" fillId="55" borderId="0" applyNumberFormat="0" applyBorder="0" applyAlignment="0" applyProtection="0"/>
    <xf numFmtId="0" fontId="184" fillId="55" borderId="0" applyNumberFormat="0" applyBorder="0" applyAlignment="0" applyProtection="0"/>
    <xf numFmtId="0" fontId="110" fillId="9" borderId="0" applyNumberFormat="0" applyBorder="0" applyAlignment="0" applyProtection="0"/>
    <xf numFmtId="0" fontId="183" fillId="56" borderId="0" applyNumberFormat="0" applyBorder="0" applyAlignment="0" applyProtection="0"/>
    <xf numFmtId="0" fontId="183" fillId="56" borderId="0" applyNumberFormat="0" applyBorder="0" applyAlignment="0" applyProtection="0"/>
    <xf numFmtId="0" fontId="183" fillId="56" borderId="0" applyNumberFormat="0" applyBorder="0" applyAlignment="0" applyProtection="0"/>
    <xf numFmtId="0" fontId="184" fillId="56" borderId="0" applyNumberFormat="0" applyBorder="0" applyAlignment="0" applyProtection="0"/>
    <xf numFmtId="0" fontId="110" fillId="10" borderId="0" applyNumberFormat="0" applyBorder="0" applyAlignment="0" applyProtection="0"/>
    <xf numFmtId="0" fontId="183" fillId="57" borderId="0" applyNumberFormat="0" applyBorder="0" applyAlignment="0" applyProtection="0"/>
    <xf numFmtId="0" fontId="183" fillId="57" borderId="0" applyNumberFormat="0" applyBorder="0" applyAlignment="0" applyProtection="0"/>
    <xf numFmtId="0" fontId="183" fillId="57" borderId="0" applyNumberFormat="0" applyBorder="0" applyAlignment="0" applyProtection="0"/>
    <xf numFmtId="0" fontId="184" fillId="57" borderId="0" applyNumberFormat="0" applyBorder="0" applyAlignment="0" applyProtection="0"/>
    <xf numFmtId="0" fontId="110" fillId="5"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84" fillId="58" borderId="0" applyNumberFormat="0" applyBorder="0" applyAlignment="0" applyProtection="0"/>
    <xf numFmtId="0" fontId="110" fillId="8"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59" borderId="0" applyNumberFormat="0" applyBorder="0" applyAlignment="0" applyProtection="0"/>
    <xf numFmtId="0" fontId="110" fillId="11"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11" fillId="12"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11" fillId="9"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11" fillId="10" borderId="0" applyNumberFormat="0" applyBorder="0" applyAlignment="0" applyProtection="0"/>
    <xf numFmtId="0" fontId="185" fillId="63" borderId="0" applyNumberFormat="0" applyBorder="0" applyAlignment="0" applyProtection="0"/>
    <xf numFmtId="0" fontId="185" fillId="63" borderId="0" applyNumberFormat="0" applyBorder="0" applyAlignment="0" applyProtection="0"/>
    <xf numFmtId="0" fontId="185" fillId="63" borderId="0" applyNumberFormat="0" applyBorder="0" applyAlignment="0" applyProtection="0"/>
    <xf numFmtId="0" fontId="186" fillId="63" borderId="0" applyNumberFormat="0" applyBorder="0" applyAlignment="0" applyProtection="0"/>
    <xf numFmtId="0" fontId="111" fillId="13" borderId="0" applyNumberFormat="0" applyBorder="0" applyAlignment="0" applyProtection="0"/>
    <xf numFmtId="0" fontId="185" fillId="64" borderId="0" applyNumberFormat="0" applyBorder="0" applyAlignment="0" applyProtection="0"/>
    <xf numFmtId="0" fontId="185" fillId="64" borderId="0" applyNumberFormat="0" applyBorder="0" applyAlignment="0" applyProtection="0"/>
    <xf numFmtId="0" fontId="185" fillId="64" borderId="0" applyNumberFormat="0" applyBorder="0" applyAlignment="0" applyProtection="0"/>
    <xf numFmtId="0" fontId="186" fillId="64" borderId="0" applyNumberFormat="0" applyBorder="0" applyAlignment="0" applyProtection="0"/>
    <xf numFmtId="0" fontId="111" fillId="14" borderId="0" applyNumberFormat="0" applyBorder="0" applyAlignment="0" applyProtection="0"/>
    <xf numFmtId="0" fontId="185" fillId="65" borderId="0" applyNumberFormat="0" applyBorder="0" applyAlignment="0" applyProtection="0"/>
    <xf numFmtId="0" fontId="185" fillId="65" borderId="0" applyNumberFormat="0" applyBorder="0" applyAlignment="0" applyProtection="0"/>
    <xf numFmtId="0" fontId="185" fillId="65" borderId="0" applyNumberFormat="0" applyBorder="0" applyAlignment="0" applyProtection="0"/>
    <xf numFmtId="0" fontId="186" fillId="65" borderId="0" applyNumberFormat="0" applyBorder="0" applyAlignment="0" applyProtection="0"/>
    <xf numFmtId="0" fontId="111" fillId="15" borderId="0" applyNumberFormat="0" applyBorder="0" applyAlignment="0" applyProtection="0"/>
    <xf numFmtId="0" fontId="24" fillId="16" borderId="1" applyNumberFormat="0" applyBorder="0" applyProtection="0">
      <alignment horizontal="left" vertical="center"/>
    </xf>
    <xf numFmtId="0" fontId="22" fillId="17" borderId="0" applyNumberFormat="0" applyBorder="0" applyAlignment="0" applyProtection="0"/>
    <xf numFmtId="0" fontId="30" fillId="18"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6" fillId="66" borderId="0" applyNumberFormat="0" applyBorder="0" applyAlignment="0" applyProtection="0"/>
    <xf numFmtId="0" fontId="111" fillId="19"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6" fillId="67" borderId="0" applyNumberFormat="0" applyBorder="0" applyAlignment="0" applyProtection="0"/>
    <xf numFmtId="0" fontId="111" fillId="20"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6" fillId="68" borderId="0" applyNumberFormat="0" applyBorder="0" applyAlignment="0" applyProtection="0"/>
    <xf numFmtId="0" fontId="111" fillId="21"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6" fillId="69" borderId="0" applyNumberFormat="0" applyBorder="0" applyAlignment="0" applyProtection="0"/>
    <xf numFmtId="0" fontId="111" fillId="13"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6" fillId="70" borderId="0" applyNumberFormat="0" applyBorder="0" applyAlignment="0" applyProtection="0"/>
    <xf numFmtId="0" fontId="111" fillId="14"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6" fillId="71" borderId="0" applyNumberFormat="0" applyBorder="0" applyAlignment="0" applyProtection="0"/>
    <xf numFmtId="0" fontId="111" fillId="22" borderId="0" applyNumberFormat="0" applyBorder="0" applyAlignment="0" applyProtection="0"/>
    <xf numFmtId="187" fontId="12" fillId="0" borderId="2">
      <alignment horizontal="center" vertical="center"/>
      <protection locked="0"/>
    </xf>
    <xf numFmtId="188" fontId="12" fillId="0" borderId="2">
      <alignment horizontal="center" vertical="center"/>
      <protection locked="0"/>
    </xf>
    <xf numFmtId="189" fontId="12" fillId="0" borderId="2">
      <alignment horizontal="center" vertical="center"/>
      <protection locked="0"/>
    </xf>
    <xf numFmtId="190" fontId="12" fillId="0" borderId="2">
      <alignment horizontal="center" vertical="center"/>
      <protection locked="0"/>
    </xf>
    <xf numFmtId="191" fontId="12" fillId="0" borderId="2">
      <alignment horizontal="center" vertical="center"/>
      <protection locked="0"/>
    </xf>
    <xf numFmtId="192" fontId="12" fillId="0" borderId="2">
      <alignment horizontal="center" vertical="center"/>
      <protection locked="0"/>
    </xf>
    <xf numFmtId="0" fontId="12" fillId="0" borderId="2" applyAlignment="0">
      <protection locked="0"/>
    </xf>
    <xf numFmtId="187" fontId="12" fillId="0" borderId="2">
      <alignment vertical="center"/>
      <protection locked="0"/>
    </xf>
    <xf numFmtId="193" fontId="12" fillId="0" borderId="2">
      <alignment horizontal="right" vertical="center"/>
      <protection locked="0"/>
    </xf>
    <xf numFmtId="189" fontId="12" fillId="0" borderId="2">
      <alignment vertical="center"/>
      <protection locked="0"/>
    </xf>
    <xf numFmtId="176" fontId="12" fillId="0" borderId="2">
      <alignment vertical="center"/>
      <protection locked="0"/>
    </xf>
    <xf numFmtId="191" fontId="12" fillId="0" borderId="2">
      <alignment vertical="center"/>
      <protection locked="0"/>
    </xf>
    <xf numFmtId="192" fontId="12" fillId="0" borderId="2">
      <alignment horizontal="right" vertical="center"/>
      <protection locked="0"/>
    </xf>
    <xf numFmtId="0" fontId="70" fillId="23" borderId="0" applyNumberFormat="0" applyFon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8" fillId="72" borderId="0" applyNumberFormat="0" applyBorder="0" applyAlignment="0" applyProtection="0"/>
    <xf numFmtId="0" fontId="112" fillId="3" borderId="0" applyNumberFormat="0" applyBorder="0" applyAlignment="0" applyProtection="0"/>
    <xf numFmtId="9" fontId="71" fillId="0" borderId="0">
      <alignment horizontal="center"/>
    </xf>
    <xf numFmtId="3" fontId="44" fillId="0" borderId="0"/>
    <xf numFmtId="0" fontId="38" fillId="0" borderId="0">
      <protection locked="0"/>
    </xf>
    <xf numFmtId="3" fontId="44" fillId="0" borderId="0"/>
    <xf numFmtId="0" fontId="72" fillId="0" borderId="0"/>
    <xf numFmtId="0" fontId="73" fillId="0" borderId="3" applyNumberFormat="0" applyFont="0" applyFill="0" applyAlignment="0" applyProtection="0"/>
    <xf numFmtId="0" fontId="73" fillId="0" borderId="4" applyNumberFormat="0" applyFont="0" applyFill="0" applyAlignment="0" applyProtection="0"/>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194" fontId="31" fillId="0" borderId="0" applyAlignment="0" applyProtection="0"/>
    <xf numFmtId="194" fontId="31" fillId="0" borderId="0" applyAlignment="0" applyProtection="0"/>
    <xf numFmtId="194" fontId="31" fillId="0" borderId="0" applyAlignment="0" applyProtection="0"/>
    <xf numFmtId="194" fontId="31" fillId="0" borderId="0" applyAlignment="0" applyProtection="0"/>
    <xf numFmtId="182" fontId="12" fillId="0" borderId="0" applyFill="0" applyBorder="0" applyAlignment="0" applyProtection="0"/>
    <xf numFmtId="182" fontId="12" fillId="0" borderId="0" applyFill="0" applyBorder="0" applyAlignment="0" applyProtection="0"/>
    <xf numFmtId="182" fontId="12" fillId="0" borderId="0" applyFill="0" applyBorder="0" applyAlignment="0" applyProtection="0"/>
    <xf numFmtId="182" fontId="12" fillId="0" borderId="0" applyFill="0" applyBorder="0" applyAlignment="0" applyProtection="0"/>
    <xf numFmtId="49" fontId="12" fillId="0" borderId="0" applyNumberFormat="0" applyAlignment="0" applyProtection="0">
      <alignment horizontal="left"/>
    </xf>
    <xf numFmtId="49" fontId="12" fillId="0" borderId="0" applyNumberFormat="0" applyAlignment="0" applyProtection="0">
      <alignment horizontal="left"/>
    </xf>
    <xf numFmtId="49" fontId="12" fillId="0" borderId="0" applyNumberFormat="0" applyAlignment="0" applyProtection="0">
      <alignment horizontal="left"/>
    </xf>
    <xf numFmtId="49" fontId="12" fillId="0" borderId="0" applyNumberFormat="0" applyAlignment="0" applyProtection="0">
      <alignment horizontal="left"/>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6" fillId="0" borderId="0" applyAlignment="0" applyProtection="0">
      <alignment horizontal="left"/>
    </xf>
    <xf numFmtId="49" fontId="76" fillId="0" borderId="0" applyAlignment="0" applyProtection="0">
      <alignment horizontal="left"/>
    </xf>
    <xf numFmtId="49" fontId="76" fillId="0" borderId="0" applyAlignment="0" applyProtection="0">
      <alignment horizontal="left"/>
    </xf>
    <xf numFmtId="49" fontId="76" fillId="0" borderId="0" applyAlignment="0" applyProtection="0">
      <alignment horizontal="left"/>
    </xf>
    <xf numFmtId="195" fontId="18" fillId="0" borderId="0" applyFill="0" applyBorder="0" applyAlignment="0"/>
    <xf numFmtId="0" fontId="189" fillId="73" borderId="79" applyNumberFormat="0" applyAlignment="0" applyProtection="0"/>
    <xf numFmtId="0" fontId="189" fillId="73" borderId="79" applyNumberFormat="0" applyAlignment="0" applyProtection="0"/>
    <xf numFmtId="0" fontId="189" fillId="73" borderId="79" applyNumberFormat="0" applyAlignment="0" applyProtection="0"/>
    <xf numFmtId="0" fontId="190" fillId="73" borderId="79" applyNumberFormat="0" applyAlignment="0" applyProtection="0"/>
    <xf numFmtId="0" fontId="113" fillId="24" borderId="6" applyNumberFormat="0" applyAlignment="0" applyProtection="0"/>
    <xf numFmtId="0" fontId="12" fillId="0" borderId="0" applyNumberFormat="0" applyFont="0" applyFill="0" applyBorder="0">
      <alignment horizontal="center" vertical="center"/>
      <protection locked="0"/>
    </xf>
    <xf numFmtId="187" fontId="12" fillId="0" borderId="0" applyFill="0" applyBorder="0">
      <alignment horizontal="center" vertical="center"/>
    </xf>
    <xf numFmtId="188" fontId="12" fillId="0" borderId="0" applyFill="0" applyBorder="0">
      <alignment horizontal="center" vertical="center"/>
    </xf>
    <xf numFmtId="189" fontId="12" fillId="0" borderId="0" applyFill="0" applyBorder="0">
      <alignment horizontal="center" vertical="center"/>
    </xf>
    <xf numFmtId="190" fontId="12" fillId="0" borderId="0" applyFill="0" applyBorder="0">
      <alignment horizontal="center" vertical="center"/>
    </xf>
    <xf numFmtId="191" fontId="12" fillId="0" borderId="0" applyFill="0" applyBorder="0">
      <alignment horizontal="center" vertical="center"/>
    </xf>
    <xf numFmtId="192" fontId="12" fillId="0" borderId="0" applyFill="0" applyBorder="0">
      <alignment horizontal="center" vertical="center"/>
    </xf>
    <xf numFmtId="0" fontId="191" fillId="74" borderId="80" applyNumberFormat="0" applyAlignment="0" applyProtection="0"/>
    <xf numFmtId="0" fontId="191" fillId="74" borderId="80" applyNumberFormat="0" applyAlignment="0" applyProtection="0"/>
    <xf numFmtId="0" fontId="191" fillId="74" borderId="80" applyNumberFormat="0" applyAlignment="0" applyProtection="0"/>
    <xf numFmtId="0" fontId="192" fillId="74" borderId="80" applyNumberFormat="0" applyAlignment="0" applyProtection="0"/>
    <xf numFmtId="0" fontId="114" fillId="25" borderId="7" applyNumberFormat="0" applyAlignment="0" applyProtection="0"/>
    <xf numFmtId="43" fontId="9" fillId="0" borderId="0" applyFont="0" applyFill="0" applyBorder="0" applyAlignment="0" applyProtection="0"/>
    <xf numFmtId="43" fontId="12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30" fillId="0" borderId="0" applyFont="0" applyFill="0" applyBorder="0" applyAlignment="0" applyProtection="0"/>
    <xf numFmtId="43" fontId="1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1" fillId="0" borderId="0" applyFont="0" applyFill="0" applyBorder="0" applyAlignment="0" applyProtection="0"/>
    <xf numFmtId="43" fontId="13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33" fillId="0" borderId="0" applyFont="0" applyFill="0" applyBorder="0" applyAlignment="0" applyProtection="0"/>
    <xf numFmtId="43" fontId="18" fillId="0" borderId="0" applyFont="0" applyFill="0" applyBorder="0" applyAlignment="0" applyProtection="0"/>
    <xf numFmtId="43" fontId="134" fillId="0" borderId="0" applyFont="0" applyFill="0" applyBorder="0" applyAlignment="0" applyProtection="0"/>
    <xf numFmtId="43" fontId="14" fillId="0" borderId="0" applyFont="0" applyFill="0" applyBorder="0" applyAlignment="0" applyProtection="0"/>
    <xf numFmtId="43" fontId="135" fillId="0" borderId="0" applyFont="0" applyFill="0" applyBorder="0" applyAlignment="0" applyProtection="0"/>
    <xf numFmtId="43" fontId="18" fillId="0" borderId="0" applyFont="0" applyFill="0" applyBorder="0" applyAlignment="0" applyProtection="0"/>
    <xf numFmtId="43" fontId="136" fillId="0" borderId="0" applyFont="0" applyFill="0" applyBorder="0" applyAlignment="0" applyProtection="0"/>
    <xf numFmtId="43" fontId="14" fillId="0" borderId="0" applyFont="0" applyFill="0" applyBorder="0" applyAlignment="0" applyProtection="0"/>
    <xf numFmtId="43" fontId="182" fillId="0" borderId="0" applyFont="0" applyFill="0" applyBorder="0" applyAlignment="0" applyProtection="0"/>
    <xf numFmtId="43" fontId="14" fillId="0" borderId="0" applyFont="0" applyFill="0" applyBorder="0" applyAlignment="0" applyProtection="0"/>
    <xf numFmtId="164" fontId="12"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127"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127"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164" fontId="57" fillId="0" borderId="0" applyFont="0" applyFill="0" applyBorder="0" applyAlignment="0" applyProtection="0"/>
    <xf numFmtId="43" fontId="127"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7" fillId="0" borderId="0" applyFont="0" applyFill="0" applyBorder="0" applyAlignment="0" applyProtection="0"/>
    <xf numFmtId="164" fontId="18" fillId="0" borderId="0" applyFont="0" applyFill="0" applyBorder="0" applyAlignment="0" applyProtection="0"/>
    <xf numFmtId="164" fontId="16" fillId="0" borderId="0" applyFont="0" applyFill="0" applyBorder="0" applyAlignment="0" applyProtection="0"/>
    <xf numFmtId="3" fontId="34" fillId="0" borderId="0" applyFont="0" applyFill="0" applyBorder="0" applyAlignment="0" applyProtection="0"/>
    <xf numFmtId="0" fontId="78" fillId="0" borderId="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14"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0" fontId="79" fillId="0" borderId="0"/>
    <xf numFmtId="177" fontId="39" fillId="0" borderId="0" applyFill="0" applyBorder="0" applyProtection="0"/>
    <xf numFmtId="0" fontId="80" fillId="0" borderId="0"/>
    <xf numFmtId="44" fontId="14" fillId="0" borderId="0" applyFont="0" applyFill="0" applyBorder="0" applyAlignment="0" applyProtection="0"/>
    <xf numFmtId="44" fontId="35" fillId="0" borderId="0" applyFont="0" applyFill="0" applyBorder="0" applyAlignment="0" applyProtection="0"/>
    <xf numFmtId="44" fontId="63" fillId="0" borderId="0" applyFont="0" applyFill="0" applyBorder="0" applyAlignment="0" applyProtection="0"/>
    <xf numFmtId="166" fontId="57"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4" fillId="0" borderId="0" applyFont="0" applyFill="0" applyBorder="0" applyAlignment="0" applyProtection="0"/>
    <xf numFmtId="44" fontId="14" fillId="0" borderId="0" applyFont="0" applyFill="0" applyBorder="0" applyAlignment="0" applyProtection="0"/>
    <xf numFmtId="44" fontId="134" fillId="0" borderId="0" applyFont="0" applyFill="0" applyBorder="0" applyAlignment="0" applyProtection="0"/>
    <xf numFmtId="44" fontId="14" fillId="0" borderId="0" applyFont="0" applyFill="0" applyBorder="0" applyAlignment="0" applyProtection="0"/>
    <xf numFmtId="44" fontId="182" fillId="0" borderId="0" applyFont="0" applyFill="0" applyBorder="0" applyAlignment="0" applyProtection="0"/>
    <xf numFmtId="180" fontId="34" fillId="0" borderId="0" applyFont="0" applyFill="0" applyBorder="0" applyAlignment="0" applyProtection="0"/>
    <xf numFmtId="180" fontId="32" fillId="0" borderId="0" applyFont="0" applyFill="0" applyBorder="0" applyAlignment="0" applyProtection="0"/>
    <xf numFmtId="180" fontId="14" fillId="0" borderId="0" applyFont="0" applyFill="0" applyBorder="0" applyAlignment="0" applyProtection="0"/>
    <xf numFmtId="0" fontId="34" fillId="0" borderId="0" applyFont="0" applyFill="0" applyBorder="0" applyAlignment="0" applyProtection="0"/>
    <xf numFmtId="0" fontId="32" fillId="0" borderId="0" applyFont="0" applyFill="0" applyBorder="0" applyAlignment="0" applyProtection="0"/>
    <xf numFmtId="15" fontId="14" fillId="0" borderId="0"/>
    <xf numFmtId="15" fontId="14" fillId="0" borderId="0"/>
    <xf numFmtId="0" fontId="14" fillId="0" borderId="0" applyFont="0" applyFill="0" applyBorder="0" applyAlignment="0" applyProtection="0"/>
    <xf numFmtId="0" fontId="32" fillId="0" borderId="0" applyFont="0" applyFill="0" applyBorder="0" applyAlignment="0" applyProtection="0"/>
    <xf numFmtId="15" fontId="14" fillId="0" borderId="0"/>
    <xf numFmtId="178" fontId="39" fillId="0" borderId="0" applyFill="0" applyBorder="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49" fontId="81" fillId="0" borderId="0"/>
    <xf numFmtId="0" fontId="82" fillId="0" borderId="0">
      <alignment horizontal="left"/>
    </xf>
    <xf numFmtId="181" fontId="9" fillId="0" borderId="0" applyFont="0" applyFill="0" applyBorder="0" applyAlignment="0" applyProtection="0"/>
    <xf numFmtId="181" fontId="63"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34" fillId="0" borderId="0" applyFont="0" applyFill="0" applyBorder="0" applyAlignment="0" applyProtection="0"/>
    <xf numFmtId="181" fontId="14" fillId="0" borderId="0" applyFont="0" applyFill="0" applyBorder="0" applyAlignment="0" applyProtection="0"/>
    <xf numFmtId="181" fontId="134" fillId="0" borderId="0" applyFont="0" applyFill="0" applyBorder="0" applyAlignment="0" applyProtection="0"/>
    <xf numFmtId="181" fontId="14" fillId="0" borderId="0" applyFont="0" applyFill="0" applyBorder="0" applyAlignment="0" applyProtection="0"/>
    <xf numFmtId="181" fontId="182" fillId="0" borderId="0" applyFon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15" fillId="0" borderId="0" applyNumberFormat="0" applyFill="0" applyBorder="0" applyAlignment="0" applyProtection="0"/>
    <xf numFmtId="0" fontId="83" fillId="0" borderId="0">
      <alignment horizontal="right"/>
      <protection locked="0"/>
    </xf>
    <xf numFmtId="0" fontId="84" fillId="0" borderId="0">
      <alignment horizontal="left" vertical="top" indent="1"/>
      <protection locked="0"/>
    </xf>
    <xf numFmtId="0" fontId="83" fillId="0" borderId="0">
      <alignment horizontal="left" vertical="top" indent="1"/>
      <protection locked="0"/>
    </xf>
    <xf numFmtId="2" fontId="34" fillId="0" borderId="0" applyFont="0" applyFill="0" applyBorder="0" applyAlignment="0" applyProtection="0"/>
    <xf numFmtId="2" fontId="32" fillId="0" borderId="0" applyFont="0" applyFill="0" applyBorder="0" applyAlignment="0" applyProtection="0"/>
    <xf numFmtId="2" fontId="14" fillId="0" borderId="0" applyFont="0" applyFill="0" applyBorder="0" applyAlignment="0" applyProtection="0"/>
    <xf numFmtId="0" fontId="195" fillId="0" borderId="0" applyNumberFormat="0" applyFill="0" applyBorder="0" applyAlignment="0" applyProtection="0"/>
    <xf numFmtId="0" fontId="12" fillId="0" borderId="0"/>
    <xf numFmtId="0" fontId="12" fillId="0" borderId="0"/>
    <xf numFmtId="0" fontId="12" fillId="0" borderId="0"/>
    <xf numFmtId="0" fontId="12" fillId="0" borderId="0"/>
    <xf numFmtId="0" fontId="196" fillId="75" borderId="0" applyNumberFormat="0" applyBorder="0" applyAlignment="0" applyProtection="0"/>
    <xf numFmtId="0" fontId="196" fillId="75" borderId="0" applyNumberFormat="0" applyBorder="0" applyAlignment="0" applyProtection="0"/>
    <xf numFmtId="0" fontId="196" fillId="75" borderId="0" applyNumberFormat="0" applyBorder="0" applyAlignment="0" applyProtection="0"/>
    <xf numFmtId="0" fontId="197" fillId="75" borderId="0" applyNumberFormat="0" applyBorder="0" applyAlignment="0" applyProtection="0"/>
    <xf numFmtId="0" fontId="116" fillId="4" borderId="0" applyNumberFormat="0" applyBorder="0" applyAlignment="0" applyProtection="0"/>
    <xf numFmtId="0" fontId="85" fillId="0" borderId="8"/>
    <xf numFmtId="197" fontId="86" fillId="0" borderId="9"/>
    <xf numFmtId="197" fontId="86" fillId="0" borderId="9"/>
    <xf numFmtId="197" fontId="86" fillId="0" borderId="9"/>
    <xf numFmtId="197" fontId="86" fillId="0" borderId="9"/>
    <xf numFmtId="0" fontId="41" fillId="0" borderId="0"/>
    <xf numFmtId="38" fontId="12" fillId="26" borderId="0" applyNumberFormat="0" applyBorder="0" applyAlignment="0" applyProtection="0"/>
    <xf numFmtId="0" fontId="42" fillId="0" borderId="10">
      <alignment horizontal="left"/>
    </xf>
    <xf numFmtId="0" fontId="43" fillId="0" borderId="0">
      <alignment horizontal="right"/>
    </xf>
    <xf numFmtId="37" fontId="44" fillId="0" borderId="0">
      <alignment horizontal="right"/>
    </xf>
    <xf numFmtId="0" fontId="45" fillId="0" borderId="0">
      <alignment horizontal="left"/>
    </xf>
    <xf numFmtId="37" fontId="46" fillId="0" borderId="0">
      <alignment horizontal="right"/>
    </xf>
    <xf numFmtId="0" fontId="13" fillId="0" borderId="11" applyNumberFormat="0" applyAlignment="0" applyProtection="0">
      <alignment horizontal="left" vertical="center"/>
    </xf>
    <xf numFmtId="0" fontId="13" fillId="0" borderId="12">
      <alignment horizontal="left" vertical="center"/>
    </xf>
    <xf numFmtId="0" fontId="47" fillId="16" borderId="0"/>
    <xf numFmtId="0" fontId="56" fillId="0" borderId="0" applyNumberFormat="0" applyFill="0" applyBorder="0" applyAlignment="0" applyProtection="0"/>
    <xf numFmtId="0" fontId="198" fillId="0" borderId="81" applyNumberFormat="0" applyFill="0" applyAlignment="0" applyProtection="0"/>
    <xf numFmtId="0" fontId="198" fillId="0" borderId="81" applyNumberFormat="0" applyFill="0" applyAlignment="0" applyProtection="0"/>
    <xf numFmtId="0" fontId="87" fillId="0" borderId="0"/>
    <xf numFmtId="0" fontId="199" fillId="0" borderId="81" applyNumberFormat="0" applyFill="0" applyAlignment="0" applyProtection="0"/>
    <xf numFmtId="0" fontId="117" fillId="0" borderId="13" applyNumberFormat="0" applyFill="0" applyAlignment="0" applyProtection="0"/>
    <xf numFmtId="0" fontId="12" fillId="0" borderId="0" applyNumberFormat="0" applyFill="0" applyBorder="0" applyAlignment="0" applyProtection="0"/>
    <xf numFmtId="0" fontId="200" fillId="0" borderId="82" applyNumberFormat="0" applyFill="0" applyAlignment="0" applyProtection="0"/>
    <xf numFmtId="0" fontId="200" fillId="0" borderId="82" applyNumberFormat="0" applyFill="0" applyAlignment="0" applyProtection="0"/>
    <xf numFmtId="0" fontId="13" fillId="0" borderId="0"/>
    <xf numFmtId="0" fontId="201" fillId="0" borderId="82" applyNumberFormat="0" applyFill="0" applyAlignment="0" applyProtection="0"/>
    <xf numFmtId="0" fontId="118" fillId="0" borderId="14" applyNumberFormat="0" applyFill="0" applyAlignment="0" applyProtection="0"/>
    <xf numFmtId="0" fontId="202" fillId="0" borderId="83" applyNumberFormat="0" applyFill="0" applyAlignment="0" applyProtection="0"/>
    <xf numFmtId="0" fontId="202" fillId="0" borderId="83" applyNumberFormat="0" applyFill="0" applyAlignment="0" applyProtection="0"/>
    <xf numFmtId="0" fontId="202" fillId="0" borderId="83" applyNumberFormat="0" applyFill="0" applyAlignment="0" applyProtection="0"/>
    <xf numFmtId="3" fontId="10" fillId="0" borderId="0"/>
    <xf numFmtId="0" fontId="203" fillId="0" borderId="83" applyNumberFormat="0" applyFill="0" applyAlignment="0" applyProtection="0"/>
    <xf numFmtId="0" fontId="119" fillId="0" borderId="15" applyNumberFormat="0" applyFill="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19" fillId="0" borderId="0" applyNumberFormat="0" applyFill="0" applyBorder="0" applyAlignment="0" applyProtection="0"/>
    <xf numFmtId="0" fontId="19" fillId="0" borderId="0" applyFill="0" applyAlignment="0" applyProtection="0">
      <protection locked="0"/>
    </xf>
    <xf numFmtId="198" fontId="18" fillId="0" borderId="0">
      <alignment horizontal="left"/>
    </xf>
    <xf numFmtId="0" fontId="36" fillId="0" borderId="16">
      <protection locked="0"/>
    </xf>
    <xf numFmtId="0" fontId="88" fillId="0" borderId="0"/>
    <xf numFmtId="0" fontId="37" fillId="0" borderId="0" applyProtection="0"/>
    <xf numFmtId="0" fontId="55" fillId="0" borderId="0" applyProtection="0"/>
    <xf numFmtId="199" fontId="10" fillId="0" borderId="0" applyProtection="0"/>
    <xf numFmtId="199" fontId="10" fillId="0" borderId="0" applyProtection="0"/>
    <xf numFmtId="199" fontId="10" fillId="0" borderId="0" applyProtection="0"/>
    <xf numFmtId="199" fontId="10" fillId="0" borderId="0" applyProtection="0"/>
    <xf numFmtId="0" fontId="70" fillId="27" borderId="0" applyNumberFormat="0" applyFont="0" applyBorder="0" applyAlignment="0" applyProtection="0"/>
    <xf numFmtId="0" fontId="11" fillId="0" borderId="0" applyNumberFormat="0" applyFill="0" applyBorder="0" applyAlignment="0" applyProtection="0"/>
    <xf numFmtId="0" fontId="58" fillId="0" borderId="0" applyNumberFormat="0" applyFill="0" applyBorder="0" applyAlignment="0" applyProtection="0">
      <alignment vertical="top"/>
      <protection locked="0"/>
    </xf>
    <xf numFmtId="0" fontId="204" fillId="0" borderId="0" applyNumberFormat="0" applyFill="0" applyBorder="0" applyAlignment="0" applyProtection="0"/>
    <xf numFmtId="0" fontId="61" fillId="0" borderId="0" applyNumberFormat="0" applyFill="0" applyBorder="0" applyAlignment="0" applyProtection="0"/>
    <xf numFmtId="0" fontId="204" fillId="0" borderId="0" applyNumberFormat="0" applyFill="0" applyBorder="0" applyAlignment="0" applyProtection="0"/>
    <xf numFmtId="0" fontId="11" fillId="0" borderId="0" applyNumberFormat="0" applyFill="0" applyBorder="0" applyAlignment="0" applyProtection="0"/>
    <xf numFmtId="0" fontId="89" fillId="0" borderId="0" applyNumberFormat="0" applyFill="0" applyBorder="0" applyAlignment="0" applyProtection="0">
      <alignment vertical="top"/>
      <protection locked="0"/>
    </xf>
    <xf numFmtId="0" fontId="204" fillId="0" borderId="0" applyNumberFormat="0" applyFill="0" applyBorder="0" applyAlignment="0" applyProtection="0"/>
    <xf numFmtId="0" fontId="205" fillId="0" borderId="0" applyNumberFormat="0" applyFill="0" applyBorder="0" applyAlignment="0" applyProtection="0"/>
    <xf numFmtId="0" fontId="90" fillId="0" borderId="0" applyFill="0" applyBorder="0" applyAlignment="0">
      <protection locked="0"/>
    </xf>
    <xf numFmtId="0" fontId="91" fillId="0" borderId="0" applyFill="0" applyBorder="0" applyAlignment="0">
      <protection locked="0"/>
    </xf>
    <xf numFmtId="3" fontId="30" fillId="28" borderId="0"/>
    <xf numFmtId="182" fontId="30" fillId="28" borderId="0"/>
    <xf numFmtId="15" fontId="30" fillId="28" borderId="0"/>
    <xf numFmtId="0" fontId="206" fillId="76" borderId="79" applyNumberFormat="0" applyAlignment="0" applyProtection="0"/>
    <xf numFmtId="10" fontId="12" fillId="29" borderId="17" applyNumberFormat="0" applyBorder="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7"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120" fillId="7" borderId="6"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0" fontId="206" fillId="76" borderId="79" applyNumberFormat="0" applyAlignment="0" applyProtection="0"/>
    <xf numFmtId="3" fontId="30" fillId="28" borderId="0"/>
    <xf numFmtId="169" fontId="30" fillId="28" borderId="0"/>
    <xf numFmtId="182" fontId="30" fillId="28" borderId="0"/>
    <xf numFmtId="4" fontId="30" fillId="28" borderId="0"/>
    <xf numFmtId="10" fontId="30" fillId="28" borderId="0"/>
    <xf numFmtId="1" fontId="12" fillId="0" borderId="0"/>
    <xf numFmtId="1" fontId="12" fillId="0" borderId="0"/>
    <xf numFmtId="1" fontId="12" fillId="0" borderId="0"/>
    <xf numFmtId="1" fontId="12" fillId="0" borderId="0"/>
    <xf numFmtId="0" fontId="208" fillId="0" borderId="84" applyNumberFormat="0" applyFill="0" applyAlignment="0" applyProtection="0"/>
    <xf numFmtId="0" fontId="208" fillId="0" borderId="84" applyNumberFormat="0" applyFill="0" applyAlignment="0" applyProtection="0"/>
    <xf numFmtId="0" fontId="208" fillId="0" borderId="84" applyNumberFormat="0" applyFill="0" applyAlignment="0" applyProtection="0"/>
    <xf numFmtId="0" fontId="209" fillId="0" borderId="84" applyNumberFormat="0" applyFill="0" applyAlignment="0" applyProtection="0"/>
    <xf numFmtId="0" fontId="121" fillId="0" borderId="18" applyNumberFormat="0" applyFill="0" applyAlignment="0" applyProtection="0"/>
    <xf numFmtId="0" fontId="54" fillId="0" borderId="17" applyFill="0">
      <alignment horizontal="center" vertical="center"/>
    </xf>
    <xf numFmtId="0" fontId="12" fillId="0" borderId="17" applyFill="0">
      <alignment horizontal="center" vertical="center"/>
    </xf>
    <xf numFmtId="200" fontId="12" fillId="0" borderId="17" applyFill="0">
      <alignment horizontal="center" vertical="center"/>
    </xf>
    <xf numFmtId="0" fontId="67" fillId="0" borderId="0"/>
    <xf numFmtId="201" fontId="14" fillId="0" borderId="0" applyFont="0" applyFill="0" applyBorder="0" applyAlignment="0" applyProtection="0"/>
    <xf numFmtId="0" fontId="13" fillId="0" borderId="0" applyFill="0" applyBorder="0" applyAlignment="0"/>
    <xf numFmtId="0" fontId="210" fillId="77" borderId="0" applyNumberFormat="0" applyBorder="0" applyAlignment="0" applyProtection="0"/>
    <xf numFmtId="0" fontId="210" fillId="77" borderId="0" applyNumberFormat="0" applyBorder="0" applyAlignment="0" applyProtection="0"/>
    <xf numFmtId="0" fontId="210" fillId="77" borderId="0" applyNumberFormat="0" applyBorder="0" applyAlignment="0" applyProtection="0"/>
    <xf numFmtId="0" fontId="211" fillId="77" borderId="0" applyNumberFormat="0" applyBorder="0" applyAlignment="0" applyProtection="0"/>
    <xf numFmtId="0" fontId="122" fillId="30" borderId="0" applyNumberFormat="0" applyBorder="0" applyAlignment="0" applyProtection="0"/>
    <xf numFmtId="37" fontId="92" fillId="0" borderId="0"/>
    <xf numFmtId="37" fontId="92" fillId="0" borderId="0"/>
    <xf numFmtId="37" fontId="92" fillId="0" borderId="0"/>
    <xf numFmtId="37" fontId="93" fillId="0" borderId="0"/>
    <xf numFmtId="0" fontId="14" fillId="0" borderId="0"/>
    <xf numFmtId="0" fontId="85" fillId="0" borderId="0"/>
    <xf numFmtId="0" fontId="79" fillId="0" borderId="0"/>
    <xf numFmtId="0" fontId="183" fillId="0" borderId="0"/>
    <xf numFmtId="0" fontId="14" fillId="0" borderId="0" applyNumberFormat="0" applyFill="0" applyBorder="0" applyAlignment="0" applyProtection="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37" fontId="126" fillId="0" borderId="0"/>
    <xf numFmtId="0" fontId="35" fillId="0" borderId="0"/>
    <xf numFmtId="0" fontId="37" fillId="0" borderId="0" applyProtection="0"/>
    <xf numFmtId="0" fontId="37" fillId="0" borderId="0" applyProtection="0"/>
    <xf numFmtId="0" fontId="18"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63" fillId="0" borderId="0"/>
    <xf numFmtId="0" fontId="57"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64" fillId="0" borderId="0"/>
    <xf numFmtId="0" fontId="183" fillId="0" borderId="0"/>
    <xf numFmtId="0" fontId="57"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35"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4" fillId="0" borderId="0"/>
    <xf numFmtId="0" fontId="184" fillId="0" borderId="0"/>
    <xf numFmtId="0" fontId="183" fillId="0" borderId="0"/>
    <xf numFmtId="0" fontId="183" fillId="0" borderId="0"/>
    <xf numFmtId="0" fontId="14" fillId="0" borderId="0" applyNumberFormat="0" applyFill="0" applyBorder="0" applyAlignment="0" applyProtection="0"/>
    <xf numFmtId="0" fontId="183" fillId="0" borderId="0"/>
    <xf numFmtId="0" fontId="14" fillId="0" borderId="0" applyNumberFormat="0" applyFill="0" applyBorder="0" applyAlignment="0" applyProtection="0"/>
    <xf numFmtId="0" fontId="212" fillId="0" borderId="0"/>
    <xf numFmtId="0" fontId="14" fillId="0" borderId="0"/>
    <xf numFmtId="0" fontId="183" fillId="0" borderId="0"/>
    <xf numFmtId="0" fontId="14" fillId="0" borderId="0"/>
    <xf numFmtId="0" fontId="183" fillId="0" borderId="0"/>
    <xf numFmtId="0" fontId="14" fillId="0" borderId="0"/>
    <xf numFmtId="0" fontId="183" fillId="0" borderId="0"/>
    <xf numFmtId="0" fontId="14" fillId="0" borderId="0"/>
    <xf numFmtId="0" fontId="183" fillId="0" borderId="0"/>
    <xf numFmtId="0" fontId="14"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3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3"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6" fillId="0" borderId="0"/>
    <xf numFmtId="0" fontId="14" fillId="0" borderId="0"/>
    <xf numFmtId="0" fontId="138"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97" fontId="86" fillId="0" borderId="0"/>
    <xf numFmtId="197" fontId="86" fillId="0" borderId="0"/>
    <xf numFmtId="197" fontId="86" fillId="0" borderId="0"/>
    <xf numFmtId="197" fontId="86" fillId="0" borderId="0"/>
    <xf numFmtId="0" fontId="14" fillId="0" borderId="0"/>
    <xf numFmtId="0" fontId="33" fillId="0" borderId="0"/>
    <xf numFmtId="0" fontId="16" fillId="0" borderId="0"/>
    <xf numFmtId="0" fontId="37" fillId="0" borderId="0" applyProtection="0"/>
    <xf numFmtId="0" fontId="35" fillId="0" borderId="0"/>
    <xf numFmtId="0" fontId="9" fillId="0" borderId="0"/>
    <xf numFmtId="0" fontId="9" fillId="0" borderId="0"/>
    <xf numFmtId="0" fontId="94" fillId="0" borderId="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77"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10" fillId="31" borderId="19" applyNumberFormat="0" applyFont="0" applyAlignment="0" applyProtection="0"/>
    <xf numFmtId="0" fontId="18" fillId="78" borderId="85" applyNumberFormat="0" applyFont="0" applyAlignment="0" applyProtection="0"/>
    <xf numFmtId="0" fontId="132"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2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29" fillId="78" borderId="85" applyNumberFormat="0" applyFont="0" applyAlignment="0" applyProtection="0"/>
    <xf numFmtId="0" fontId="18" fillId="78" borderId="85" applyNumberFormat="0" applyFont="0" applyAlignment="0" applyProtection="0"/>
    <xf numFmtId="0" fontId="129" fillId="78" borderId="85" applyNumberFormat="0" applyFont="0" applyAlignment="0" applyProtection="0"/>
    <xf numFmtId="0" fontId="18" fillId="78" borderId="85" applyNumberFormat="0" applyFont="0" applyAlignment="0" applyProtection="0"/>
    <xf numFmtId="0" fontId="129"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95" fillId="0" borderId="0">
      <alignment horizontal="left"/>
    </xf>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15" fontId="14" fillId="0" borderId="0"/>
    <xf numFmtId="15" fontId="14" fillId="0" borderId="0"/>
    <xf numFmtId="15" fontId="14" fillId="0" borderId="0"/>
    <xf numFmtId="15" fontId="14" fillId="0" borderId="0"/>
    <xf numFmtId="0" fontId="213" fillId="73" borderId="86" applyNumberFormat="0" applyAlignment="0" applyProtection="0"/>
    <xf numFmtId="0" fontId="213" fillId="73" borderId="86" applyNumberFormat="0" applyAlignment="0" applyProtection="0"/>
    <xf numFmtId="0" fontId="213" fillId="73" borderId="86" applyNumberFormat="0" applyAlignment="0" applyProtection="0"/>
    <xf numFmtId="0" fontId="214" fillId="73" borderId="86" applyNumberFormat="0" applyAlignment="0" applyProtection="0"/>
    <xf numFmtId="0" fontId="123" fillId="24" borderId="20" applyNumberFormat="0" applyAlignment="0" applyProtection="0"/>
    <xf numFmtId="40" fontId="40" fillId="32" borderId="0">
      <alignment horizontal="right"/>
    </xf>
    <xf numFmtId="0" fontId="48" fillId="32" borderId="0">
      <alignment horizontal="right"/>
    </xf>
    <xf numFmtId="0" fontId="49" fillId="32" borderId="21"/>
    <xf numFmtId="0" fontId="49" fillId="0" borderId="0" applyBorder="0">
      <alignment horizontal="centerContinuous"/>
    </xf>
    <xf numFmtId="0" fontId="50" fillId="0" borderId="0" applyBorder="0">
      <alignment horizontal="centerContinuous"/>
    </xf>
    <xf numFmtId="38" fontId="14" fillId="0" borderId="0"/>
    <xf numFmtId="38" fontId="14" fillId="0" borderId="0"/>
    <xf numFmtId="38" fontId="14" fillId="0" borderId="0"/>
    <xf numFmtId="38" fontId="14" fillId="0" borderId="0"/>
    <xf numFmtId="185" fontId="14" fillId="0" borderId="0"/>
    <xf numFmtId="185" fontId="14" fillId="0" borderId="0"/>
    <xf numFmtId="185" fontId="14" fillId="0" borderId="0"/>
    <xf numFmtId="185" fontId="14" fillId="0" borderId="0"/>
    <xf numFmtId="10" fontId="14" fillId="0" borderId="0"/>
    <xf numFmtId="10" fontId="14" fillId="0" borderId="0"/>
    <xf numFmtId="10" fontId="14" fillId="0" borderId="0"/>
    <xf numFmtId="10" fontId="14" fillId="0" borderId="0"/>
    <xf numFmtId="203" fontId="14" fillId="0" borderId="0"/>
    <xf numFmtId="203" fontId="14" fillId="0" borderId="0"/>
    <xf numFmtId="203" fontId="14" fillId="0" borderId="0"/>
    <xf numFmtId="203" fontId="14" fillId="0" borderId="0"/>
    <xf numFmtId="204" fontId="14" fillId="0" borderId="0"/>
    <xf numFmtId="204" fontId="14" fillId="0" borderId="0"/>
    <xf numFmtId="204" fontId="14" fillId="0" borderId="0"/>
    <xf numFmtId="204" fontId="14" fillId="0" borderId="0"/>
    <xf numFmtId="168" fontId="14" fillId="0" borderId="0"/>
    <xf numFmtId="168" fontId="14" fillId="0" borderId="0"/>
    <xf numFmtId="168" fontId="14" fillId="0" borderId="0"/>
    <xf numFmtId="168" fontId="14" fillId="0" borderId="0"/>
    <xf numFmtId="205" fontId="14" fillId="0" borderId="0" applyFont="0" applyFill="0" applyBorder="0" applyAlignment="0"/>
    <xf numFmtId="205" fontId="14" fillId="0" borderId="0" applyFont="0" applyFill="0" applyBorder="0" applyAlignment="0"/>
    <xf numFmtId="205" fontId="14" fillId="0" borderId="0" applyFont="0" applyFill="0" applyBorder="0" applyAlignment="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4" fillId="0" borderId="0" applyFont="0" applyFill="0" applyBorder="0" applyAlignment="0" applyProtection="0"/>
    <xf numFmtId="9" fontId="14" fillId="0" borderId="0" applyFont="0" applyFill="0" applyBorder="0" applyAlignment="0" applyProtection="0"/>
    <xf numFmtId="9" fontId="136"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4" fillId="0" borderId="0" applyFill="0" applyBorder="0">
      <alignment horizontal="right" vertical="center"/>
    </xf>
    <xf numFmtId="4" fontId="82" fillId="0" borderId="0">
      <alignment horizontal="right"/>
    </xf>
    <xf numFmtId="0" fontId="96" fillId="0" borderId="0" applyNumberFormat="0" applyFont="0" applyFill="0" applyBorder="0" applyAlignment="0" applyProtection="0">
      <alignment horizontal="left"/>
    </xf>
    <xf numFmtId="206" fontId="14" fillId="0" borderId="0"/>
    <xf numFmtId="206" fontId="14" fillId="0" borderId="0"/>
    <xf numFmtId="206" fontId="14" fillId="0" borderId="0"/>
    <xf numFmtId="206" fontId="14" fillId="0" borderId="0"/>
    <xf numFmtId="4" fontId="97" fillId="0" borderId="0">
      <alignment horizontal="right"/>
    </xf>
    <xf numFmtId="187" fontId="12" fillId="0" borderId="0" applyFill="0" applyBorder="0">
      <alignment horizontal="right" vertical="center"/>
    </xf>
    <xf numFmtId="193" fontId="12" fillId="0" borderId="0" applyFill="0" applyBorder="0">
      <alignment horizontal="right" vertical="center"/>
    </xf>
    <xf numFmtId="189" fontId="12" fillId="0" borderId="0" applyFill="0" applyBorder="0">
      <alignment horizontal="right" vertical="center"/>
    </xf>
    <xf numFmtId="190" fontId="12" fillId="0" borderId="0" applyFill="0" applyBorder="0">
      <alignment horizontal="right" vertical="center"/>
    </xf>
    <xf numFmtId="191" fontId="12" fillId="0" borderId="0" applyFill="0" applyBorder="0">
      <alignment horizontal="right" vertical="center"/>
    </xf>
    <xf numFmtId="192" fontId="12" fillId="0" borderId="0" applyFill="0" applyBorder="0">
      <alignment horizontal="right" vertical="center"/>
    </xf>
    <xf numFmtId="0" fontId="98" fillId="0" borderId="0"/>
    <xf numFmtId="0" fontId="99" fillId="0" borderId="0"/>
    <xf numFmtId="0" fontId="100" fillId="0" borderId="0">
      <alignment horizontal="left"/>
    </xf>
    <xf numFmtId="0" fontId="101" fillId="0" borderId="0" applyFill="0" applyBorder="0" applyAlignment="0"/>
    <xf numFmtId="0" fontId="65" fillId="0" borderId="0" applyFill="0" applyBorder="0" applyAlignment="0"/>
    <xf numFmtId="0" fontId="51" fillId="0" borderId="0"/>
    <xf numFmtId="0" fontId="41" fillId="33" borderId="0"/>
    <xf numFmtId="0" fontId="14" fillId="0" borderId="0"/>
    <xf numFmtId="0" fontId="14" fillId="0" borderId="0"/>
    <xf numFmtId="0" fontId="14" fillId="0" borderId="0"/>
    <xf numFmtId="170" fontId="18" fillId="0" borderId="0"/>
    <xf numFmtId="198" fontId="14" fillId="0" borderId="0"/>
    <xf numFmtId="198" fontId="14" fillId="0" borderId="0"/>
    <xf numFmtId="198" fontId="14" fillId="0" borderId="0"/>
    <xf numFmtId="0" fontId="10" fillId="26" borderId="22" applyFont="0" applyBorder="0"/>
    <xf numFmtId="198" fontId="102" fillId="0" borderId="0"/>
    <xf numFmtId="0" fontId="13" fillId="0" borderId="0"/>
    <xf numFmtId="0" fontId="65" fillId="0" borderId="0"/>
    <xf numFmtId="15" fontId="14" fillId="0" borderId="0"/>
    <xf numFmtId="10" fontId="14" fillId="0" borderId="0"/>
    <xf numFmtId="0" fontId="94"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94" fillId="0" borderId="8"/>
    <xf numFmtId="197" fontId="39" fillId="0" borderId="23"/>
    <xf numFmtId="197" fontId="39" fillId="0" borderId="23"/>
    <xf numFmtId="197" fontId="39" fillId="0" borderId="23"/>
    <xf numFmtId="197" fontId="39" fillId="0" borderId="23"/>
    <xf numFmtId="3" fontId="52" fillId="0" borderId="0"/>
    <xf numFmtId="3" fontId="53" fillId="0" borderId="24"/>
    <xf numFmtId="3" fontId="53" fillId="0" borderId="25"/>
    <xf numFmtId="3" fontId="53" fillId="0" borderId="26"/>
    <xf numFmtId="3" fontId="52" fillId="0" borderId="0"/>
    <xf numFmtId="0" fontId="103" fillId="0" borderId="0" applyProtection="0">
      <alignment horizontal="left" vertical="center" indent="4"/>
    </xf>
    <xf numFmtId="0" fontId="103" fillId="0" borderId="0" applyProtection="0">
      <alignment horizontal="center"/>
    </xf>
    <xf numFmtId="0" fontId="104" fillId="0" borderId="0" applyProtection="0">
      <alignment horizontal="center"/>
    </xf>
    <xf numFmtId="0" fontId="84" fillId="0" borderId="0">
      <protection locked="0"/>
    </xf>
    <xf numFmtId="0" fontId="105" fillId="0" borderId="0">
      <protection locked="0"/>
    </xf>
    <xf numFmtId="0" fontId="38" fillId="0" borderId="0">
      <alignment horizontal="left" indent="1"/>
      <protection locked="0"/>
    </xf>
    <xf numFmtId="0" fontId="83" fillId="0" borderId="0">
      <alignment horizontal="center"/>
      <protection locked="0"/>
    </xf>
    <xf numFmtId="0" fontId="83" fillId="0" borderId="0">
      <alignment readingOrder="1"/>
      <protection locked="0"/>
    </xf>
    <xf numFmtId="165" fontId="83" fillId="0" borderId="0">
      <alignment horizontal="right"/>
      <protection locked="0"/>
    </xf>
    <xf numFmtId="0" fontId="10" fillId="0" borderId="0" applyFill="0" applyBorder="0" applyProtection="0">
      <alignment horizontal="left"/>
    </xf>
    <xf numFmtId="0" fontId="106" fillId="0" borderId="0">
      <protection locked="0"/>
    </xf>
    <xf numFmtId="40" fontId="107" fillId="0" borderId="0"/>
    <xf numFmtId="0" fontId="215" fillId="0" borderId="0" applyNumberFormat="0" applyFill="0" applyBorder="0" applyAlignment="0" applyProtection="0"/>
    <xf numFmtId="0" fontId="94" fillId="0" borderId="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09"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34" fillId="0" borderId="27" applyNumberFormat="0" applyFont="0" applyFill="0" applyAlignment="0" applyProtection="0"/>
    <xf numFmtId="0" fontId="32" fillId="0" borderId="27" applyNumberFormat="0" applyFont="0" applyFill="0" applyAlignment="0" applyProtection="0"/>
    <xf numFmtId="0" fontId="216" fillId="0" borderId="87" applyNumberFormat="0" applyFill="0" applyAlignment="0" applyProtection="0"/>
    <xf numFmtId="0" fontId="216" fillId="0" borderId="87" applyNumberFormat="0" applyFill="0" applyAlignment="0" applyProtection="0"/>
    <xf numFmtId="0" fontId="217" fillId="0" borderId="87" applyNumberFormat="0" applyFill="0" applyAlignment="0" applyProtection="0"/>
    <xf numFmtId="0" fontId="124" fillId="0" borderId="28" applyNumberFormat="0" applyFill="0" applyAlignment="0" applyProtection="0"/>
    <xf numFmtId="0" fontId="32" fillId="0" borderId="27" applyNumberFormat="0" applyFon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5" fillId="0" borderId="0" applyNumberFormat="0" applyFill="0" applyBorder="0" applyAlignment="0" applyProtection="0"/>
    <xf numFmtId="9" fontId="14" fillId="0" borderId="0" applyFont="0" applyFill="0" applyBorder="0" applyAlignment="0" applyProtection="0"/>
    <xf numFmtId="0" fontId="108" fillId="0" borderId="0"/>
    <xf numFmtId="43"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2" fontId="14"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32" fillId="0" borderId="0" applyFont="0" applyFill="0" applyBorder="0" applyAlignment="0" applyProtection="0"/>
    <xf numFmtId="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5" fontId="9" fillId="0" borderId="0"/>
    <xf numFmtId="15" fontId="9" fillId="0" borderId="0"/>
    <xf numFmtId="0"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 fontId="9" fillId="0" borderId="0" applyFont="0" applyFill="0" applyBorder="0" applyAlignment="0" applyProtection="0"/>
    <xf numFmtId="0" fontId="9" fillId="0" borderId="0"/>
    <xf numFmtId="0" fontId="8" fillId="0" borderId="0"/>
    <xf numFmtId="0" fontId="9" fillId="0" borderId="0" applyNumberFormat="0" applyFill="0" applyBorder="0" applyAlignment="0" applyProtection="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9" fillId="0" borderId="0" applyNumberFormat="0" applyFill="0" applyBorder="0" applyAlignment="0" applyProtection="0"/>
    <xf numFmtId="0" fontId="8" fillId="0" borderId="0"/>
    <xf numFmtId="0" fontId="9" fillId="0" borderId="0" applyNumberFormat="0" applyFill="0" applyBorder="0" applyAlignment="0" applyProtection="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5" fontId="9" fillId="0" borderId="0"/>
    <xf numFmtId="15" fontId="9" fillId="0" borderId="0"/>
    <xf numFmtId="15" fontId="9" fillId="0" borderId="0"/>
    <xf numFmtId="38" fontId="9" fillId="0" borderId="0"/>
    <xf numFmtId="38" fontId="9" fillId="0" borderId="0"/>
    <xf numFmtId="38" fontId="9" fillId="0" borderId="0"/>
    <xf numFmtId="185" fontId="9" fillId="0" borderId="0"/>
    <xf numFmtId="185" fontId="9" fillId="0" borderId="0"/>
    <xf numFmtId="185" fontId="9" fillId="0" borderId="0"/>
    <xf numFmtId="10" fontId="9" fillId="0" borderId="0"/>
    <xf numFmtId="10" fontId="9" fillId="0" borderId="0"/>
    <xf numFmtId="10" fontId="9" fillId="0" borderId="0"/>
    <xf numFmtId="203" fontId="9" fillId="0" borderId="0"/>
    <xf numFmtId="203" fontId="9" fillId="0" borderId="0"/>
    <xf numFmtId="203" fontId="9" fillId="0" borderId="0"/>
    <xf numFmtId="204" fontId="9" fillId="0" borderId="0"/>
    <xf numFmtId="204" fontId="9" fillId="0" borderId="0"/>
    <xf numFmtId="204" fontId="9" fillId="0" borderId="0"/>
    <xf numFmtId="168" fontId="9" fillId="0" borderId="0"/>
    <xf numFmtId="168" fontId="9" fillId="0" borderId="0"/>
    <xf numFmtId="168" fontId="9" fillId="0" borderId="0"/>
    <xf numFmtId="205" fontId="9" fillId="0" borderId="0" applyFont="0" applyFill="0" applyBorder="0" applyAlignment="0"/>
    <xf numFmtId="205" fontId="9" fillId="0" borderId="0" applyFont="0" applyFill="0" applyBorder="0" applyAlignment="0"/>
    <xf numFmtId="205" fontId="9" fillId="0" borderId="0" applyFont="0" applyFill="0" applyBorder="0" applyAlignment="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6" fontId="9" fillId="0" borderId="0"/>
    <xf numFmtId="206" fontId="9" fillId="0" borderId="0"/>
    <xf numFmtId="206" fontId="9" fillId="0" borderId="0"/>
    <xf numFmtId="0" fontId="9" fillId="0" borderId="0"/>
    <xf numFmtId="0" fontId="9" fillId="0" borderId="0"/>
    <xf numFmtId="198" fontId="9" fillId="0" borderId="0"/>
    <xf numFmtId="198" fontId="9" fillId="0" borderId="0"/>
    <xf numFmtId="15" fontId="9" fillId="0" borderId="0"/>
    <xf numFmtId="10" fontId="9" fillId="0" borderId="0"/>
    <xf numFmtId="0" fontId="9" fillId="0" borderId="0" applyNumberFormat="0" applyFill="0" applyBorder="0" applyAlignment="0" applyProtection="0"/>
    <xf numFmtId="9" fontId="9" fillId="0" borderId="0" applyFont="0" applyFill="0" applyBorder="0" applyAlignment="0" applyProtection="0"/>
    <xf numFmtId="0" fontId="9" fillId="0" borderId="0"/>
    <xf numFmtId="0" fontId="9" fillId="0" borderId="0"/>
    <xf numFmtId="3" fontId="32" fillId="0" borderId="0" applyFont="0" applyFill="0" applyBorder="0" applyAlignment="0" applyProtection="0"/>
    <xf numFmtId="0" fontId="222" fillId="0" borderId="0"/>
    <xf numFmtId="0" fontId="7" fillId="0" borderId="0"/>
    <xf numFmtId="216" fontId="39" fillId="0" borderId="0" applyFont="0" applyFill="0" applyBorder="0" applyAlignment="0" applyProtection="0"/>
    <xf numFmtId="216" fontId="39" fillId="0" borderId="0" applyFont="0" applyFill="0" applyBorder="0" applyAlignment="0" applyProtection="0"/>
    <xf numFmtId="216" fontId="39" fillId="0" borderId="0" applyFont="0" applyFill="0" applyBorder="0" applyAlignment="0" applyProtection="0"/>
    <xf numFmtId="216" fontId="39" fillId="0" borderId="0" applyFont="0" applyFill="0" applyBorder="0" applyAlignment="0" applyProtection="0"/>
    <xf numFmtId="216" fontId="39" fillId="0" borderId="0" applyFont="0" applyFill="0" applyBorder="0" applyAlignment="0" applyProtection="0"/>
    <xf numFmtId="217" fontId="223" fillId="0" borderId="0" applyFont="0" applyFill="0" applyBorder="0" applyAlignment="0" applyProtection="0"/>
    <xf numFmtId="218" fontId="39" fillId="0" borderId="0" applyFont="0" applyFill="0" applyBorder="0" applyAlignment="0" applyProtection="0"/>
    <xf numFmtId="216" fontId="39" fillId="0" borderId="0" applyFont="0" applyFill="0" applyBorder="0" applyAlignment="0" applyProtection="0"/>
    <xf numFmtId="219" fontId="223" fillId="0" borderId="0" applyFont="0" applyFill="0" applyBorder="0" applyAlignment="0" applyProtection="0"/>
    <xf numFmtId="220" fontId="223"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1" fontId="39" fillId="0" borderId="0" applyFont="0" applyFill="0" applyBorder="0" applyAlignment="0" applyProtection="0"/>
    <xf numFmtId="220" fontId="223" fillId="0" borderId="0" applyFont="0" applyFill="0" applyBorder="0" applyAlignment="0" applyProtection="0"/>
    <xf numFmtId="222" fontId="39" fillId="0" borderId="0" applyFont="0" applyFill="0" applyBorder="0" applyAlignment="0" applyProtection="0"/>
    <xf numFmtId="221" fontId="39" fillId="0" borderId="0" applyFont="0" applyFill="0" applyBorder="0" applyAlignment="0" applyProtection="0"/>
    <xf numFmtId="223" fontId="223" fillId="0" borderId="0" applyFont="0" applyFill="0" applyBorder="0" applyAlignment="0" applyProtection="0"/>
    <xf numFmtId="224" fontId="223" fillId="0" borderId="0" applyFont="0" applyFill="0" applyBorder="0" applyAlignment="0" applyProtection="0"/>
    <xf numFmtId="225" fontId="9" fillId="0" borderId="0" applyFont="0" applyFill="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33" fillId="0" borderId="0"/>
    <xf numFmtId="3" fontId="224" fillId="44" borderId="17">
      <alignment horizontal="center"/>
      <protection locked="0"/>
    </xf>
    <xf numFmtId="3" fontId="224" fillId="44" borderId="0">
      <alignment horizontal="center"/>
      <protection locked="0"/>
    </xf>
    <xf numFmtId="17" fontId="102" fillId="44" borderId="17">
      <alignment horizontal="center"/>
      <protection locked="0"/>
    </xf>
    <xf numFmtId="0" fontId="225" fillId="0" borderId="0" applyNumberFormat="0" applyFill="0" applyBorder="0" applyAlignment="0" applyProtection="0"/>
    <xf numFmtId="37" fontId="223" fillId="0" borderId="10" applyNumberFormat="0" applyFont="0" applyFill="0" applyAlignment="0" applyProtection="0"/>
    <xf numFmtId="217" fontId="226" fillId="0" borderId="0" applyFill="0" applyBorder="0" applyAlignment="0" applyProtection="0"/>
    <xf numFmtId="226" fontId="227" fillId="0" borderId="0" applyFill="0" applyBorder="0">
      <protection locked="0"/>
    </xf>
    <xf numFmtId="227" fontId="228" fillId="0" borderId="0" applyFill="0" applyBorder="0"/>
    <xf numFmtId="227" fontId="227" fillId="0" borderId="0" applyFill="0" applyBorder="0">
      <protection locked="0"/>
    </xf>
    <xf numFmtId="15" fontId="227" fillId="0" borderId="0" applyFill="0" applyBorder="0">
      <protection locked="0"/>
    </xf>
    <xf numFmtId="1" fontId="228" fillId="0" borderId="0" applyFill="0" applyBorder="0">
      <alignment horizontal="right"/>
    </xf>
    <xf numFmtId="2" fontId="228" fillId="0" borderId="0" applyFill="0" applyBorder="0">
      <alignment horizontal="right"/>
    </xf>
    <xf numFmtId="2" fontId="227" fillId="0" borderId="0" applyFill="0" applyBorder="0">
      <protection locked="0"/>
    </xf>
    <xf numFmtId="168" fontId="228" fillId="0" borderId="0" applyFill="0" applyBorder="0">
      <alignment horizontal="right"/>
    </xf>
    <xf numFmtId="168" fontId="227" fillId="0" borderId="0" applyFill="0" applyBorder="0">
      <protection locked="0"/>
    </xf>
    <xf numFmtId="0" fontId="73" fillId="0" borderId="0" applyFill="0" applyBorder="0" applyProtection="0">
      <alignment horizontal="left"/>
    </xf>
    <xf numFmtId="9" fontId="102" fillId="44" borderId="0">
      <alignment horizontal="right"/>
      <protection locked="0"/>
    </xf>
    <xf numFmtId="0" fontId="9" fillId="80" borderId="0"/>
    <xf numFmtId="228" fontId="224" fillId="37" borderId="88"/>
    <xf numFmtId="229" fontId="224" fillId="44" borderId="88"/>
    <xf numFmtId="230" fontId="9" fillId="0" borderId="0" applyFont="0" applyFill="0" applyBorder="0" applyAlignment="0" applyProtection="0"/>
    <xf numFmtId="231" fontId="39" fillId="0" borderId="0" applyFont="0" applyFill="0" applyBorder="0" applyAlignment="0" applyProtection="0"/>
    <xf numFmtId="231" fontId="39" fillId="0" borderId="0" applyFont="0" applyFill="0" applyBorder="0" applyAlignment="0" applyProtection="0"/>
    <xf numFmtId="231" fontId="39" fillId="0" borderId="0" applyFont="0" applyFill="0" applyBorder="0" applyAlignment="0" applyProtection="0"/>
    <xf numFmtId="231" fontId="39" fillId="0" borderId="0" applyFont="0" applyFill="0" applyBorder="0" applyAlignment="0" applyProtection="0"/>
    <xf numFmtId="231" fontId="39" fillId="0" borderId="0" applyFont="0" applyFill="0" applyBorder="0" applyAlignment="0" applyProtection="0"/>
    <xf numFmtId="230" fontId="9" fillId="0" borderId="0" applyFont="0" applyFill="0" applyBorder="0" applyAlignment="0" applyProtection="0"/>
    <xf numFmtId="211" fontId="39" fillId="0" borderId="0" applyFont="0" applyFill="0" applyBorder="0" applyAlignment="0" applyProtection="0"/>
    <xf numFmtId="231" fontId="39" fillId="0" borderId="0" applyFont="0" applyFill="0" applyBorder="0" applyAlignment="0" applyProtection="0"/>
    <xf numFmtId="17" fontId="223" fillId="0" borderId="0" applyFont="0" applyFill="0" applyBorder="0" applyAlignment="0" applyProtection="0"/>
    <xf numFmtId="0" fontId="227" fillId="0" borderId="0" applyFill="0" applyBorder="0">
      <protection locked="0"/>
    </xf>
    <xf numFmtId="8" fontId="223" fillId="81" borderId="0" applyNumberFormat="0" applyFont="0" applyBorder="0" applyAlignment="0" applyProtection="0"/>
    <xf numFmtId="0" fontId="229" fillId="0" borderId="0" applyNumberFormat="0">
      <alignment horizontal="center" vertical="center"/>
    </xf>
    <xf numFmtId="232" fontId="227" fillId="0" borderId="0" applyFill="0" applyBorder="0">
      <protection locked="0"/>
    </xf>
    <xf numFmtId="0" fontId="96" fillId="0" borderId="0" applyNumberFormat="0" applyFont="0" applyFill="0" applyBorder="0" applyAlignment="0" applyProtection="0">
      <alignment horizontal="left"/>
    </xf>
    <xf numFmtId="15" fontId="96" fillId="0" borderId="0" applyFont="0" applyFill="0" applyBorder="0" applyAlignment="0" applyProtection="0"/>
    <xf numFmtId="15"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0" fontId="230" fillId="0" borderId="3">
      <alignment horizontal="center"/>
    </xf>
    <xf numFmtId="3" fontId="96" fillId="0" borderId="0" applyFont="0" applyFill="0" applyBorder="0" applyAlignment="0" applyProtection="0"/>
    <xf numFmtId="0" fontId="96" fillId="82" borderId="0" applyNumberFormat="0" applyFont="0" applyBorder="0" applyAlignment="0" applyProtection="0"/>
    <xf numFmtId="233" fontId="102" fillId="0" borderId="17">
      <alignment horizontal="right"/>
    </xf>
    <xf numFmtId="41" fontId="224" fillId="44" borderId="0">
      <alignment horizontal="center"/>
      <protection locked="0"/>
    </xf>
    <xf numFmtId="0" fontId="54" fillId="0" borderId="0" applyBorder="0" applyProtection="0">
      <alignment horizontal="left"/>
    </xf>
    <xf numFmtId="0" fontId="12" fillId="0" borderId="29" applyFill="0" applyBorder="0" applyProtection="0">
      <alignment horizontal="left" vertical="top"/>
    </xf>
    <xf numFmtId="234" fontId="9" fillId="0" borderId="0" applyFill="0" applyBorder="0"/>
    <xf numFmtId="0" fontId="231" fillId="35" borderId="0"/>
    <xf numFmtId="226" fontId="232" fillId="0" borderId="12" applyFill="0"/>
    <xf numFmtId="226" fontId="228" fillId="0" borderId="31" applyFill="0"/>
    <xf numFmtId="41" fontId="9" fillId="0" borderId="0" applyFont="0" applyFill="0" applyBorder="0" applyAlignment="0" applyProtection="0"/>
    <xf numFmtId="43" fontId="9" fillId="0" borderId="0" applyFont="0" applyFill="0" applyBorder="0" applyAlignment="0" applyProtection="0"/>
    <xf numFmtId="37" fontId="9" fillId="0" borderId="0" applyNumberFormat="0" applyFill="0" applyBorder="0" applyAlignment="0" applyProtection="0"/>
    <xf numFmtId="233" fontId="102" fillId="38" borderId="17">
      <alignment horizontal="right"/>
    </xf>
    <xf numFmtId="37" fontId="223" fillId="0" borderId="0" applyNumberFormat="0" applyFont="0" applyBorder="0" applyAlignment="0" applyProtection="0"/>
    <xf numFmtId="37" fontId="223" fillId="0" borderId="0" applyNumberFormat="0" applyFont="0" applyFill="0" applyBorder="0" applyProtection="0"/>
    <xf numFmtId="233" fontId="102" fillId="0" borderId="17">
      <alignment horizontal="right"/>
    </xf>
    <xf numFmtId="42" fontId="9" fillId="0" borderId="0" applyFont="0" applyFill="0" applyBorder="0" applyAlignment="0" applyProtection="0"/>
    <xf numFmtId="0" fontId="233" fillId="0" borderId="0" applyNumberFormat="0" applyFill="0" applyBorder="0"/>
    <xf numFmtId="37" fontId="234" fillId="0" borderId="0" applyNumberFormat="0" applyFill="0" applyBorder="0" applyAlignment="0" applyProtection="0"/>
    <xf numFmtId="37" fontId="223" fillId="0" borderId="0" applyNumberFormat="0" applyFont="0" applyFill="0" applyBorder="0" applyProtection="0">
      <alignment horizontal="right" vertical="top" wrapText="1"/>
    </xf>
    <xf numFmtId="235" fontId="67" fillId="0" borderId="0" applyFont="0" applyFill="0" applyBorder="0" applyAlignment="0" applyProtection="0"/>
    <xf numFmtId="236" fontId="223" fillId="0" borderId="0" applyFont="0" applyFill="0" applyBorder="0" applyAlignment="0" applyProtection="0"/>
    <xf numFmtId="237" fontId="67" fillId="0" borderId="0" applyFont="0" applyFill="0" applyBorder="0" applyAlignment="0" applyProtection="0"/>
    <xf numFmtId="238" fontId="223" fillId="0" borderId="0" applyFont="0" applyFill="0" applyBorder="0" applyAlignment="0" applyProtection="0"/>
    <xf numFmtId="0" fontId="9" fillId="0" borderId="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3" fontId="3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35" fillId="0" borderId="0" applyFont="0" applyFill="0" applyBorder="0" applyAlignment="0" applyProtection="0"/>
    <xf numFmtId="0" fontId="235" fillId="0" borderId="0"/>
    <xf numFmtId="3" fontId="32" fillId="0" borderId="0" applyFont="0" applyFill="0" applyBorder="0" applyAlignment="0" applyProtection="0"/>
    <xf numFmtId="3" fontId="32" fillId="0" borderId="0" applyFont="0" applyFill="0" applyBorder="0" applyAlignment="0" applyProtection="0"/>
    <xf numFmtId="0" fontId="9" fillId="0" borderId="0"/>
    <xf numFmtId="0" fontId="9"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 fillId="0" borderId="0"/>
    <xf numFmtId="0" fontId="9" fillId="0" borderId="0"/>
    <xf numFmtId="3" fontId="32" fillId="0" borderId="0" applyFont="0" applyFill="0" applyBorder="0" applyAlignment="0" applyProtection="0"/>
    <xf numFmtId="3" fontId="3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0" fontId="4" fillId="0" borderId="0"/>
    <xf numFmtId="3" fontId="32" fillId="0" borderId="0" applyFont="0" applyFill="0" applyBorder="0" applyAlignment="0" applyProtection="0"/>
    <xf numFmtId="0" fontId="9"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 fillId="0" borderId="0"/>
    <xf numFmtId="3"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7"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7" fillId="0" borderId="0" applyFont="0" applyFill="0" applyBorder="0" applyAlignment="0" applyProtection="0"/>
    <xf numFmtId="43" fontId="18" fillId="0" borderId="0" applyFont="0" applyFill="0" applyBorder="0" applyAlignment="0" applyProtection="0"/>
    <xf numFmtId="3" fontId="32" fillId="0" borderId="0" applyFont="0" applyFill="0" applyBorder="0" applyAlignment="0" applyProtection="0"/>
    <xf numFmtId="44" fontId="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2" fillId="0" borderId="0" applyFont="0" applyFill="0" applyBorder="0" applyAlignment="0" applyProtection="0"/>
    <xf numFmtId="0" fontId="58"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3" fillId="0" borderId="0"/>
    <xf numFmtId="0" fontId="3" fillId="0" borderId="0"/>
    <xf numFmtId="0" fontId="110" fillId="31" borderId="19"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83" fillId="0" borderId="0">
      <alignment horizontal="right"/>
      <protection locked="0"/>
    </xf>
    <xf numFmtId="0" fontId="32" fillId="0" borderId="27" applyNumberFormat="0" applyFont="0" applyFill="0" applyAlignment="0" applyProtection="0"/>
    <xf numFmtId="0" fontId="124" fillId="0" borderId="28" applyNumberFormat="0" applyFill="0" applyAlignment="0" applyProtection="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27" fillId="47" borderId="0" applyNumberFormat="0" applyBorder="0" applyAlignment="0" applyProtection="0"/>
    <xf numFmtId="241" fontId="227" fillId="101" borderId="0"/>
    <xf numFmtId="167" fontId="227" fillId="47" borderId="0"/>
    <xf numFmtId="43" fontId="227" fillId="47" borderId="0"/>
    <xf numFmtId="10" fontId="227" fillId="47"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41" fontId="9" fillId="40" borderId="0" applyFont="0" applyBorder="0" applyAlignment="0">
      <alignment horizontal="right"/>
      <protection locked="0"/>
    </xf>
    <xf numFmtId="41" fontId="9" fillId="40" borderId="0" applyFont="0" applyBorder="0" applyAlignment="0">
      <alignment horizontal="right"/>
      <protection locked="0"/>
    </xf>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41" fontId="9" fillId="102" borderId="0" applyFont="0" applyBorder="0" applyAlignment="0">
      <alignment horizontal="right"/>
      <protection locked="0"/>
    </xf>
    <xf numFmtId="41" fontId="9" fillId="40" borderId="0" applyFont="0" applyBorder="0" applyAlignment="0">
      <alignment horizontal="right"/>
      <protection locked="0"/>
    </xf>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41" fontId="9" fillId="40" borderId="0" applyFont="0" applyBorder="0" applyAlignment="0">
      <alignment horizontal="right"/>
      <protection locked="0"/>
    </xf>
    <xf numFmtId="41" fontId="9" fillId="40" borderId="0" applyFont="0" applyBorder="0" applyAlignment="0">
      <alignment horizontal="right"/>
      <protection locked="0"/>
    </xf>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41" fontId="9" fillId="40" borderId="0" applyFont="0" applyBorder="0" applyAlignment="0">
      <alignment horizontal="right"/>
      <protection locked="0"/>
    </xf>
    <xf numFmtId="41" fontId="9" fillId="40" borderId="0" applyFont="0" applyBorder="0" applyAlignment="0">
      <alignment horizontal="right"/>
      <protection locked="0"/>
    </xf>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41" fontId="9" fillId="40" borderId="0" applyFont="0" applyBorder="0" applyAlignment="0">
      <alignment horizontal="right"/>
      <protection locked="0"/>
    </xf>
    <xf numFmtId="41" fontId="9" fillId="40" borderId="0" applyFont="0" applyBorder="0" applyAlignment="0">
      <alignment horizontal="right"/>
      <protection locked="0"/>
    </xf>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41" fontId="9" fillId="40" borderId="0" applyFont="0" applyBorder="0" applyAlignment="0">
      <alignment horizontal="right"/>
      <protection locked="0"/>
    </xf>
    <xf numFmtId="41" fontId="9" fillId="40" borderId="0" applyFont="0" applyBorder="0" applyAlignment="0">
      <alignment horizontal="right"/>
      <protection locked="0"/>
    </xf>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10" fontId="9" fillId="40" borderId="0" applyFont="0" applyBorder="0">
      <alignment horizontal="right"/>
      <protection locked="0"/>
    </xf>
    <xf numFmtId="10" fontId="9" fillId="40" borderId="0" applyFont="0" applyBorder="0">
      <alignment horizontal="right"/>
      <protection locked="0"/>
    </xf>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10" fontId="9" fillId="40" borderId="0" applyFont="0" applyBorder="0">
      <alignment horizontal="right"/>
      <protection locked="0"/>
    </xf>
    <xf numFmtId="10" fontId="9" fillId="40" borderId="0" applyFont="0" applyBorder="0">
      <alignment horizontal="right"/>
      <protection locked="0"/>
    </xf>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1" fontId="9" fillId="40" borderId="0" applyFont="0" applyBorder="0" applyAlignment="0">
      <alignment horizontal="right"/>
      <protection locked="0"/>
    </xf>
    <xf numFmtId="3" fontId="9" fillId="103" borderId="0" applyFont="0" applyBorder="0">
      <protection locked="0"/>
    </xf>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3" fontId="9" fillId="103" borderId="0" applyFont="0" applyBorder="0">
      <protection locked="0"/>
    </xf>
    <xf numFmtId="3" fontId="9" fillId="103" borderId="0" applyFont="0" applyBorder="0">
      <protection locked="0"/>
    </xf>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3" fontId="9" fillId="103" borderId="0" applyFont="0" applyBorder="0">
      <protection locked="0"/>
    </xf>
    <xf numFmtId="182" fontId="66" fillId="103" borderId="0" applyBorder="0" applyAlignment="0">
      <protection locked="0"/>
    </xf>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259" fontId="9" fillId="38" borderId="0" applyFont="0" applyBorder="0">
      <alignment horizontal="right"/>
      <protection locked="0"/>
    </xf>
    <xf numFmtId="259" fontId="9" fillId="38" borderId="0" applyFont="0" applyBorder="0">
      <alignment horizontal="right"/>
      <protection locked="0"/>
    </xf>
    <xf numFmtId="259" fontId="9" fillId="38" borderId="0" applyFont="0" applyBorder="0">
      <alignment horizontal="right"/>
      <protection locked="0"/>
    </xf>
    <xf numFmtId="259" fontId="9" fillId="38" borderId="0" applyFont="0" applyBorder="0">
      <alignment horizontal="right"/>
      <protection locked="0"/>
    </xf>
    <xf numFmtId="0" fontId="286" fillId="79" borderId="0">
      <alignment horizontal="center"/>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41" fontId="9" fillId="29" borderId="0" applyFont="0" applyBorder="0">
      <alignment horizontal="right"/>
      <protection locked="0"/>
    </xf>
    <xf numFmtId="0" fontId="287" fillId="32" borderId="19" applyNumberFormat="0" applyAlignment="0"/>
    <xf numFmtId="0" fontId="282" fillId="0" borderId="0" applyFont="0" applyFill="0" applyBorder="0" applyAlignment="0" applyProtection="0"/>
    <xf numFmtId="182" fontId="288" fillId="45" borderId="0" applyBorder="0" applyAlignment="0"/>
    <xf numFmtId="0" fontId="289" fillId="29" borderId="17">
      <alignment horizontal="left" indent="2"/>
    </xf>
    <xf numFmtId="0" fontId="12" fillId="26" borderId="0"/>
    <xf numFmtId="0" fontId="290" fillId="0" borderId="18" applyNumberFormat="0" applyFill="0" applyAlignment="0" applyProtection="0"/>
    <xf numFmtId="0" fontId="121" fillId="0" borderId="18" applyNumberFormat="0" applyFill="0" applyAlignment="0" applyProtection="0"/>
    <xf numFmtId="258" fontId="31" fillId="26" borderId="21" applyFont="0" applyBorder="0" applyAlignment="0"/>
    <xf numFmtId="182" fontId="66" fillId="26" borderId="0" applyFont="0" applyBorder="0" applyAlignment="0"/>
    <xf numFmtId="0" fontId="54" fillId="0" borderId="17" applyFill="0">
      <alignment horizontal="center" vertical="center"/>
    </xf>
    <xf numFmtId="0" fontId="12" fillId="0" borderId="17" applyFill="0">
      <alignment horizontal="center" vertical="center"/>
    </xf>
    <xf numFmtId="200" fontId="12" fillId="0" borderId="17" applyFill="0">
      <alignment horizontal="center" vertical="center"/>
    </xf>
    <xf numFmtId="0" fontId="291" fillId="0" borderId="0"/>
    <xf numFmtId="0" fontId="281" fillId="0" borderId="0" applyFont="0" applyFill="0" applyBorder="0" applyAlignment="0" applyProtection="0"/>
    <xf numFmtId="0" fontId="241" fillId="0" borderId="0" applyFont="0" applyFill="0" applyBorder="0" applyAlignment="0" applyProtection="0"/>
    <xf numFmtId="0" fontId="292" fillId="0" borderId="0" applyFont="0" applyFill="0" applyBorder="0" applyAlignment="0" applyProtection="0"/>
    <xf numFmtId="199" fontId="293" fillId="0" borderId="0"/>
    <xf numFmtId="0" fontId="232" fillId="0" borderId="0"/>
    <xf numFmtId="0" fontId="13" fillId="0" borderId="0" applyFill="0" applyBorder="0" applyAlignment="0"/>
    <xf numFmtId="0" fontId="13" fillId="0" borderId="0" applyFill="0" applyBorder="0">
      <alignment horizontal="left" vertical="center"/>
    </xf>
    <xf numFmtId="0" fontId="294" fillId="0" borderId="0" applyFont="0" applyFill="0" applyBorder="0" applyAlignment="0" applyProtection="0"/>
    <xf numFmtId="0" fontId="282" fillId="0" borderId="0"/>
    <xf numFmtId="0" fontId="10" fillId="104" borderId="12">
      <alignment vertical="center"/>
    </xf>
    <xf numFmtId="0" fontId="295" fillId="40" borderId="0" applyNumberFormat="0" applyBorder="0" applyProtection="0">
      <alignment vertical="center"/>
    </xf>
    <xf numFmtId="260" fontId="9" fillId="0" borderId="0" applyFont="0" applyFill="0" applyBorder="0" applyAlignment="0" applyProtection="0"/>
    <xf numFmtId="260" fontId="9" fillId="0" borderId="0" applyFont="0" applyFill="0" applyBorder="0" applyAlignment="0" applyProtection="0"/>
    <xf numFmtId="261" fontId="9" fillId="0" borderId="0" applyFont="0" applyFill="0" applyBorder="0" applyAlignment="0" applyProtection="0"/>
    <xf numFmtId="262" fontId="9" fillId="0" borderId="0" applyFont="0" applyFill="0" applyBorder="0" applyAlignment="0" applyProtection="0"/>
    <xf numFmtId="262" fontId="153" fillId="0" borderId="0" applyFont="0" applyFill="0" applyBorder="0" applyAlignment="0" applyProtection="0"/>
    <xf numFmtId="262" fontId="153" fillId="0" borderId="0" applyFont="0" applyFill="0" applyBorder="0" applyAlignment="0" applyProtection="0"/>
    <xf numFmtId="262" fontId="153" fillId="0" borderId="0" applyFont="0" applyFill="0" applyBorder="0" applyAlignment="0" applyProtection="0"/>
    <xf numFmtId="262" fontId="153" fillId="0" borderId="0" applyFont="0" applyFill="0" applyBorder="0" applyAlignment="0" applyProtection="0"/>
    <xf numFmtId="0" fontId="296" fillId="30" borderId="0" applyNumberFormat="0" applyBorder="0" applyAlignment="0" applyProtection="0"/>
    <xf numFmtId="0" fontId="122" fillId="30" borderId="0" applyNumberFormat="0" applyBorder="0" applyAlignment="0" applyProtection="0"/>
    <xf numFmtId="0" fontId="39" fillId="0" borderId="0"/>
    <xf numFmtId="0" fontId="9" fillId="0" borderId="0"/>
    <xf numFmtId="263" fontId="17" fillId="0" borderId="0"/>
    <xf numFmtId="0" fontId="9" fillId="0" borderId="0"/>
    <xf numFmtId="0" fontId="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7" fillId="0" borderId="0"/>
    <xf numFmtId="0" fontId="297" fillId="0" borderId="0"/>
    <xf numFmtId="0" fontId="9" fillId="0" borderId="0"/>
    <xf numFmtId="0" fontId="297" fillId="0" borderId="0"/>
    <xf numFmtId="0" fontId="9" fillId="0" borderId="0" applyNumberFormat="0" applyFill="0" applyBorder="0" applyAlignment="0" applyProtection="0"/>
    <xf numFmtId="0" fontId="9" fillId="0" borderId="0"/>
    <xf numFmtId="0" fontId="35" fillId="0" borderId="0"/>
    <xf numFmtId="0" fontId="9" fillId="0" borderId="0"/>
    <xf numFmtId="0" fontId="35" fillId="0" borderId="0"/>
    <xf numFmtId="0" fontId="9" fillId="0" borderId="0"/>
    <xf numFmtId="0" fontId="9" fillId="0" borderId="0"/>
    <xf numFmtId="0" fontId="9" fillId="0" borderId="0"/>
    <xf numFmtId="0" fontId="9" fillId="0" borderId="0"/>
    <xf numFmtId="0" fontId="9" fillId="0" borderId="0"/>
    <xf numFmtId="0" fontId="37" fillId="0" borderId="0" applyProtection="0"/>
    <xf numFmtId="0" fontId="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10" fillId="0" borderId="0"/>
    <xf numFmtId="0" fontId="2" fillId="0" borderId="0"/>
    <xf numFmtId="0" fontId="3" fillId="0" borderId="0"/>
    <xf numFmtId="0" fontId="3" fillId="0" borderId="0"/>
    <xf numFmtId="0" fontId="9" fillId="0" borderId="0"/>
    <xf numFmtId="0" fontId="3" fillId="0" borderId="0"/>
    <xf numFmtId="0" fontId="3" fillId="0" borderId="0"/>
    <xf numFmtId="0" fontId="9" fillId="0" borderId="0"/>
    <xf numFmtId="0" fontId="9" fillId="0" borderId="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9" fillId="31" borderId="19"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8" fillId="78" borderId="85" applyNumberFormat="0" applyFont="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18" fillId="78" borderId="85"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298" fillId="24" borderId="20" applyNumberFormat="0" applyAlignment="0" applyProtection="0"/>
    <xf numFmtId="0" fontId="213" fillId="43" borderId="86" applyNumberFormat="0" applyAlignment="0" applyProtection="0"/>
    <xf numFmtId="0" fontId="299" fillId="105" borderId="86" applyNumberFormat="0" applyAlignment="0" applyProtection="0"/>
    <xf numFmtId="0" fontId="123" fillId="24" borderId="20" applyNumberFormat="0" applyAlignment="0" applyProtection="0"/>
    <xf numFmtId="0" fontId="213" fillId="43" borderId="86" applyNumberFormat="0" applyAlignment="0" applyProtection="0"/>
    <xf numFmtId="0" fontId="213" fillId="43" borderId="86" applyNumberFormat="0" applyAlignment="0" applyProtection="0"/>
    <xf numFmtId="0" fontId="214" fillId="43" borderId="86" applyNumberFormat="0" applyAlignment="0" applyProtection="0"/>
    <xf numFmtId="0" fontId="214" fillId="43" borderId="86" applyNumberFormat="0" applyAlignment="0" applyProtection="0"/>
    <xf numFmtId="3" fontId="9" fillId="0" borderId="0" applyFont="0" applyFill="0" applyBorder="0" applyAlignment="0" applyProtection="0"/>
    <xf numFmtId="0" fontId="300" fillId="0" borderId="0"/>
    <xf numFmtId="9" fontId="228" fillId="0" borderId="0"/>
    <xf numFmtId="182" fontId="228" fillId="0" borderId="0" applyFont="0" applyFill="0" applyBorder="0" applyAlignment="0" applyProtection="0"/>
    <xf numFmtId="0" fontId="241" fillId="0" borderId="0" applyFont="0" applyFill="0" applyBorder="0" applyAlignment="0" applyProtection="0"/>
    <xf numFmtId="0" fontId="28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5"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81" fillId="0" borderId="0" applyFont="0" applyFill="0" applyBorder="0" applyAlignment="0" applyProtection="0"/>
    <xf numFmtId="10" fontId="228" fillId="0" borderId="0"/>
    <xf numFmtId="182" fontId="301" fillId="0" borderId="0"/>
    <xf numFmtId="0" fontId="10" fillId="37" borderId="12">
      <alignment vertical="center"/>
    </xf>
    <xf numFmtId="0" fontId="10" fillId="37" borderId="12">
      <alignment vertical="center"/>
    </xf>
    <xf numFmtId="0" fontId="10" fillId="37" borderId="12">
      <alignment vertical="center"/>
    </xf>
    <xf numFmtId="0" fontId="10" fillId="37" borderId="12">
      <alignment vertical="center"/>
    </xf>
    <xf numFmtId="0" fontId="54" fillId="0" borderId="0" applyFill="0" applyBorder="0">
      <alignment horizontal="right" vertical="center"/>
    </xf>
    <xf numFmtId="0" fontId="54" fillId="0" borderId="0" applyFill="0" applyBorder="0">
      <alignment vertical="center"/>
    </xf>
    <xf numFmtId="0" fontId="10" fillId="37" borderId="12">
      <alignment vertical="center"/>
    </xf>
    <xf numFmtId="264" fontId="302" fillId="0" borderId="30"/>
    <xf numFmtId="187" fontId="12" fillId="0" borderId="0" applyFill="0" applyBorder="0">
      <alignment horizontal="right" vertical="center"/>
    </xf>
    <xf numFmtId="193" fontId="12" fillId="0" borderId="0" applyFill="0" applyBorder="0">
      <alignment horizontal="right" vertical="center"/>
    </xf>
    <xf numFmtId="265" fontId="12" fillId="0" borderId="0" applyFill="0" applyBorder="0">
      <alignment horizontal="right" vertical="center"/>
    </xf>
    <xf numFmtId="189" fontId="12" fillId="0" borderId="0" applyFill="0" applyBorder="0">
      <alignment horizontal="right" vertical="center"/>
    </xf>
    <xf numFmtId="190" fontId="12" fillId="0" borderId="0" applyFill="0" applyBorder="0">
      <alignment horizontal="right" vertical="center"/>
    </xf>
    <xf numFmtId="266" fontId="12" fillId="0" borderId="0" applyFill="0" applyBorder="0">
      <alignment horizontal="right" vertical="center"/>
    </xf>
    <xf numFmtId="191" fontId="12" fillId="0" borderId="0" applyFill="0" applyBorder="0">
      <alignment horizontal="right" vertical="center"/>
    </xf>
    <xf numFmtId="192" fontId="12" fillId="0" borderId="0" applyFill="0" applyBorder="0">
      <alignment horizontal="right" vertical="center"/>
    </xf>
    <xf numFmtId="0" fontId="18" fillId="29" borderId="102">
      <alignment horizontal="left"/>
    </xf>
    <xf numFmtId="0" fontId="18" fillId="29" borderId="102">
      <alignment horizontal="left"/>
    </xf>
    <xf numFmtId="0" fontId="9" fillId="31" borderId="0" applyNumberFormat="0" applyFont="0" applyBorder="0" applyAlignment="0" applyProtection="0"/>
    <xf numFmtId="0" fontId="9" fillId="43" borderId="0" applyNumberFormat="0" applyFont="0" applyBorder="0" applyAlignment="0" applyProtection="0"/>
    <xf numFmtId="0" fontId="9" fillId="24" borderId="0" applyNumberFormat="0" applyFont="0" applyBorder="0" applyAlignment="0" applyProtection="0"/>
    <xf numFmtId="0" fontId="9" fillId="0" borderId="0" applyNumberFormat="0" applyFont="0" applyFill="0" applyBorder="0" applyAlignment="0" applyProtection="0"/>
    <xf numFmtId="0" fontId="9" fillId="24"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Border="0" applyAlignment="0" applyProtection="0"/>
    <xf numFmtId="0" fontId="65" fillId="0" borderId="0" applyFill="0" applyBorder="0" applyAlignment="0"/>
    <xf numFmtId="0" fontId="303" fillId="0" borderId="0" applyNumberFormat="0" applyFill="0" applyBorder="0" applyAlignment="0" applyProtection="0"/>
    <xf numFmtId="0" fontId="304" fillId="41" borderId="0"/>
    <xf numFmtId="267" fontId="9" fillId="0" borderId="0" applyFill="0" applyBorder="0" applyProtection="0">
      <alignment horizontal="right" vertical="center" wrapText="1"/>
    </xf>
    <xf numFmtId="0" fontId="228" fillId="44" borderId="0" applyFont="0" applyFill="0" applyBorder="0" applyAlignment="0" applyProtection="0"/>
    <xf numFmtId="170" fontId="18" fillId="0" borderId="0"/>
    <xf numFmtId="0" fontId="10" fillId="26" borderId="22" applyFont="0" applyBorder="0"/>
    <xf numFmtId="0" fontId="65" fillId="0" borderId="0"/>
    <xf numFmtId="0" fontId="65" fillId="0" borderId="0"/>
    <xf numFmtId="10" fontId="102" fillId="0" borderId="0"/>
    <xf numFmtId="0" fontId="305" fillId="29" borderId="12">
      <alignment horizontal="left"/>
    </xf>
    <xf numFmtId="0" fontId="306" fillId="29" borderId="33">
      <alignment horizontal="left"/>
    </xf>
    <xf numFmtId="0" fontId="307" fillId="29" borderId="17">
      <alignment horizontal="left"/>
    </xf>
    <xf numFmtId="0" fontId="308" fillId="100" borderId="103">
      <alignment horizontal="left" vertical="center" wrapText="1" indent="1"/>
    </xf>
    <xf numFmtId="0" fontId="309" fillId="16" borderId="10" applyBorder="0" applyProtection="0">
      <alignment horizontal="centerContinuous" vertical="center"/>
    </xf>
    <xf numFmtId="0" fontId="310" fillId="0" borderId="0" applyBorder="0" applyProtection="0">
      <alignment vertical="center"/>
    </xf>
    <xf numFmtId="0" fontId="311" fillId="0" borderId="0" applyFill="0"/>
    <xf numFmtId="0" fontId="312" fillId="0" borderId="0">
      <alignment horizontal="left"/>
    </xf>
    <xf numFmtId="0" fontId="312" fillId="0" borderId="29" applyFill="0" applyBorder="0" applyProtection="0">
      <alignment horizontal="left" vertical="top"/>
    </xf>
    <xf numFmtId="0" fontId="304" fillId="88" borderId="0">
      <alignment horizontal="left" vertical="center"/>
      <protection locked="0"/>
    </xf>
    <xf numFmtId="0" fontId="313" fillId="106" borderId="0">
      <alignment vertical="center"/>
      <protection locked="0"/>
    </xf>
    <xf numFmtId="0" fontId="228" fillId="83" borderId="0"/>
    <xf numFmtId="0" fontId="69" fillId="0" borderId="0" applyFill="0" applyBorder="0" applyAlignment="0" applyProtection="0"/>
    <xf numFmtId="49" fontId="9" fillId="0" borderId="0" applyFont="0" applyFill="0" applyBorder="0" applyAlignment="0" applyProtection="0"/>
    <xf numFmtId="0" fontId="314" fillId="0" borderId="0"/>
    <xf numFmtId="0" fontId="282" fillId="0" borderId="0"/>
    <xf numFmtId="0" fontId="315" fillId="0" borderId="0"/>
    <xf numFmtId="0" fontId="315" fillId="0" borderId="0"/>
    <xf numFmtId="0" fontId="314" fillId="0" borderId="0"/>
    <xf numFmtId="199" fontId="316" fillId="0" borderId="0"/>
    <xf numFmtId="0" fontId="241" fillId="0" borderId="0" applyFont="0" applyFill="0" applyBorder="0" applyAlignment="0" applyProtection="0"/>
    <xf numFmtId="0" fontId="262" fillId="0" borderId="0" applyFont="0" applyFill="0" applyBorder="0" applyAlignment="0" applyProtection="0"/>
    <xf numFmtId="0" fontId="241" fillId="0" borderId="0" applyFont="0" applyFill="0" applyBorder="0" applyAlignment="0" applyProtection="0"/>
    <xf numFmtId="0" fontId="281" fillId="0" borderId="0" applyFont="0" applyFill="0" applyBorder="0" applyAlignment="0" applyProtection="0"/>
    <xf numFmtId="268" fontId="227" fillId="47" borderId="0" applyFont="0" applyFill="0" applyBorder="0" applyAlignment="0" applyProtection="0"/>
    <xf numFmtId="269" fontId="9"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28" fillId="107" borderId="0" applyNumberFormat="0" applyBorder="0" applyAlignment="0" applyProtection="0"/>
    <xf numFmtId="0" fontId="317" fillId="0" borderId="0" applyFill="0" applyBorder="0">
      <alignment horizontal="left" vertical="center"/>
      <protection locked="0"/>
    </xf>
    <xf numFmtId="0" fontId="314" fillId="0" borderId="0"/>
    <xf numFmtId="0" fontId="318" fillId="0" borderId="0" applyFill="0" applyBorder="0">
      <alignment horizontal="left" vertical="center"/>
      <protection locked="0"/>
    </xf>
    <xf numFmtId="0" fontId="216" fillId="0" borderId="104" applyNumberFormat="0" applyFill="0" applyAlignment="0" applyProtection="0"/>
    <xf numFmtId="0" fontId="124" fillId="0" borderId="28" applyNumberFormat="0" applyFill="0" applyAlignment="0" applyProtection="0"/>
    <xf numFmtId="0" fontId="216" fillId="0" borderId="104" applyNumberFormat="0" applyFill="0" applyAlignment="0" applyProtection="0"/>
    <xf numFmtId="0" fontId="216" fillId="0" borderId="104" applyNumberFormat="0" applyFill="0" applyAlignment="0" applyProtection="0"/>
    <xf numFmtId="0" fontId="217" fillId="0" borderId="104" applyNumberFormat="0" applyFill="0" applyAlignment="0" applyProtection="0"/>
    <xf numFmtId="0" fontId="217" fillId="0" borderId="104" applyNumberFormat="0" applyFill="0" applyAlignment="0" applyProtection="0"/>
    <xf numFmtId="0" fontId="241" fillId="0" borderId="0" applyFont="0" applyFill="0" applyBorder="0" applyAlignment="0" applyProtection="0"/>
    <xf numFmtId="0" fontId="281" fillId="0" borderId="0" applyFont="0" applyFill="0" applyBorder="0" applyAlignment="0" applyProtection="0"/>
    <xf numFmtId="0" fontId="281" fillId="0" borderId="0" applyFont="0" applyFill="0" applyBorder="0" applyAlignment="0" applyProtection="0"/>
    <xf numFmtId="0" fontId="281" fillId="0" borderId="0" applyFont="0" applyFill="0" applyBorder="0" applyAlignment="0" applyProtection="0"/>
    <xf numFmtId="0" fontId="62" fillId="0" borderId="0" applyNumberFormat="0" applyFill="0" applyBorder="0" applyAlignment="0" applyProtection="0"/>
    <xf numFmtId="0" fontId="125" fillId="0" borderId="0" applyNumberFormat="0" applyFill="0" applyBorder="0" applyAlignment="0" applyProtection="0"/>
    <xf numFmtId="0" fontId="281" fillId="0" borderId="0"/>
    <xf numFmtId="270" fontId="9" fillId="0" borderId="10" applyBorder="0" applyProtection="0">
      <alignment horizontal="right"/>
    </xf>
    <xf numFmtId="1" fontId="282" fillId="0" borderId="12">
      <alignment vertical="center"/>
    </xf>
    <xf numFmtId="0" fontId="137" fillId="0" borderId="8"/>
    <xf numFmtId="271" fontId="9" fillId="0" borderId="0" applyFont="0" applyFill="0" applyBorder="0" applyAlignment="0" applyProtection="0"/>
    <xf numFmtId="0" fontId="241" fillId="29" borderId="0"/>
    <xf numFmtId="0" fontId="9" fillId="0" borderId="0"/>
    <xf numFmtId="0" fontId="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220" fillId="0" borderId="0"/>
    <xf numFmtId="0" fontId="220" fillId="0" borderId="0"/>
    <xf numFmtId="0" fontId="220" fillId="0" borderId="0"/>
    <xf numFmtId="0" fontId="9" fillId="0" borderId="0" applyNumberFormat="0" applyFill="0" applyBorder="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5" fillId="76" borderId="79" applyNumberFormat="0" applyAlignment="0" applyProtection="0"/>
    <xf numFmtId="0" fontId="285"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0" fontId="81" fillId="76" borderId="79" applyNumberFormat="0" applyAlignment="0" applyProtection="0"/>
    <xf numFmtId="3" fontId="284" fillId="0" borderId="101"/>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81" fillId="76" borderId="79" applyNumberFormat="0" applyAlignment="0" applyProtection="0"/>
    <xf numFmtId="0" fontId="81" fillId="76" borderId="79" applyNumberFormat="0" applyAlignment="0" applyProtection="0"/>
    <xf numFmtId="0" fontId="283" fillId="7" borderId="6" applyNumberFormat="0" applyAlignment="0" applyProtection="0"/>
    <xf numFmtId="0" fontId="228" fillId="37" borderId="0"/>
    <xf numFmtId="0" fontId="282" fillId="0" borderId="0"/>
    <xf numFmtId="0" fontId="281" fillId="0" borderId="0" applyFont="0" applyFill="0" applyBorder="0" applyAlignment="0" applyProtection="0"/>
    <xf numFmtId="258" fontId="9" fillId="29" borderId="0" applyFont="0" applyBorder="0">
      <alignment horizontal="right"/>
    </xf>
    <xf numFmtId="182" fontId="9" fillId="29" borderId="0" applyFont="0" applyBorder="0" applyAlignment="0"/>
    <xf numFmtId="182" fontId="9" fillId="29" borderId="0" applyFont="0" applyBorder="0" applyAlignment="0"/>
    <xf numFmtId="182" fontId="9" fillId="29" borderId="0" applyFont="0" applyBorder="0" applyAlignment="0"/>
    <xf numFmtId="182" fontId="9" fillId="29" borderId="0" applyFont="0" applyBorder="0" applyAlignment="0"/>
    <xf numFmtId="258" fontId="9" fillId="29" borderId="0" applyFont="0" applyBorder="0">
      <alignment horizontal="right"/>
    </xf>
    <xf numFmtId="258" fontId="9" fillId="29" borderId="0" applyFont="0" applyBorder="0">
      <alignment horizontal="right"/>
    </xf>
    <xf numFmtId="258" fontId="9" fillId="29" borderId="0" applyFont="0" applyBorder="0">
      <alignment horizontal="right"/>
    </xf>
    <xf numFmtId="258" fontId="9" fillId="29" borderId="0" applyFont="0" applyBorder="0">
      <alignment horizontal="right"/>
    </xf>
    <xf numFmtId="0" fontId="91" fillId="0" borderId="0" applyFill="0" applyBorder="0">
      <alignment horizontal="left" vertical="center"/>
      <protection locked="0"/>
    </xf>
    <xf numFmtId="0" fontId="91" fillId="0" borderId="0" applyFill="0" applyBorder="0" applyAlignment="0">
      <protection locked="0"/>
    </xf>
    <xf numFmtId="0" fontId="90" fillId="0" borderId="0" applyFill="0" applyBorder="0">
      <alignment horizontal="center" vertical="center"/>
      <protection locked="0"/>
    </xf>
    <xf numFmtId="0" fontId="90" fillId="0" borderId="0" applyFill="0" applyBorder="0" applyAlignment="0">
      <protection locked="0"/>
    </xf>
    <xf numFmtId="0" fontId="205"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79" fillId="0" borderId="0" applyFont="0" applyFill="0" applyBorder="0" applyAlignment="0" applyProtection="0">
      <alignment horizontal="left"/>
    </xf>
    <xf numFmtId="257" fontId="30" fillId="0" borderId="0" applyAlignment="0">
      <alignment horizontal="right"/>
      <protection hidden="1"/>
    </xf>
    <xf numFmtId="198" fontId="18" fillId="0" borderId="0">
      <alignment horizontal="left"/>
    </xf>
    <xf numFmtId="198" fontId="18" fillId="0" borderId="0">
      <alignment horizontal="left"/>
    </xf>
    <xf numFmtId="182" fontId="278" fillId="0" borderId="0"/>
    <xf numFmtId="0" fontId="277" fillId="29" borderId="0">
      <alignment vertical="center"/>
    </xf>
    <xf numFmtId="0" fontId="12" fillId="0" borderId="0" applyFill="0" applyBorder="0" applyAlignment="0"/>
    <xf numFmtId="0" fontId="276" fillId="0" borderId="0" applyNumberFormat="0" applyFill="0" applyBorder="0" applyAlignment="0" applyProtection="0"/>
    <xf numFmtId="0" fontId="12" fillId="0" borderId="0" applyFill="0" applyBorder="0">
      <alignment vertical="center"/>
    </xf>
    <xf numFmtId="0" fontId="12" fillId="0" borderId="0" applyFill="0" applyBorder="0" applyAlignment="0"/>
    <xf numFmtId="0" fontId="12" fillId="0" borderId="0" applyFill="0" applyBorder="0">
      <alignment vertical="center"/>
    </xf>
    <xf numFmtId="0" fontId="274" fillId="0" borderId="0" applyNumberFormat="0" applyFill="0" applyBorder="0" applyAlignment="0" applyProtection="0"/>
    <xf numFmtId="0" fontId="203" fillId="0" borderId="100" applyNumberFormat="0" applyFill="0" applyAlignment="0" applyProtection="0"/>
    <xf numFmtId="0" fontId="203" fillId="0" borderId="100" applyNumberFormat="0" applyFill="0" applyAlignment="0" applyProtection="0"/>
    <xf numFmtId="0" fontId="54" fillId="0" borderId="0" applyFill="0" applyBorder="0" applyAlignment="0"/>
    <xf numFmtId="0" fontId="202" fillId="0" borderId="100" applyNumberFormat="0" applyFill="0" applyAlignment="0" applyProtection="0"/>
    <xf numFmtId="0" fontId="202" fillId="0" borderId="100" applyNumberFormat="0" applyFill="0" applyAlignment="0" applyProtection="0"/>
    <xf numFmtId="0" fontId="54" fillId="0" borderId="0" applyFill="0" applyBorder="0">
      <alignment vertical="center"/>
    </xf>
    <xf numFmtId="0" fontId="202" fillId="0" borderId="100" applyNumberFormat="0" applyFill="0" applyAlignment="0" applyProtection="0"/>
    <xf numFmtId="0" fontId="202" fillId="0" borderId="100" applyNumberFormat="0" applyFill="0" applyAlignment="0" applyProtection="0"/>
    <xf numFmtId="0" fontId="275" fillId="0" borderId="0" applyNumberFormat="0" applyFill="0" applyAlignment="0" applyProtection="0"/>
    <xf numFmtId="0" fontId="54" fillId="0" borderId="0" applyFill="0" applyBorder="0">
      <alignment vertical="center"/>
    </xf>
    <xf numFmtId="0" fontId="274" fillId="0" borderId="15" applyNumberFormat="0" applyFill="0" applyAlignment="0" applyProtection="0"/>
    <xf numFmtId="0" fontId="201" fillId="0" borderId="99" applyNumberFormat="0" applyFill="0" applyAlignment="0" applyProtection="0"/>
    <xf numFmtId="0" fontId="201" fillId="0" borderId="99" applyNumberFormat="0" applyFill="0" applyAlignment="0" applyProtection="0"/>
    <xf numFmtId="0" fontId="66" fillId="0" borderId="0" applyFill="0" applyBorder="0" applyAlignment="0"/>
    <xf numFmtId="0" fontId="200" fillId="0" borderId="99" applyNumberFormat="0" applyFill="0" applyAlignment="0" applyProtection="0"/>
    <xf numFmtId="0" fontId="200" fillId="0" borderId="99" applyNumberFormat="0" applyFill="0" applyAlignment="0" applyProtection="0"/>
    <xf numFmtId="0" fontId="66" fillId="0" borderId="0" applyFill="0" applyBorder="0">
      <alignment vertical="center"/>
    </xf>
    <xf numFmtId="0" fontId="200" fillId="0" borderId="99" applyNumberFormat="0" applyFill="0" applyAlignment="0" applyProtection="0"/>
    <xf numFmtId="0" fontId="200" fillId="0" borderId="99" applyNumberFormat="0" applyFill="0" applyAlignment="0" applyProtection="0"/>
    <xf numFmtId="0" fontId="273" fillId="0" borderId="0" applyNumberFormat="0" applyFill="0" applyAlignment="0" applyProtection="0"/>
    <xf numFmtId="0" fontId="66" fillId="0" borderId="0" applyFill="0" applyBorder="0">
      <alignment vertical="center"/>
    </xf>
    <xf numFmtId="0" fontId="272" fillId="0" borderId="14" applyNumberFormat="0" applyFill="0" applyAlignment="0" applyProtection="0"/>
    <xf numFmtId="0" fontId="199" fillId="0" borderId="98" applyNumberFormat="0" applyFill="0" applyAlignment="0" applyProtection="0"/>
    <xf numFmtId="0" fontId="199" fillId="0" borderId="98" applyNumberFormat="0" applyFill="0" applyAlignment="0" applyProtection="0"/>
    <xf numFmtId="0" fontId="10" fillId="0" borderId="0" applyFill="0" applyBorder="0" applyAlignment="0"/>
    <xf numFmtId="0" fontId="198" fillId="0" borderId="98" applyNumberFormat="0" applyFill="0" applyAlignment="0" applyProtection="0"/>
    <xf numFmtId="0" fontId="198" fillId="0" borderId="98" applyNumberFormat="0" applyFill="0" applyAlignment="0" applyProtection="0"/>
    <xf numFmtId="0" fontId="10" fillId="0" borderId="0" applyFill="0" applyBorder="0">
      <alignment vertical="center"/>
    </xf>
    <xf numFmtId="0" fontId="198" fillId="0" borderId="98" applyNumberFormat="0" applyFill="0" applyAlignment="0" applyProtection="0"/>
    <xf numFmtId="0" fontId="198" fillId="0" borderId="98" applyNumberFormat="0" applyFill="0" applyAlignment="0" applyProtection="0"/>
    <xf numFmtId="0" fontId="271" fillId="0" borderId="0" applyNumberFormat="0" applyFill="0" applyAlignment="0" applyProtection="0"/>
    <xf numFmtId="0" fontId="10" fillId="0" borderId="0" applyFill="0" applyBorder="0">
      <alignment vertical="center"/>
    </xf>
    <xf numFmtId="0" fontId="270" fillId="0" borderId="13" applyNumberFormat="0" applyFill="0" applyAlignment="0" applyProtection="0"/>
    <xf numFmtId="0" fontId="197" fillId="14" borderId="0" applyNumberFormat="0" applyBorder="0" applyAlignment="0" applyProtection="0"/>
    <xf numFmtId="0" fontId="197"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16" fillId="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264" fillId="4" borderId="0" applyNumberFormat="0" applyBorder="0" applyAlignment="0" applyProtection="0"/>
    <xf numFmtId="0" fontId="227" fillId="32" borderId="97"/>
    <xf numFmtId="0" fontId="269" fillId="0" borderId="0"/>
    <xf numFmtId="0" fontId="268" fillId="0" borderId="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2" fontId="9" fillId="0" borderId="0" applyFont="0" applyFill="0" applyBorder="0" applyAlignment="0" applyProtection="0"/>
    <xf numFmtId="0" fontId="115" fillId="0" borderId="0" applyNumberFormat="0" applyFill="0" applyBorder="0" applyAlignment="0" applyProtection="0"/>
    <xf numFmtId="0" fontId="265" fillId="0" borderId="0" applyNumberFormat="0" applyFill="0" applyBorder="0" applyAlignment="0" applyProtection="0"/>
    <xf numFmtId="256" fontId="9"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255" fontId="102" fillId="47" borderId="0" applyFont="0" applyFill="0" applyBorder="0" applyAlignment="0" applyProtection="0"/>
    <xf numFmtId="254" fontId="9" fillId="0" borderId="0" applyFont="0" applyFill="0" applyBorder="0" applyAlignment="0" applyProtection="0"/>
    <xf numFmtId="0" fontId="263" fillId="44" borderId="95">
      <alignment horizontal="center"/>
    </xf>
    <xf numFmtId="245" fontId="9" fillId="44" borderId="95" applyNumberFormat="0" applyFont="0" applyAlignment="0" applyProtection="0"/>
    <xf numFmtId="0" fontId="264" fillId="44" borderId="95">
      <alignment horizontal="center"/>
    </xf>
    <xf numFmtId="0" fontId="263" fillId="44" borderId="96"/>
    <xf numFmtId="0" fontId="263" fillId="29" borderId="95"/>
    <xf numFmtId="0" fontId="262" fillId="0" borderId="0" applyFont="0" applyFill="0" applyBorder="0" applyAlignment="0" applyProtection="0"/>
    <xf numFmtId="0" fontId="241"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2" fontId="228" fillId="0" borderId="0"/>
    <xf numFmtId="251" fontId="228" fillId="0" borderId="0" applyFont="0" applyFill="0" applyBorder="0" applyAlignment="0" applyProtection="0"/>
    <xf numFmtId="0" fontId="30" fillId="88" borderId="90">
      <alignment horizontal="center"/>
    </xf>
    <xf numFmtId="247" fontId="261" fillId="26" borderId="90">
      <alignment vertical="center"/>
    </xf>
    <xf numFmtId="247" fontId="250" fillId="100" borderId="90">
      <alignment horizontal="right" vertical="center" indent="1"/>
    </xf>
    <xf numFmtId="0" fontId="9" fillId="44" borderId="0" applyNumberFormat="0"/>
    <xf numFmtId="247" fontId="250" fillId="32" borderId="90">
      <alignment horizontal="right" vertical="center" indent="1"/>
    </xf>
    <xf numFmtId="0" fontId="260" fillId="88" borderId="94">
      <alignment horizontal="center" vertical="center"/>
    </xf>
    <xf numFmtId="42" fontId="9" fillId="0" borderId="0" applyFont="0" applyFill="0" applyBorder="0" applyAlignment="0" applyProtection="0"/>
    <xf numFmtId="18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50" fontId="228" fillId="0" borderId="0" applyFont="0" applyFill="0" applyBorder="0" applyAlignment="0" applyProtection="0"/>
    <xf numFmtId="249" fontId="259" fillId="0" borderId="0">
      <alignment horizontal="center" vertical="center"/>
    </xf>
    <xf numFmtId="0" fontId="258" fillId="0" borderId="0">
      <alignment horizontal="left" vertical="center"/>
    </xf>
    <xf numFmtId="248" fontId="257" fillId="42" borderId="90">
      <alignment horizontal="right"/>
    </xf>
    <xf numFmtId="248" fontId="257" fillId="42" borderId="90">
      <alignment horizontal="right"/>
    </xf>
    <xf numFmtId="9" fontId="257" fillId="42" borderId="90"/>
    <xf numFmtId="248" fontId="256" fillId="42" borderId="90">
      <alignment horizontal="right"/>
    </xf>
    <xf numFmtId="247" fontId="255" fillId="29" borderId="90"/>
    <xf numFmtId="0" fontId="254" fillId="0" borderId="93"/>
    <xf numFmtId="0" fontId="253" fillId="0" borderId="92"/>
    <xf numFmtId="0" fontId="252" fillId="0" borderId="0">
      <alignment horizontal="left" vertical="center"/>
    </xf>
    <xf numFmtId="247" fontId="251" fillId="86" borderId="91"/>
    <xf numFmtId="246" fontId="250" fillId="0" borderId="0">
      <alignment horizontal="center" vertical="center"/>
    </xf>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 fillId="0" borderId="0" applyFont="0" applyFill="0" applyBorder="0" applyAlignment="0" applyProtection="0"/>
    <xf numFmtId="0" fontId="96" fillId="0" borderId="0" applyFont="0" applyFill="0" applyBorder="0" applyAlignment="0" applyProtection="0"/>
    <xf numFmtId="245" fontId="9" fillId="0" borderId="0" applyFont="0" applyFill="0" applyBorder="0" applyAlignment="0" applyProtection="0"/>
    <xf numFmtId="244" fontId="228" fillId="0" borderId="0" applyFont="0" applyFill="0"/>
    <xf numFmtId="41" fontId="9" fillId="0" borderId="0" applyFont="0" applyFill="0" applyBorder="0" applyAlignment="0" applyProtection="0"/>
    <xf numFmtId="0" fontId="249" fillId="26" borderId="90">
      <alignment vertical="center"/>
    </xf>
    <xf numFmtId="0" fontId="249" fillId="100" borderId="90">
      <alignment vertical="center"/>
    </xf>
    <xf numFmtId="0" fontId="114" fillId="25" borderId="7" applyNumberFormat="0" applyAlignment="0" applyProtection="0"/>
    <xf numFmtId="0" fontId="24" fillId="25" borderId="7" applyNumberFormat="0" applyAlignment="0" applyProtection="0"/>
    <xf numFmtId="192" fontId="12" fillId="0" borderId="0" applyFill="0" applyBorder="0">
      <alignment horizontal="center" vertical="center"/>
    </xf>
    <xf numFmtId="191" fontId="12" fillId="0" borderId="0" applyFill="0" applyBorder="0">
      <alignment horizontal="center" vertical="center"/>
    </xf>
    <xf numFmtId="190" fontId="12" fillId="0" borderId="0" applyFill="0" applyBorder="0">
      <alignment horizontal="center" vertical="center"/>
    </xf>
    <xf numFmtId="189" fontId="12" fillId="0" borderId="0" applyFill="0" applyBorder="0">
      <alignment horizontal="center" vertical="center"/>
    </xf>
    <xf numFmtId="188" fontId="12" fillId="0" borderId="0" applyFill="0" applyBorder="0">
      <alignment horizontal="center" vertical="center"/>
    </xf>
    <xf numFmtId="187" fontId="12" fillId="0" borderId="0" applyFill="0" applyBorder="0">
      <alignment horizontal="center" vertical="center"/>
    </xf>
    <xf numFmtId="0" fontId="248" fillId="0" borderId="0" applyNumberFormat="0" applyFont="0" applyFill="0" applyBorder="0">
      <alignment horizontal="center" vertical="center"/>
      <protection locked="0"/>
    </xf>
    <xf numFmtId="0" fontId="12" fillId="0" borderId="0" applyNumberFormat="0" applyFont="0" applyFill="0" applyBorder="0">
      <alignment horizontal="center" vertical="center"/>
      <protection locked="0"/>
    </xf>
    <xf numFmtId="0" fontId="190" fillId="43" borderId="79" applyNumberFormat="0" applyAlignment="0" applyProtection="0"/>
    <xf numFmtId="0" fontId="190" fillId="43" borderId="79" applyNumberFormat="0" applyAlignment="0" applyProtection="0"/>
    <xf numFmtId="0" fontId="189" fillId="43" borderId="79" applyNumberFormat="0" applyAlignment="0" applyProtection="0"/>
    <xf numFmtId="0" fontId="189" fillId="43" borderId="79" applyNumberFormat="0" applyAlignment="0" applyProtection="0"/>
    <xf numFmtId="0" fontId="113" fillId="24" borderId="6" applyNumberFormat="0" applyAlignment="0" applyProtection="0"/>
    <xf numFmtId="0" fontId="189" fillId="43" borderId="79" applyNumberFormat="0" applyAlignment="0" applyProtection="0"/>
    <xf numFmtId="0" fontId="189" fillId="43" borderId="79" applyNumberFormat="0" applyAlignment="0" applyProtection="0"/>
    <xf numFmtId="0" fontId="247" fillId="24" borderId="6" applyNumberFormat="0" applyAlignment="0" applyProtection="0"/>
    <xf numFmtId="0" fontId="9" fillId="47" borderId="0" applyNumberFormat="0"/>
    <xf numFmtId="195" fontId="18" fillId="0" borderId="0" applyFill="0" applyBorder="0" applyAlignment="0"/>
    <xf numFmtId="243" fontId="228" fillId="99" borderId="0"/>
    <xf numFmtId="242" fontId="9" fillId="0" borderId="0"/>
    <xf numFmtId="242" fontId="9" fillId="0" borderId="0"/>
    <xf numFmtId="241" fontId="228" fillId="0" borderId="0"/>
    <xf numFmtId="0" fontId="246" fillId="0" borderId="0" applyNumberFormat="0" applyFill="0" applyBorder="0" applyAlignment="0">
      <protection locked="0"/>
    </xf>
    <xf numFmtId="9" fontId="71" fillId="0" borderId="0">
      <alignment horizontal="center"/>
    </xf>
    <xf numFmtId="41" fontId="9" fillId="26" borderId="0" applyNumberFormat="0" applyFont="0" applyBorder="0" applyAlignment="0">
      <alignment horizontal="right"/>
    </xf>
    <xf numFmtId="0" fontId="245" fillId="0" borderId="0" applyNumberFormat="0" applyFill="0" applyBorder="0" applyAlignment="0"/>
    <xf numFmtId="0" fontId="244" fillId="98" borderId="0" applyNumberFormat="0" applyBorder="0" applyAlignment="0" applyProtection="0"/>
    <xf numFmtId="0" fontId="244" fillId="98" borderId="0" applyNumberFormat="0" applyBorder="0" applyAlignment="0" applyProtection="0"/>
    <xf numFmtId="0" fontId="243" fillId="98" borderId="0" applyNumberFormat="0" applyBorder="0" applyAlignment="0" applyProtection="0"/>
    <xf numFmtId="0" fontId="243" fillId="98" borderId="0" applyNumberFormat="0" applyBorder="0" applyAlignment="0" applyProtection="0"/>
    <xf numFmtId="0" fontId="112" fillId="3" borderId="0" applyNumberFormat="0" applyBorder="0" applyAlignment="0" applyProtection="0"/>
    <xf numFmtId="0" fontId="243" fillId="98" borderId="0" applyNumberFormat="0" applyBorder="0" applyAlignment="0" applyProtection="0"/>
    <xf numFmtId="0" fontId="243" fillId="98" borderId="0" applyNumberFormat="0" applyBorder="0" applyAlignment="0" applyProtection="0"/>
    <xf numFmtId="0" fontId="242" fillId="3" borderId="0" applyNumberFormat="0" applyBorder="0" applyAlignment="0" applyProtection="0"/>
    <xf numFmtId="42" fontId="39" fillId="0" borderId="0" applyFont="0" applyFill="0" applyBorder="0" applyAlignment="0" applyProtection="0"/>
    <xf numFmtId="192" fontId="12" fillId="0" borderId="2">
      <alignment horizontal="right" vertical="center"/>
      <protection locked="0"/>
    </xf>
    <xf numFmtId="240" fontId="38" fillId="0" borderId="2">
      <alignment vertical="center"/>
      <protection locked="0"/>
    </xf>
    <xf numFmtId="191" fontId="12" fillId="0" borderId="2">
      <alignment vertical="center"/>
      <protection locked="0"/>
    </xf>
    <xf numFmtId="190" fontId="12" fillId="0" borderId="2">
      <alignment vertical="center"/>
      <protection locked="0"/>
    </xf>
    <xf numFmtId="176" fontId="12" fillId="0" borderId="2">
      <alignment vertical="center"/>
      <protection locked="0"/>
    </xf>
    <xf numFmtId="189" fontId="12" fillId="0" borderId="2">
      <alignment vertical="center"/>
      <protection locked="0"/>
    </xf>
    <xf numFmtId="193" fontId="12" fillId="0" borderId="2">
      <alignment horizontal="right" vertical="center"/>
      <protection locked="0"/>
    </xf>
    <xf numFmtId="187" fontId="12" fillId="0" borderId="2">
      <alignment vertical="center"/>
      <protection locked="0"/>
    </xf>
    <xf numFmtId="0" fontId="12" fillId="0" borderId="2" applyAlignment="0">
      <protection locked="0"/>
    </xf>
    <xf numFmtId="192" fontId="12" fillId="0" borderId="2">
      <alignment horizontal="center" vertical="center"/>
      <protection locked="0"/>
    </xf>
    <xf numFmtId="191" fontId="12" fillId="0" borderId="2">
      <alignment horizontal="center" vertical="center"/>
      <protection locked="0"/>
    </xf>
    <xf numFmtId="190" fontId="12" fillId="0" borderId="2">
      <alignment horizontal="center" vertical="center"/>
      <protection locked="0"/>
    </xf>
    <xf numFmtId="189" fontId="12" fillId="0" borderId="2">
      <alignment horizontal="center" vertical="center"/>
      <protection locked="0"/>
    </xf>
    <xf numFmtId="188" fontId="12" fillId="0" borderId="2">
      <alignment horizontal="center" vertical="center"/>
      <protection locked="0"/>
    </xf>
    <xf numFmtId="187" fontId="12" fillId="0" borderId="2">
      <alignment horizontal="center" vertical="center"/>
      <protection locked="0"/>
    </xf>
    <xf numFmtId="10" fontId="10" fillId="39" borderId="0"/>
    <xf numFmtId="10" fontId="10" fillId="39" borderId="0"/>
    <xf numFmtId="10" fontId="10" fillId="39" borderId="0"/>
    <xf numFmtId="10" fontId="10" fillId="39" borderId="0"/>
    <xf numFmtId="10" fontId="10" fillId="39" borderId="0"/>
    <xf numFmtId="0" fontId="241" fillId="0" borderId="0">
      <alignment horizontal="right"/>
    </xf>
    <xf numFmtId="0" fontId="241" fillId="0" borderId="0">
      <alignment horizontal="right"/>
    </xf>
    <xf numFmtId="0" fontId="241" fillId="0" borderId="0"/>
    <xf numFmtId="0" fontId="241" fillId="0" borderId="0">
      <alignment horizontal="right"/>
    </xf>
    <xf numFmtId="0" fontId="241" fillId="0" borderId="0" applyFont="0" applyFill="0" applyBorder="0" applyAlignment="0" applyProtection="0">
      <alignment horizontal="right"/>
    </xf>
    <xf numFmtId="0" fontId="240" fillId="0" borderId="0"/>
    <xf numFmtId="0" fontId="111" fillId="22" borderId="0" applyNumberFormat="0" applyBorder="0" applyAlignment="0" applyProtection="0"/>
    <xf numFmtId="0" fontId="30" fillId="22" borderId="0" applyNumberFormat="0" applyBorder="0" applyAlignment="0" applyProtection="0"/>
    <xf numFmtId="0" fontId="111" fillId="97" borderId="0" applyNumberFormat="0" applyBorder="0" applyAlignment="0" applyProtection="0"/>
    <xf numFmtId="0" fontId="110" fillId="97" borderId="0" applyNumberFormat="0" applyBorder="0" applyAlignment="0" applyProtection="0"/>
    <xf numFmtId="0" fontId="110" fillId="91"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11" fillId="14"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30" fillId="14" borderId="0" applyNumberFormat="0" applyBorder="0" applyAlignment="0" applyProtection="0"/>
    <xf numFmtId="0" fontId="111" fillId="90" borderId="0" applyNumberFormat="0" applyBorder="0" applyAlignment="0" applyProtection="0"/>
    <xf numFmtId="0" fontId="110" fillId="89" borderId="0" applyNumberFormat="0" applyBorder="0" applyAlignment="0" applyProtection="0"/>
    <xf numFmtId="0" fontId="110" fillId="96" borderId="0" applyNumberFormat="0" applyBorder="0" applyAlignment="0" applyProtection="0"/>
    <xf numFmtId="0" fontId="186" fillId="95" borderId="0" applyNumberFormat="0" applyBorder="0" applyAlignment="0" applyProtection="0"/>
    <xf numFmtId="0" fontId="186" fillId="95"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111" fillId="13"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30" fillId="13" borderId="0" applyNumberFormat="0" applyBorder="0" applyAlignment="0" applyProtection="0"/>
    <xf numFmtId="0" fontId="111" fillId="92" borderId="0" applyNumberFormat="0" applyBorder="0" applyAlignment="0" applyProtection="0"/>
    <xf numFmtId="0" fontId="110" fillId="92" borderId="0" applyNumberFormat="0" applyBorder="0" applyAlignment="0" applyProtection="0"/>
    <xf numFmtId="0" fontId="110" fillId="89" borderId="0" applyNumberFormat="0" applyBorder="0" applyAlignment="0" applyProtection="0"/>
    <xf numFmtId="0" fontId="111" fillId="21" borderId="0" applyNumberFormat="0" applyBorder="0" applyAlignment="0" applyProtection="0"/>
    <xf numFmtId="0" fontId="30" fillId="21" borderId="0" applyNumberFormat="0" applyBorder="0" applyAlignment="0" applyProtection="0"/>
    <xf numFmtId="0" fontId="111" fillId="92" borderId="0" applyNumberFormat="0" applyBorder="0" applyAlignment="0" applyProtection="0"/>
    <xf numFmtId="0" fontId="110" fillId="94" borderId="0" applyNumberFormat="0" applyBorder="0" applyAlignment="0" applyProtection="0"/>
    <xf numFmtId="0" fontId="110" fillId="91" borderId="0" applyNumberFormat="0" applyBorder="0" applyAlignment="0" applyProtection="0"/>
    <xf numFmtId="0" fontId="111" fillId="20" borderId="0" applyNumberFormat="0" applyBorder="0" applyAlignment="0" applyProtection="0"/>
    <xf numFmtId="0" fontId="30" fillId="20" borderId="0" applyNumberFormat="0" applyBorder="0" applyAlignment="0" applyProtection="0"/>
    <xf numFmtId="0" fontId="111" fillId="93" borderId="0" applyNumberFormat="0" applyBorder="0" applyAlignment="0" applyProtection="0"/>
    <xf numFmtId="0" fontId="110" fillId="92" borderId="0" applyNumberFormat="0" applyBorder="0" applyAlignment="0" applyProtection="0"/>
    <xf numFmtId="0" fontId="110" fillId="91"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111" fillId="19" borderId="0" applyNumberFormat="0" applyBorder="0" applyAlignment="0" applyProtection="0"/>
    <xf numFmtId="0" fontId="185" fillId="46" borderId="0" applyNumberFormat="0" applyBorder="0" applyAlignment="0" applyProtection="0"/>
    <xf numFmtId="0" fontId="185" fillId="46" borderId="0" applyNumberFormat="0" applyBorder="0" applyAlignment="0" applyProtection="0"/>
    <xf numFmtId="0" fontId="30" fillId="19" borderId="0" applyNumberFormat="0" applyBorder="0" applyAlignment="0" applyProtection="0"/>
    <xf numFmtId="0" fontId="111" fillId="90"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239" fillId="88" borderId="0" applyNumberFormat="0" applyBorder="0" applyAlignment="0" applyProtection="0"/>
    <xf numFmtId="0" fontId="239" fillId="87"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11" fillId="15"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30" fillId="15" borderId="0" applyNumberFormat="0" applyBorder="0" applyAlignment="0" applyProtection="0"/>
    <xf numFmtId="0" fontId="186" fillId="84" borderId="0" applyNumberFormat="0" applyBorder="0" applyAlignment="0" applyProtection="0"/>
    <xf numFmtId="0" fontId="186" fillId="84" borderId="0" applyNumberFormat="0" applyBorder="0" applyAlignment="0" applyProtection="0"/>
    <xf numFmtId="0" fontId="185" fillId="84" borderId="0" applyNumberFormat="0" applyBorder="0" applyAlignment="0" applyProtection="0"/>
    <xf numFmtId="0" fontId="185" fillId="84" borderId="0" applyNumberFormat="0" applyBorder="0" applyAlignment="0" applyProtection="0"/>
    <xf numFmtId="0" fontId="111" fillId="14" borderId="0" applyNumberFormat="0" applyBorder="0" applyAlignment="0" applyProtection="0"/>
    <xf numFmtId="0" fontId="185" fillId="84" borderId="0" applyNumberFormat="0" applyBorder="0" applyAlignment="0" applyProtection="0"/>
    <xf numFmtId="0" fontId="185" fillId="84" borderId="0" applyNumberFormat="0" applyBorder="0" applyAlignment="0" applyProtection="0"/>
    <xf numFmtId="0" fontId="30" fillId="14" borderId="0" applyNumberFormat="0" applyBorder="0" applyAlignment="0" applyProtection="0"/>
    <xf numFmtId="0" fontId="186" fillId="24" borderId="0" applyNumberFormat="0" applyBorder="0" applyAlignment="0" applyProtection="0"/>
    <xf numFmtId="0" fontId="186" fillId="24" borderId="0" applyNumberFormat="0" applyBorder="0" applyAlignment="0" applyProtection="0"/>
    <xf numFmtId="0" fontId="185" fillId="24" borderId="0" applyNumberFormat="0" applyBorder="0" applyAlignment="0" applyProtection="0"/>
    <xf numFmtId="0" fontId="185" fillId="24" borderId="0" applyNumberFormat="0" applyBorder="0" applyAlignment="0" applyProtection="0"/>
    <xf numFmtId="0" fontId="111" fillId="13" borderId="0" applyNumberFormat="0" applyBorder="0" applyAlignment="0" applyProtection="0"/>
    <xf numFmtId="0" fontId="185" fillId="24" borderId="0" applyNumberFormat="0" applyBorder="0" applyAlignment="0" applyProtection="0"/>
    <xf numFmtId="0" fontId="185" fillId="24" borderId="0" applyNumberFormat="0" applyBorder="0" applyAlignment="0" applyProtection="0"/>
    <xf numFmtId="0" fontId="30" fillId="13"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111" fillId="10" borderId="0" applyNumberFormat="0" applyBorder="0" applyAlignment="0" applyProtection="0"/>
    <xf numFmtId="0" fontId="185" fillId="30" borderId="0" applyNumberFormat="0" applyBorder="0" applyAlignment="0" applyProtection="0"/>
    <xf numFmtId="0" fontId="185" fillId="30" borderId="0" applyNumberFormat="0" applyBorder="0" applyAlignment="0" applyProtection="0"/>
    <xf numFmtId="0" fontId="30" fillId="10" borderId="0" applyNumberFormat="0" applyBorder="0" applyAlignment="0" applyProtection="0"/>
    <xf numFmtId="0" fontId="111" fillId="9" borderId="0" applyNumberFormat="0" applyBorder="0" applyAlignment="0" applyProtection="0"/>
    <xf numFmtId="0" fontId="30" fillId="9" borderId="0" applyNumberFormat="0" applyBorder="0" applyAlignment="0" applyProtection="0"/>
    <xf numFmtId="0" fontId="186" fillId="84" borderId="0" applyNumberFormat="0" applyBorder="0" applyAlignment="0" applyProtection="0"/>
    <xf numFmtId="0" fontId="186" fillId="84" borderId="0" applyNumberFormat="0" applyBorder="0" applyAlignment="0" applyProtection="0"/>
    <xf numFmtId="0" fontId="185" fillId="84" borderId="0" applyNumberFormat="0" applyBorder="0" applyAlignment="0" applyProtection="0"/>
    <xf numFmtId="0" fontId="185" fillId="84" borderId="0" applyNumberFormat="0" applyBorder="0" applyAlignment="0" applyProtection="0"/>
    <xf numFmtId="0" fontId="111" fillId="12" borderId="0" applyNumberFormat="0" applyBorder="0" applyAlignment="0" applyProtection="0"/>
    <xf numFmtId="0" fontId="185" fillId="84" borderId="0" applyNumberFormat="0" applyBorder="0" applyAlignment="0" applyProtection="0"/>
    <xf numFmtId="0" fontId="185" fillId="84" borderId="0" applyNumberFormat="0" applyBorder="0" applyAlignment="0" applyProtection="0"/>
    <xf numFmtId="0" fontId="30" fillId="12" borderId="0" applyNumberFormat="0" applyBorder="0" applyAlignment="0" applyProtection="0"/>
    <xf numFmtId="0" fontId="238" fillId="26" borderId="0" applyNumberFormat="0" applyBorder="0" applyAlignment="0" applyProtection="0"/>
    <xf numFmtId="0" fontId="184" fillId="7" borderId="0" applyNumberFormat="0" applyBorder="0" applyAlignment="0" applyProtection="0"/>
    <xf numFmtId="0" fontId="184" fillId="7" borderId="0" applyNumberFormat="0" applyBorder="0" applyAlignment="0" applyProtection="0"/>
    <xf numFmtId="0" fontId="110" fillId="1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8" fillId="11" borderId="0" applyNumberFormat="0" applyBorder="0" applyAlignment="0" applyProtection="0"/>
    <xf numFmtId="0" fontId="184" fillId="14" borderId="0" applyNumberFormat="0" applyBorder="0" applyAlignment="0" applyProtection="0"/>
    <xf numFmtId="0" fontId="184" fillId="14" borderId="0" applyNumberFormat="0" applyBorder="0" applyAlignment="0" applyProtection="0"/>
    <xf numFmtId="0" fontId="110" fillId="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8" fillId="8" borderId="0" applyNumberFormat="0" applyBorder="0" applyAlignment="0" applyProtection="0"/>
    <xf numFmtId="0" fontId="184" fillId="24" borderId="0" applyNumberFormat="0" applyBorder="0" applyAlignment="0" applyProtection="0"/>
    <xf numFmtId="0" fontId="184" fillId="24" borderId="0" applyNumberFormat="0" applyBorder="0" applyAlignment="0" applyProtection="0"/>
    <xf numFmtId="0" fontId="110" fillId="5"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8" fillId="5" borderId="0" applyNumberFormat="0" applyBorder="0" applyAlignment="0" applyProtection="0"/>
    <xf numFmtId="0" fontId="184" fillId="30" borderId="0" applyNumberFormat="0" applyBorder="0" applyAlignment="0" applyProtection="0"/>
    <xf numFmtId="0" fontId="184" fillId="30" borderId="0" applyNumberFormat="0" applyBorder="0" applyAlignment="0" applyProtection="0"/>
    <xf numFmtId="0" fontId="110" fillId="1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8" fillId="10" borderId="0" applyNumberFormat="0" applyBorder="0" applyAlignment="0" applyProtection="0"/>
    <xf numFmtId="0" fontId="110" fillId="9" borderId="0" applyNumberFormat="0" applyBorder="0" applyAlignment="0" applyProtection="0"/>
    <xf numFmtId="0" fontId="18" fillId="9" borderId="0" applyNumberFormat="0" applyBorder="0" applyAlignment="0" applyProtection="0"/>
    <xf numFmtId="0" fontId="184" fillId="14" borderId="0" applyNumberFormat="0" applyBorder="0" applyAlignment="0" applyProtection="0"/>
    <xf numFmtId="0" fontId="184" fillId="14" borderId="0" applyNumberFormat="0" applyBorder="0" applyAlignment="0" applyProtection="0"/>
    <xf numFmtId="0" fontId="110" fillId="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8" fillId="8" borderId="0" applyNumberFormat="0" applyBorder="0" applyAlignment="0" applyProtection="0"/>
    <xf numFmtId="0" fontId="238" fillId="86" borderId="0" applyNumberFormat="0" applyBorder="0" applyAlignment="0" applyProtection="0"/>
    <xf numFmtId="0" fontId="110" fillId="7" borderId="0" applyNumberFormat="0" applyBorder="0" applyAlignment="0" applyProtection="0"/>
    <xf numFmtId="0" fontId="18" fillId="7" borderId="0" applyNumberFormat="0" applyBorder="0" applyAlignment="0" applyProtection="0"/>
    <xf numFmtId="0" fontId="184" fillId="85" borderId="0" applyNumberFormat="0" applyBorder="0" applyAlignment="0" applyProtection="0"/>
    <xf numFmtId="0" fontId="184" fillId="85" borderId="0" applyNumberFormat="0" applyBorder="0" applyAlignment="0" applyProtection="0"/>
    <xf numFmtId="0" fontId="110" fillId="6"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18" fillId="6"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10" fillId="5"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8" fillId="5" borderId="0" applyNumberFormat="0" applyBorder="0" applyAlignment="0" applyProtection="0"/>
    <xf numFmtId="0" fontId="184" fillId="31" borderId="0" applyNumberFormat="0" applyBorder="0" applyAlignment="0" applyProtection="0"/>
    <xf numFmtId="0" fontId="184" fillId="31" borderId="0" applyNumberFormat="0" applyBorder="0" applyAlignment="0" applyProtection="0"/>
    <xf numFmtId="0" fontId="110" fillId="4"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8" fillId="4" borderId="0" applyNumberFormat="0" applyBorder="0" applyAlignment="0" applyProtection="0"/>
    <xf numFmtId="0" fontId="184" fillId="7" borderId="0" applyNumberFormat="0" applyBorder="0" applyAlignment="0" applyProtection="0"/>
    <xf numFmtId="0" fontId="184" fillId="7" borderId="0" applyNumberFormat="0" applyBorder="0" applyAlignment="0" applyProtection="0"/>
    <xf numFmtId="0" fontId="110"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8" fillId="3" borderId="0" applyNumberFormat="0" applyBorder="0" applyAlignment="0" applyProtection="0"/>
    <xf numFmtId="0" fontId="184" fillId="85" borderId="0" applyNumberFormat="0" applyBorder="0" applyAlignment="0" applyProtection="0"/>
    <xf numFmtId="0" fontId="184" fillId="85" borderId="0" applyNumberFormat="0" applyBorder="0" applyAlignment="0" applyProtection="0"/>
    <xf numFmtId="0" fontId="110" fillId="2"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18" fillId="2" borderId="0" applyNumberFormat="0" applyBorder="0" applyAlignment="0" applyProtection="0"/>
    <xf numFmtId="0" fontId="238" fillId="32" borderId="0" applyNumberFormat="0" applyBorder="0" applyAlignment="0" applyProtection="0"/>
    <xf numFmtId="239" fontId="12" fillId="0" borderId="0"/>
    <xf numFmtId="23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3" fillId="43" borderId="86" applyNumberFormat="0" applyAlignment="0" applyProtection="0"/>
    <xf numFmtId="0" fontId="9"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9" fillId="0" borderId="0"/>
    <xf numFmtId="0" fontId="9" fillId="0" borderId="0"/>
    <xf numFmtId="0" fontId="9" fillId="0" borderId="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0" fontId="9" fillId="0" borderId="0"/>
    <xf numFmtId="0" fontId="9" fillId="0" borderId="0"/>
    <xf numFmtId="0" fontId="9"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 fillId="0" borderId="0"/>
    <xf numFmtId="256" fontId="9" fillId="0" borderId="0"/>
    <xf numFmtId="0" fontId="9" fillId="0" borderId="0"/>
    <xf numFmtId="0" fontId="319" fillId="0" borderId="0"/>
    <xf numFmtId="256" fontId="9" fillId="0" borderId="0"/>
    <xf numFmtId="0" fontId="9" fillId="0" borderId="0"/>
    <xf numFmtId="0" fontId="319" fillId="0" borderId="0"/>
    <xf numFmtId="0" fontId="9" fillId="0" borderId="0"/>
    <xf numFmtId="186" fontId="6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321" fillId="0" borderId="0"/>
    <xf numFmtId="0" fontId="3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2" fillId="0" borderId="10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33" fillId="0" borderId="0" applyNumberFormat="0" applyFill="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3" fillId="48" borderId="0" applyNumberFormat="0" applyBorder="0" applyAlignment="0" applyProtection="0"/>
    <xf numFmtId="0" fontId="110" fillId="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8"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4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8" fillId="2" borderId="0" applyNumberFormat="0" applyBorder="0" applyAlignment="0" applyProtection="0"/>
    <xf numFmtId="0" fontId="3" fillId="48" borderId="0" applyNumberFormat="0" applyBorder="0" applyAlignment="0" applyProtection="0"/>
    <xf numFmtId="0" fontId="18"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8"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8"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2"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2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220"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10"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3" fillId="49" borderId="0" applyNumberFormat="0" applyBorder="0" applyAlignment="0" applyProtection="0"/>
    <xf numFmtId="0" fontId="110" fillId="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8"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8" fillId="3" borderId="0" applyNumberFormat="0" applyBorder="0" applyAlignment="0" applyProtection="0"/>
    <xf numFmtId="0" fontId="3" fillId="49" borderId="0" applyNumberFormat="0" applyBorder="0" applyAlignment="0" applyProtection="0"/>
    <xf numFmtId="0" fontId="18"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8"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8"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2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220"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10"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3" fillId="50" borderId="0" applyNumberFormat="0" applyBorder="0" applyAlignment="0" applyProtection="0"/>
    <xf numFmtId="0" fontId="110"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8"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8" fillId="4" borderId="0" applyNumberFormat="0" applyBorder="0" applyAlignment="0" applyProtection="0"/>
    <xf numFmtId="0" fontId="3" fillId="50" borderId="0" applyNumberFormat="0" applyBorder="0" applyAlignment="0" applyProtection="0"/>
    <xf numFmtId="0" fontId="18"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8"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8"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24"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20"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10"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84" fillId="51" borderId="0" applyNumberFormat="0" applyBorder="0" applyAlignment="0" applyProtection="0"/>
    <xf numFmtId="0" fontId="184" fillId="51" borderId="0" applyNumberFormat="0" applyBorder="0" applyAlignment="0" applyProtection="0"/>
    <xf numFmtId="0" fontId="3" fillId="51" borderId="0" applyNumberFormat="0" applyBorder="0" applyAlignment="0" applyProtection="0"/>
    <xf numFmtId="0" fontId="110"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8"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43"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8" fillId="5" borderId="0" applyNumberFormat="0" applyBorder="0" applyAlignment="0" applyProtection="0"/>
    <xf numFmtId="0" fontId="3" fillId="51" borderId="0" applyNumberFormat="0" applyBorder="0" applyAlignment="0" applyProtection="0"/>
    <xf numFmtId="0" fontId="18"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8"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8"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24"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20"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10"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84" fillId="52" borderId="0" applyNumberFormat="0" applyBorder="0" applyAlignment="0" applyProtection="0"/>
    <xf numFmtId="0" fontId="184"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8" fillId="6" borderId="0" applyNumberFormat="0" applyBorder="0" applyAlignment="0" applyProtection="0"/>
    <xf numFmtId="0" fontId="3" fillId="52" borderId="0" applyNumberFormat="0" applyBorder="0" applyAlignment="0" applyProtection="0"/>
    <xf numFmtId="0" fontId="18"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4"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4"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8"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4"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8"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8"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24"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220"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2"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2"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10"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4" fillId="53" borderId="0" applyNumberFormat="0" applyBorder="0" applyAlignment="0" applyProtection="0"/>
    <xf numFmtId="0" fontId="184" fillId="53" borderId="0" applyNumberFormat="0" applyBorder="0" applyAlignment="0" applyProtection="0"/>
    <xf numFmtId="0" fontId="3" fillId="53" borderId="0" applyNumberFormat="0" applyBorder="0" applyAlignment="0" applyProtection="0"/>
    <xf numFmtId="0" fontId="110" fillId="31"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4"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4"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4"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8"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24"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220"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10"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2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2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3" fillId="54" borderId="0" applyNumberFormat="0" applyBorder="0" applyAlignment="0" applyProtection="0"/>
    <xf numFmtId="0" fontId="110" fillId="6"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2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8" fillId="8" borderId="0" applyNumberFormat="0" applyBorder="0" applyAlignment="0" applyProtection="0"/>
    <xf numFmtId="0" fontId="3" fillId="54" borderId="0" applyNumberFormat="0" applyBorder="0" applyAlignment="0" applyProtection="0"/>
    <xf numFmtId="0" fontId="18"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24"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24"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8"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24"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8"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8"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 fillId="54" borderId="0" applyNumberFormat="0" applyBorder="0" applyAlignment="0" applyProtection="0"/>
    <xf numFmtId="0" fontId="324"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20"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10"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7"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4"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4"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4"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24"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220"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0"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84" fillId="56" borderId="0" applyNumberFormat="0" applyBorder="0" applyAlignment="0" applyProtection="0"/>
    <xf numFmtId="0" fontId="184" fillId="56" borderId="0" applyNumberFormat="0" applyBorder="0" applyAlignment="0" applyProtection="0"/>
    <xf numFmtId="0" fontId="3" fillId="56" borderId="0" applyNumberFormat="0" applyBorder="0" applyAlignment="0" applyProtection="0"/>
    <xf numFmtId="0" fontId="110" fillId="3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8"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3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8" fillId="10" borderId="0" applyNumberFormat="0" applyBorder="0" applyAlignment="0" applyProtection="0"/>
    <xf numFmtId="0" fontId="3" fillId="56" borderId="0" applyNumberFormat="0" applyBorder="0" applyAlignment="0" applyProtection="0"/>
    <xf numFmtId="0" fontId="18"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8"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8"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2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220"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10"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84" fillId="57" borderId="0" applyNumberFormat="0" applyBorder="0" applyAlignment="0" applyProtection="0"/>
    <xf numFmtId="0" fontId="184" fillId="57" borderId="0" applyNumberFormat="0" applyBorder="0" applyAlignment="0" applyProtection="0"/>
    <xf numFmtId="0" fontId="3" fillId="57" borderId="0" applyNumberFormat="0" applyBorder="0" applyAlignment="0" applyProtection="0"/>
    <xf numFmtId="0" fontId="110" fillId="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24"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8" fillId="5" borderId="0" applyNumberFormat="0" applyBorder="0" applyAlignment="0" applyProtection="0"/>
    <xf numFmtId="0" fontId="3" fillId="57" borderId="0" applyNumberFormat="0" applyBorder="0" applyAlignment="0" applyProtection="0"/>
    <xf numFmtId="0" fontId="18"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4"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4"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8"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4"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8"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8"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24"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220"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10"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4" fillId="58" borderId="0" applyNumberFormat="0" applyBorder="0" applyAlignment="0" applyProtection="0"/>
    <xf numFmtId="0" fontId="184" fillId="58" borderId="0" applyNumberFormat="0" applyBorder="0" applyAlignment="0" applyProtection="0"/>
    <xf numFmtId="0" fontId="3" fillId="58" borderId="0" applyNumberFormat="0" applyBorder="0" applyAlignment="0" applyProtection="0"/>
    <xf numFmtId="0" fontId="110" fillId="6"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8" borderId="0" applyNumberFormat="0" applyBorder="0" applyAlignment="0" applyProtection="0"/>
    <xf numFmtId="0" fontId="3" fillId="58" borderId="0" applyNumberFormat="0" applyBorder="0" applyAlignment="0" applyProtection="0"/>
    <xf numFmtId="0" fontId="18"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4"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4"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4"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24"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220"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10"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3" fillId="59" borderId="0" applyNumberFormat="0" applyBorder="0" applyAlignment="0" applyProtection="0"/>
    <xf numFmtId="0" fontId="110" fillId="3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7"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8" fillId="11" borderId="0" applyNumberFormat="0" applyBorder="0" applyAlignment="0" applyProtection="0"/>
    <xf numFmtId="0" fontId="3" fillId="59" borderId="0" applyNumberFormat="0" applyBorder="0" applyAlignment="0" applyProtection="0"/>
    <xf numFmtId="0" fontId="18"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4"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4"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8"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4"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8"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8"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24"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220"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0"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325" fillId="60" borderId="0" applyNumberFormat="0" applyBorder="0" applyAlignment="0" applyProtection="0"/>
    <xf numFmtId="0" fontId="111" fillId="14" borderId="0" applyNumberFormat="0" applyBorder="0" applyAlignment="0" applyProtection="0"/>
    <xf numFmtId="0" fontId="111" fillId="12" borderId="0" applyNumberFormat="0" applyBorder="0" applyAlignment="0" applyProtection="0"/>
    <xf numFmtId="0" fontId="185" fillId="60" borderId="0" applyNumberFormat="0" applyBorder="0" applyAlignment="0" applyProtection="0"/>
    <xf numFmtId="0" fontId="111" fillId="9" borderId="0" applyNumberFormat="0" applyBorder="0" applyAlignment="0" applyProtection="0"/>
    <xf numFmtId="0" fontId="185" fillId="61" borderId="0" applyNumberFormat="0" applyBorder="0" applyAlignment="0" applyProtection="0"/>
    <xf numFmtId="0" fontId="30"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325" fillId="61" borderId="0" applyNumberFormat="0" applyBorder="0" applyAlignment="0" applyProtection="0"/>
    <xf numFmtId="0" fontId="111" fillId="7" borderId="0" applyNumberFormat="0" applyBorder="0" applyAlignment="0" applyProtection="0"/>
    <xf numFmtId="0" fontId="326" fillId="61" borderId="0" applyNumberFormat="0" applyBorder="0" applyAlignment="0" applyProtection="0"/>
    <xf numFmtId="0" fontId="186" fillId="61"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85" fillId="61" borderId="0" applyNumberFormat="0" applyBorder="0" applyAlignment="0" applyProtection="0"/>
    <xf numFmtId="0" fontId="185" fillId="62" borderId="0" applyNumberFormat="0" applyBorder="0" applyAlignment="0" applyProtection="0"/>
    <xf numFmtId="0" fontId="185" fillId="10" borderId="0" applyNumberFormat="0" applyBorder="0" applyAlignment="0" applyProtection="0"/>
    <xf numFmtId="0" fontId="30"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325" fillId="62" borderId="0" applyNumberFormat="0" applyBorder="0" applyAlignment="0" applyProtection="0"/>
    <xf numFmtId="0" fontId="111" fillId="30" borderId="0" applyNumberFormat="0" applyBorder="0" applyAlignment="0" applyProtection="0"/>
    <xf numFmtId="0" fontId="111" fillId="10" borderId="0" applyNumberFormat="0" applyBorder="0" applyAlignment="0" applyProtection="0"/>
    <xf numFmtId="0" fontId="185" fillId="62" borderId="0" applyNumberFormat="0" applyBorder="0" applyAlignment="0" applyProtection="0"/>
    <xf numFmtId="0" fontId="185" fillId="63" borderId="0" applyNumberFormat="0" applyBorder="0" applyAlignment="0" applyProtection="0"/>
    <xf numFmtId="0" fontId="185" fillId="13" borderId="0" applyNumberFormat="0" applyBorder="0" applyAlignment="0" applyProtection="0"/>
    <xf numFmtId="0" fontId="30"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325" fillId="63" borderId="0" applyNumberFormat="0" applyBorder="0" applyAlignment="0" applyProtection="0"/>
    <xf numFmtId="0" fontId="111" fillId="24" borderId="0" applyNumberFormat="0" applyBorder="0" applyAlignment="0" applyProtection="0"/>
    <xf numFmtId="0" fontId="111" fillId="13" borderId="0" applyNumberFormat="0" applyBorder="0" applyAlignment="0" applyProtection="0"/>
    <xf numFmtId="0" fontId="185" fillId="6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325" fillId="64" borderId="0" applyNumberFormat="0" applyBorder="0" applyAlignment="0" applyProtection="0"/>
    <xf numFmtId="0" fontId="111" fillId="14" borderId="0" applyNumberFormat="0" applyBorder="0" applyAlignment="0" applyProtection="0"/>
    <xf numFmtId="0" fontId="185" fillId="64" borderId="0" applyNumberFormat="0" applyBorder="0" applyAlignment="0" applyProtection="0"/>
    <xf numFmtId="0" fontId="185" fillId="65" borderId="0" applyNumberFormat="0" applyBorder="0" applyAlignment="0" applyProtection="0"/>
    <xf numFmtId="0" fontId="185" fillId="15" borderId="0" applyNumberFormat="0" applyBorder="0" applyAlignment="0" applyProtection="0"/>
    <xf numFmtId="0" fontId="30"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325" fillId="65" borderId="0" applyNumberFormat="0" applyBorder="0" applyAlignment="0" applyProtection="0"/>
    <xf numFmtId="0" fontId="111" fillId="7" borderId="0" applyNumberFormat="0" applyBorder="0" applyAlignment="0" applyProtection="0"/>
    <xf numFmtId="0" fontId="111" fillId="15" borderId="0" applyNumberFormat="0" applyBorder="0" applyAlignment="0" applyProtection="0"/>
    <xf numFmtId="0" fontId="185" fillId="65" borderId="0" applyNumberFormat="0" applyBorder="0" applyAlignment="0" applyProtection="0"/>
    <xf numFmtId="0" fontId="24" fillId="16" borderId="1" applyNumberFormat="0" applyBorder="0" applyProtection="0">
      <alignment horizontal="left" vertical="center"/>
    </xf>
    <xf numFmtId="0" fontId="24" fillId="16" borderId="1" applyNumberFormat="0" applyBorder="0" applyProtection="0">
      <alignment horizontal="left" vertical="center"/>
    </xf>
    <xf numFmtId="0" fontId="110" fillId="90" borderId="0" applyNumberFormat="0" applyBorder="0" applyAlignment="0" applyProtection="0"/>
    <xf numFmtId="0" fontId="110" fillId="109" borderId="0" applyNumberFormat="0" applyBorder="0" applyAlignment="0" applyProtection="0"/>
    <xf numFmtId="0" fontId="111" fillId="110" borderId="0" applyNumberFormat="0" applyBorder="0" applyAlignment="0" applyProtection="0"/>
    <xf numFmtId="0" fontId="326"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11" fillId="19" borderId="0" applyNumberFormat="0" applyBorder="0" applyAlignment="0" applyProtection="0"/>
    <xf numFmtId="0" fontId="325" fillId="66"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11" borderId="0" applyNumberFormat="0" applyBorder="0" applyAlignment="0" applyProtection="0"/>
    <xf numFmtId="0" fontId="111" fillId="14"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85" fillId="66" borderId="0" applyNumberFormat="0" applyBorder="0" applyAlignment="0" applyProtection="0"/>
    <xf numFmtId="0" fontId="111" fillId="19"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46"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110" fillId="112" borderId="0" applyNumberFormat="0" applyBorder="0" applyAlignment="0" applyProtection="0"/>
    <xf numFmtId="0" fontId="110" fillId="113" borderId="0" applyNumberFormat="0" applyBorder="0" applyAlignment="0" applyProtection="0"/>
    <xf numFmtId="0" fontId="326"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11" fillId="20" borderId="0" applyNumberFormat="0" applyBorder="0" applyAlignment="0" applyProtection="0"/>
    <xf numFmtId="0" fontId="325" fillId="67" borderId="0" applyNumberFormat="0" applyBorder="0" applyAlignment="0" applyProtection="0"/>
    <xf numFmtId="0" fontId="185" fillId="67" borderId="0" applyNumberFormat="0" applyBorder="0" applyAlignment="0" applyProtection="0"/>
    <xf numFmtId="0" fontId="30" fillId="20"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14"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85" fillId="67" borderId="0" applyNumberFormat="0" applyBorder="0" applyAlignment="0" applyProtection="0"/>
    <xf numFmtId="0" fontId="111" fillId="114" borderId="0" applyNumberFormat="0" applyBorder="0" applyAlignment="0" applyProtection="0"/>
    <xf numFmtId="0" fontId="186" fillId="6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14" borderId="0" applyNumberFormat="0" applyBorder="0" applyAlignment="0" applyProtection="0"/>
    <xf numFmtId="0" fontId="111" fillId="114" borderId="0" applyNumberFormat="0" applyBorder="0" applyAlignment="0" applyProtection="0"/>
    <xf numFmtId="0" fontId="111" fillId="22" borderId="0" applyNumberFormat="0" applyBorder="0" applyAlignment="0" applyProtection="0"/>
    <xf numFmtId="0" fontId="111" fillId="114" borderId="0" applyNumberFormat="0" applyBorder="0" applyAlignment="0" applyProtection="0"/>
    <xf numFmtId="0" fontId="111" fillId="114" borderId="0" applyNumberFormat="0" applyBorder="0" applyAlignment="0" applyProtection="0"/>
    <xf numFmtId="0" fontId="326" fillId="67" borderId="0" applyNumberFormat="0" applyBorder="0" applyAlignment="0" applyProtection="0"/>
    <xf numFmtId="0" fontId="326" fillId="67" borderId="0" applyNumberFormat="0" applyBorder="0" applyAlignment="0" applyProtection="0"/>
    <xf numFmtId="0" fontId="110" fillId="115" borderId="0" applyNumberFormat="0" applyBorder="0" applyAlignment="0" applyProtection="0"/>
    <xf numFmtId="0" fontId="110" fillId="116" borderId="0" applyNumberFormat="0" applyBorder="0" applyAlignment="0" applyProtection="0"/>
    <xf numFmtId="0" fontId="326"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11" fillId="21" borderId="0" applyNumberFormat="0" applyBorder="0" applyAlignment="0" applyProtection="0"/>
    <xf numFmtId="0" fontId="325" fillId="68" borderId="0" applyNumberFormat="0" applyBorder="0" applyAlignment="0" applyProtection="0"/>
    <xf numFmtId="0" fontId="185" fillId="68" borderId="0" applyNumberFormat="0" applyBorder="0" applyAlignment="0" applyProtection="0"/>
    <xf numFmtId="0" fontId="30" fillId="21" borderId="0" applyNumberFormat="0" applyBorder="0" applyAlignment="0" applyProtection="0"/>
    <xf numFmtId="0" fontId="111" fillId="21" borderId="0" applyNumberFormat="0" applyBorder="0" applyAlignment="0" applyProtection="0"/>
    <xf numFmtId="0" fontId="111" fillId="21" borderId="0" applyNumberFormat="0" applyBorder="0" applyAlignment="0" applyProtection="0"/>
    <xf numFmtId="0" fontId="111" fillId="93"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85" fillId="68" borderId="0" applyNumberFormat="0" applyBorder="0" applyAlignment="0" applyProtection="0"/>
    <xf numFmtId="0" fontId="111" fillId="93" borderId="0" applyNumberFormat="0" applyBorder="0" applyAlignment="0" applyProtection="0"/>
    <xf numFmtId="0" fontId="186" fillId="68" borderId="0" applyNumberFormat="0" applyBorder="0" applyAlignment="0" applyProtection="0"/>
    <xf numFmtId="0" fontId="111" fillId="21" borderId="0" applyNumberFormat="0" applyBorder="0" applyAlignment="0" applyProtection="0"/>
    <xf numFmtId="0" fontId="111" fillId="21" borderId="0" applyNumberFormat="0" applyBorder="0" applyAlignment="0" applyProtection="0"/>
    <xf numFmtId="0" fontId="111" fillId="93" borderId="0" applyNumberFormat="0" applyBorder="0" applyAlignment="0" applyProtection="0"/>
    <xf numFmtId="0" fontId="111" fillId="93" borderId="0" applyNumberFormat="0" applyBorder="0" applyAlignment="0" applyProtection="0"/>
    <xf numFmtId="0" fontId="111" fillId="11" borderId="0" applyNumberFormat="0" applyBorder="0" applyAlignment="0" applyProtection="0"/>
    <xf numFmtId="0" fontId="111" fillId="93" borderId="0" applyNumberFormat="0" applyBorder="0" applyAlignment="0" applyProtection="0"/>
    <xf numFmtId="0" fontId="111" fillId="93" borderId="0" applyNumberFormat="0" applyBorder="0" applyAlignment="0" applyProtection="0"/>
    <xf numFmtId="0" fontId="326" fillId="68" borderId="0" applyNumberFormat="0" applyBorder="0" applyAlignment="0" applyProtection="0"/>
    <xf numFmtId="0" fontId="326" fillId="68" borderId="0" applyNumberFormat="0" applyBorder="0" applyAlignment="0" applyProtection="0"/>
    <xf numFmtId="0" fontId="110" fillId="116" borderId="0" applyNumberFormat="0" applyBorder="0" applyAlignment="0" applyProtection="0"/>
    <xf numFmtId="0" fontId="326"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11" fillId="13" borderId="0" applyNumberFormat="0" applyBorder="0" applyAlignment="0" applyProtection="0"/>
    <xf numFmtId="0" fontId="325" fillId="69"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17" borderId="0" applyNumberFormat="0" applyBorder="0" applyAlignment="0" applyProtection="0"/>
    <xf numFmtId="0" fontId="111" fillId="118"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85" fillId="69" borderId="0" applyNumberFormat="0" applyBorder="0" applyAlignment="0" applyProtection="0"/>
    <xf numFmtId="0" fontId="111" fillId="13" borderId="0" applyNumberFormat="0" applyBorder="0" applyAlignment="0" applyProtection="0"/>
    <xf numFmtId="0" fontId="111" fillId="117" borderId="0" applyNumberFormat="0" applyBorder="0" applyAlignment="0" applyProtection="0"/>
    <xf numFmtId="0" fontId="111" fillId="117" borderId="0" applyNumberFormat="0" applyBorder="0" applyAlignment="0" applyProtection="0"/>
    <xf numFmtId="0" fontId="111" fillId="118" borderId="0" applyNumberFormat="0" applyBorder="0" applyAlignment="0" applyProtection="0"/>
    <xf numFmtId="0" fontId="111" fillId="117" borderId="0" applyNumberFormat="0" applyBorder="0" applyAlignment="0" applyProtection="0"/>
    <xf numFmtId="0" fontId="111" fillId="117" borderId="0" applyNumberFormat="0" applyBorder="0" applyAlignment="0" applyProtection="0"/>
    <xf numFmtId="0" fontId="326" fillId="69" borderId="0" applyNumberFormat="0" applyBorder="0" applyAlignment="0" applyProtection="0"/>
    <xf numFmtId="0" fontId="326" fillId="69" borderId="0" applyNumberFormat="0" applyBorder="0" applyAlignment="0" applyProtection="0"/>
    <xf numFmtId="0" fontId="110" fillId="90" borderId="0" applyNumberFormat="0" applyBorder="0" applyAlignment="0" applyProtection="0"/>
    <xf numFmtId="0" fontId="110" fillId="109" borderId="0" applyNumberFormat="0" applyBorder="0" applyAlignment="0" applyProtection="0"/>
    <xf numFmtId="0" fontId="111" fillId="109" borderId="0" applyNumberFormat="0" applyBorder="0" applyAlignment="0" applyProtection="0"/>
    <xf numFmtId="0" fontId="326"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11" fillId="14" borderId="0" applyNumberFormat="0" applyBorder="0" applyAlignment="0" applyProtection="0"/>
    <xf numFmtId="0" fontId="325" fillId="70"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19"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85" fillId="70" borderId="0" applyNumberFormat="0" applyBorder="0" applyAlignment="0" applyProtection="0"/>
    <xf numFmtId="0" fontId="111" fillId="14"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4"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326" fillId="70" borderId="0" applyNumberFormat="0" applyBorder="0" applyAlignment="0" applyProtection="0"/>
    <xf numFmtId="0" fontId="326" fillId="70" borderId="0" applyNumberFormat="0" applyBorder="0" applyAlignment="0" applyProtection="0"/>
    <xf numFmtId="0" fontId="110" fillId="113" borderId="0" applyNumberFormat="0" applyBorder="0" applyAlignment="0" applyProtection="0"/>
    <xf numFmtId="0" fontId="326"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11" fillId="22" borderId="0" applyNumberFormat="0" applyBorder="0" applyAlignment="0" applyProtection="0"/>
    <xf numFmtId="0" fontId="325" fillId="71" borderId="0" applyNumberFormat="0" applyBorder="0" applyAlignment="0" applyProtection="0"/>
    <xf numFmtId="0" fontId="185" fillId="71" borderId="0" applyNumberFormat="0" applyBorder="0" applyAlignment="0" applyProtection="0"/>
    <xf numFmtId="0" fontId="30"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120"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85" fillId="71" borderId="0" applyNumberFormat="0" applyBorder="0" applyAlignment="0" applyProtection="0"/>
    <xf numFmtId="0" fontId="111" fillId="120" borderId="0" applyNumberFormat="0" applyBorder="0" applyAlignment="0" applyProtection="0"/>
    <xf numFmtId="0" fontId="186" fillId="71"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120" borderId="0" applyNumberFormat="0" applyBorder="0" applyAlignment="0" applyProtection="0"/>
    <xf numFmtId="0" fontId="111" fillId="120" borderId="0" applyNumberFormat="0" applyBorder="0" applyAlignment="0" applyProtection="0"/>
    <xf numFmtId="0" fontId="111" fillId="121" borderId="0" applyNumberFormat="0" applyBorder="0" applyAlignment="0" applyProtection="0"/>
    <xf numFmtId="0" fontId="111" fillId="120" borderId="0" applyNumberFormat="0" applyBorder="0" applyAlignment="0" applyProtection="0"/>
    <xf numFmtId="0" fontId="111" fillId="120" borderId="0" applyNumberFormat="0" applyBorder="0" applyAlignment="0" applyProtection="0"/>
    <xf numFmtId="0" fontId="326" fillId="71" borderId="0" applyNumberFormat="0" applyBorder="0" applyAlignment="0" applyProtection="0"/>
    <xf numFmtId="0" fontId="326" fillId="71" borderId="0" applyNumberFormat="0" applyBorder="0" applyAlignment="0" applyProtection="0"/>
    <xf numFmtId="0" fontId="54" fillId="0" borderId="0" applyNumberFormat="0" applyFill="0" applyBorder="0" applyAlignment="0" applyProtection="0"/>
    <xf numFmtId="0" fontId="12" fillId="0" borderId="0" applyNumberFormat="0" applyFill="0" applyBorder="0" applyAlignment="0" applyProtection="0"/>
    <xf numFmtId="10" fontId="10" fillId="39" borderId="0"/>
    <xf numFmtId="3" fontId="224" fillId="44" borderId="17">
      <alignment horizontal="center"/>
      <protection locked="0"/>
    </xf>
    <xf numFmtId="10" fontId="10" fillId="39" borderId="0"/>
    <xf numFmtId="3" fontId="224" fillId="44" borderId="0">
      <alignment horizontal="center"/>
      <protection locked="0"/>
    </xf>
    <xf numFmtId="17" fontId="102" fillId="44" borderId="17">
      <alignment horizontal="center"/>
      <protection locked="0"/>
    </xf>
    <xf numFmtId="187" fontId="12" fillId="0" borderId="2">
      <alignment horizontal="center" vertical="center"/>
      <protection locked="0"/>
    </xf>
    <xf numFmtId="187" fontId="12" fillId="0" borderId="2">
      <alignment horizontal="center" vertical="center"/>
      <protection locked="0"/>
    </xf>
    <xf numFmtId="188" fontId="12" fillId="0" borderId="2">
      <alignment horizontal="center" vertical="center"/>
      <protection locked="0"/>
    </xf>
    <xf numFmtId="188" fontId="12" fillId="0" borderId="2">
      <alignment horizontal="center" vertical="center"/>
      <protection locked="0"/>
    </xf>
    <xf numFmtId="189" fontId="12" fillId="0" borderId="2">
      <alignment horizontal="center" vertical="center"/>
      <protection locked="0"/>
    </xf>
    <xf numFmtId="189" fontId="12" fillId="0" borderId="2">
      <alignment horizontal="center" vertical="center"/>
      <protection locked="0"/>
    </xf>
    <xf numFmtId="190" fontId="12" fillId="0" borderId="2">
      <alignment horizontal="center" vertical="center"/>
      <protection locked="0"/>
    </xf>
    <xf numFmtId="190" fontId="12" fillId="0" borderId="2">
      <alignment horizontal="center" vertical="center"/>
      <protection locked="0"/>
    </xf>
    <xf numFmtId="191" fontId="12" fillId="0" borderId="2">
      <alignment horizontal="center" vertical="center"/>
      <protection locked="0"/>
    </xf>
    <xf numFmtId="191" fontId="12" fillId="0" borderId="2">
      <alignment horizontal="center" vertical="center"/>
      <protection locked="0"/>
    </xf>
    <xf numFmtId="192" fontId="12" fillId="0" borderId="2">
      <alignment horizontal="center" vertical="center"/>
      <protection locked="0"/>
    </xf>
    <xf numFmtId="192" fontId="12" fillId="0" borderId="2">
      <alignment horizontal="center" vertical="center"/>
      <protection locked="0"/>
    </xf>
    <xf numFmtId="0" fontId="12" fillId="0" borderId="2" applyAlignment="0">
      <protection locked="0"/>
    </xf>
    <xf numFmtId="0" fontId="12" fillId="0" borderId="2" applyAlignment="0">
      <protection locked="0"/>
    </xf>
    <xf numFmtId="187" fontId="12" fillId="0" borderId="2">
      <alignment vertical="center"/>
      <protection locked="0"/>
    </xf>
    <xf numFmtId="187" fontId="12" fillId="0" borderId="2">
      <alignment vertical="center"/>
      <protection locked="0"/>
    </xf>
    <xf numFmtId="193" fontId="12" fillId="0" borderId="2">
      <alignment horizontal="right" vertical="center"/>
      <protection locked="0"/>
    </xf>
    <xf numFmtId="193" fontId="12" fillId="0" borderId="2">
      <alignment horizontal="right" vertical="center"/>
      <protection locked="0"/>
    </xf>
    <xf numFmtId="189" fontId="12" fillId="0" borderId="2">
      <alignment vertical="center"/>
      <protection locked="0"/>
    </xf>
    <xf numFmtId="189" fontId="12" fillId="0" borderId="2">
      <alignment vertical="center"/>
      <protection locked="0"/>
    </xf>
    <xf numFmtId="190" fontId="12" fillId="0" borderId="2">
      <alignment vertical="center"/>
      <protection locked="0"/>
    </xf>
    <xf numFmtId="176" fontId="12" fillId="0" borderId="2">
      <alignment vertical="center"/>
      <protection locked="0"/>
    </xf>
    <xf numFmtId="190" fontId="12" fillId="0" borderId="2">
      <alignment vertical="center"/>
      <protection locked="0"/>
    </xf>
    <xf numFmtId="176" fontId="12" fillId="0" borderId="2">
      <alignment vertical="center"/>
      <protection locked="0"/>
    </xf>
    <xf numFmtId="191" fontId="12" fillId="0" borderId="2">
      <alignment vertical="center"/>
      <protection locked="0"/>
    </xf>
    <xf numFmtId="192" fontId="12" fillId="0" borderId="2">
      <alignment horizontal="right" vertical="center"/>
      <protection locked="0"/>
    </xf>
    <xf numFmtId="192" fontId="12" fillId="0" borderId="2">
      <alignment horizontal="right" vertical="center"/>
      <protection locked="0"/>
    </xf>
    <xf numFmtId="0" fontId="112" fillId="3" borderId="0" applyNumberFormat="0" applyBorder="0" applyAlignment="0" applyProtection="0"/>
    <xf numFmtId="0" fontId="327" fillId="72"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328" fillId="113" borderId="0" applyNumberFormat="0" applyBorder="0" applyAlignment="0" applyProtection="0"/>
    <xf numFmtId="0" fontId="112" fillId="3" borderId="0" applyNumberFormat="0" applyBorder="0" applyAlignment="0" applyProtection="0"/>
    <xf numFmtId="0" fontId="187" fillId="72" borderId="0" applyNumberFormat="0" applyBorder="0" applyAlignment="0" applyProtection="0"/>
    <xf numFmtId="41" fontId="9" fillId="26" borderId="0" applyNumberFormat="0" applyFont="0" applyBorder="0" applyAlignment="0">
      <alignment horizontal="right"/>
    </xf>
    <xf numFmtId="41" fontId="9" fillId="26" borderId="0" applyNumberFormat="0" applyFont="0" applyBorder="0" applyAlignment="0">
      <alignment horizontal="right"/>
    </xf>
    <xf numFmtId="0" fontId="38" fillId="0" borderId="0">
      <protection locked="0"/>
    </xf>
    <xf numFmtId="0" fontId="72" fillId="0" borderId="0"/>
    <xf numFmtId="0" fontId="72" fillId="0" borderId="0"/>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194" fontId="31" fillId="0" borderId="0" applyAlignment="0" applyProtection="0"/>
    <xf numFmtId="194" fontId="31" fillId="0" borderId="0" applyAlignment="0" applyProtection="0"/>
    <xf numFmtId="194" fontId="31" fillId="0" borderId="0" applyAlignment="0" applyProtection="0"/>
    <xf numFmtId="194" fontId="31" fillId="0" borderId="0" applyAlignment="0" applyProtection="0"/>
    <xf numFmtId="182" fontId="12" fillId="0" borderId="0" applyFill="0" applyBorder="0" applyAlignment="0" applyProtection="0"/>
    <xf numFmtId="182" fontId="12" fillId="0" borderId="0" applyFill="0" applyBorder="0" applyAlignment="0" applyProtection="0"/>
    <xf numFmtId="182" fontId="12" fillId="0" borderId="0" applyFill="0" applyBorder="0" applyAlignment="0" applyProtection="0"/>
    <xf numFmtId="182" fontId="12" fillId="0" borderId="0" applyFill="0" applyBorder="0" applyAlignment="0" applyProtection="0"/>
    <xf numFmtId="49" fontId="12" fillId="0" borderId="0" applyNumberFormat="0" applyAlignment="0" applyProtection="0">
      <alignment horizontal="left"/>
    </xf>
    <xf numFmtId="49" fontId="12" fillId="0" borderId="0" applyNumberFormat="0" applyAlignment="0" applyProtection="0">
      <alignment horizontal="left"/>
    </xf>
    <xf numFmtId="49" fontId="12" fillId="0" borderId="0" applyNumberFormat="0" applyAlignment="0" applyProtection="0">
      <alignment horizontal="left"/>
    </xf>
    <xf numFmtId="49" fontId="12" fillId="0" borderId="0" applyNumberFormat="0" applyAlignment="0" applyProtection="0">
      <alignment horizontal="left"/>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5"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5" fillId="0" borderId="0" applyNumberFormat="0" applyAlignment="0" applyProtection="0">
      <alignment horizontal="left" wrapText="1"/>
    </xf>
    <xf numFmtId="49" fontId="76" fillId="0" borderId="0" applyAlignment="0" applyProtection="0">
      <alignment horizontal="left"/>
    </xf>
    <xf numFmtId="49" fontId="76" fillId="0" borderId="0" applyAlignment="0" applyProtection="0">
      <alignment horizontal="left"/>
    </xf>
    <xf numFmtId="49" fontId="76" fillId="0" borderId="0" applyAlignment="0" applyProtection="0">
      <alignment horizontal="left"/>
    </xf>
    <xf numFmtId="49" fontId="76" fillId="0" borderId="0" applyAlignment="0" applyProtection="0">
      <alignment horizontal="left"/>
    </xf>
    <xf numFmtId="0" fontId="113" fillId="43" borderId="6" applyNumberFormat="0" applyAlignment="0" applyProtection="0"/>
    <xf numFmtId="0" fontId="247" fillId="24" borderId="6" applyNumberFormat="0" applyAlignment="0" applyProtection="0"/>
    <xf numFmtId="0" fontId="247" fillId="24" borderId="6" applyNumberFormat="0" applyAlignment="0" applyProtection="0"/>
    <xf numFmtId="0" fontId="247" fillId="24" borderId="6" applyNumberFormat="0" applyAlignment="0" applyProtection="0"/>
    <xf numFmtId="0" fontId="113" fillId="24" borderId="6" applyNumberFormat="0" applyAlignment="0" applyProtection="0"/>
    <xf numFmtId="0" fontId="113" fillId="24"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329" fillId="73" borderId="79"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247" fillId="24"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89" fillId="73" borderId="79" applyNumberFormat="0" applyAlignment="0" applyProtection="0"/>
    <xf numFmtId="0" fontId="113" fillId="43" borderId="6" applyNumberFormat="0" applyAlignment="0" applyProtection="0"/>
    <xf numFmtId="0" fontId="113" fillId="43"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247" fillId="24"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43" borderId="6" applyNumberFormat="0" applyAlignment="0" applyProtection="0"/>
    <xf numFmtId="0" fontId="113" fillId="43"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330" fillId="122" borderId="6" applyNumberFormat="0" applyAlignment="0" applyProtection="0"/>
    <xf numFmtId="0" fontId="330" fillId="122" borderId="6" applyNumberFormat="0" applyAlignment="0" applyProtection="0"/>
    <xf numFmtId="0" fontId="247" fillId="24" borderId="6" applyNumberFormat="0" applyAlignment="0" applyProtection="0"/>
    <xf numFmtId="0" fontId="113" fillId="43"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13" fillId="24" borderId="6" applyNumberFormat="0" applyAlignment="0" applyProtection="0"/>
    <xf numFmtId="0" fontId="189" fillId="73" borderId="79" applyNumberFormat="0" applyAlignment="0" applyProtection="0"/>
    <xf numFmtId="0" fontId="331" fillId="43" borderId="6" applyNumberFormat="0" applyAlignment="0" applyProtection="0"/>
    <xf numFmtId="0" fontId="12" fillId="0" borderId="0" applyNumberFormat="0" applyFont="0" applyFill="0" applyBorder="0">
      <alignment horizontal="center" vertical="center"/>
      <protection locked="0"/>
    </xf>
    <xf numFmtId="0" fontId="12" fillId="0" borderId="0" applyNumberFormat="0" applyFont="0" applyFill="0" applyBorder="0">
      <alignment horizontal="center" vertical="center"/>
      <protection locked="0"/>
    </xf>
    <xf numFmtId="187" fontId="12" fillId="0" borderId="0" applyFill="0" applyBorder="0">
      <alignment horizontal="center" vertical="center"/>
    </xf>
    <xf numFmtId="187" fontId="12" fillId="0" borderId="0" applyFill="0" applyBorder="0">
      <alignment horizontal="center" vertical="center"/>
    </xf>
    <xf numFmtId="188" fontId="12" fillId="0" borderId="0" applyFill="0" applyBorder="0">
      <alignment horizontal="center" vertical="center"/>
    </xf>
    <xf numFmtId="188" fontId="12" fillId="0" borderId="0" applyFill="0" applyBorder="0">
      <alignment horizontal="center" vertical="center"/>
    </xf>
    <xf numFmtId="189" fontId="12" fillId="0" borderId="0" applyFill="0" applyBorder="0">
      <alignment horizontal="center" vertical="center"/>
    </xf>
    <xf numFmtId="189" fontId="12" fillId="0" borderId="0" applyFill="0" applyBorder="0">
      <alignment horizontal="center" vertical="center"/>
    </xf>
    <xf numFmtId="190" fontId="12" fillId="0" borderId="0" applyFill="0" applyBorder="0">
      <alignment horizontal="center" vertical="center"/>
    </xf>
    <xf numFmtId="190" fontId="12" fillId="0" borderId="0" applyFill="0" applyBorder="0">
      <alignment horizontal="center" vertical="center"/>
    </xf>
    <xf numFmtId="191" fontId="12" fillId="0" borderId="0" applyFill="0" applyBorder="0">
      <alignment horizontal="center" vertical="center"/>
    </xf>
    <xf numFmtId="191" fontId="12" fillId="0" borderId="0" applyFill="0" applyBorder="0">
      <alignment horizontal="center" vertical="center"/>
    </xf>
    <xf numFmtId="192" fontId="12" fillId="0" borderId="0" applyFill="0" applyBorder="0">
      <alignment horizontal="center" vertical="center"/>
    </xf>
    <xf numFmtId="192" fontId="12" fillId="0" borderId="0" applyFill="0" applyBorder="0">
      <alignment horizontal="center" vertical="center"/>
    </xf>
    <xf numFmtId="0" fontId="114" fillId="25" borderId="7" applyNumberFormat="0" applyAlignment="0" applyProtection="0"/>
    <xf numFmtId="0" fontId="114" fillId="25" borderId="7" applyNumberFormat="0" applyAlignment="0" applyProtection="0"/>
    <xf numFmtId="0" fontId="332" fillId="74" borderId="80" applyNumberFormat="0" applyAlignment="0" applyProtection="0"/>
    <xf numFmtId="0" fontId="191" fillId="74" borderId="80" applyNumberFormat="0" applyAlignment="0" applyProtection="0"/>
    <xf numFmtId="0" fontId="24" fillId="25" borderId="7" applyNumberFormat="0" applyAlignment="0" applyProtection="0"/>
    <xf numFmtId="0" fontId="114" fillId="25" borderId="7" applyNumberFormat="0" applyAlignment="0" applyProtection="0"/>
    <xf numFmtId="0" fontId="114" fillId="25" borderId="7" applyNumberFormat="0" applyAlignment="0" applyProtection="0"/>
    <xf numFmtId="0" fontId="114" fillId="93" borderId="7" applyNumberFormat="0" applyAlignment="0" applyProtection="0"/>
    <xf numFmtId="0" fontId="333" fillId="74" borderId="80" applyNumberFormat="0" applyAlignment="0" applyProtection="0"/>
    <xf numFmtId="0" fontId="192" fillId="74" borderId="80" applyNumberFormat="0" applyAlignment="0" applyProtection="0"/>
    <xf numFmtId="0" fontId="114" fillId="25" borderId="7" applyNumberFormat="0" applyAlignment="0" applyProtection="0"/>
    <xf numFmtId="0" fontId="114" fillId="25" borderId="7" applyNumberFormat="0" applyAlignment="0" applyProtection="0"/>
    <xf numFmtId="0" fontId="191" fillId="74" borderId="80" applyNumberFormat="0" applyAlignment="0" applyProtection="0"/>
    <xf numFmtId="0" fontId="39" fillId="0" borderId="0">
      <alignment horizontal="center" vertical="top" wrapText="1"/>
    </xf>
    <xf numFmtId="41" fontId="9" fillId="0" borderId="0" applyFont="0" applyFill="0" applyBorder="0" applyAlignment="0" applyProtection="0"/>
    <xf numFmtId="0"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272"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10"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272" fontId="9"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20" fillId="0" borderId="0" applyFont="0" applyFill="0" applyBorder="0" applyAlignment="0" applyProtection="0"/>
    <xf numFmtId="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 fillId="0" borderId="0" applyFont="0" applyFill="0" applyBorder="0" applyAlignment="0" applyProtection="0"/>
    <xf numFmtId="43" fontId="3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0"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8" fillId="0" borderId="0"/>
    <xf numFmtId="0" fontId="78" fillId="0" borderId="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9" fillId="0" borderId="0" applyFont="0" applyFill="0" applyBorder="0" applyAlignment="0" applyProtection="0"/>
    <xf numFmtId="3" fontId="33"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9" fillId="0" borderId="0" applyFont="0" applyFill="0" applyBorder="0" applyAlignment="0" applyProtection="0"/>
    <xf numFmtId="3" fontId="21" fillId="0" borderId="0" applyFont="0" applyFill="0" applyBorder="0" applyAlignment="0" applyProtection="0"/>
    <xf numFmtId="3" fontId="33" fillId="0" borderId="0" applyFill="0" applyBorder="0" applyAlignment="0" applyProtection="0"/>
    <xf numFmtId="0" fontId="79" fillId="0" borderId="0"/>
    <xf numFmtId="0" fontId="78" fillId="0" borderId="0"/>
    <xf numFmtId="0" fontId="78" fillId="0" borderId="0"/>
    <xf numFmtId="0" fontId="79" fillId="0" borderId="0"/>
    <xf numFmtId="0" fontId="41" fillId="0" borderId="0"/>
    <xf numFmtId="42"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10" fillId="0" borderId="0" applyFont="0" applyFill="0" applyBorder="0" applyAlignment="0" applyProtection="0"/>
    <xf numFmtId="44" fontId="9" fillId="0" borderId="0" applyFont="0" applyFill="0" applyBorder="0" applyAlignment="0" applyProtection="0"/>
    <xf numFmtId="44" fontId="33" fillId="0" borderId="0" applyFont="0" applyFill="0" applyBorder="0" applyAlignment="0" applyProtection="0"/>
    <xf numFmtId="44" fontId="1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4" fillId="0" borderId="0" applyFont="0" applyFill="0" applyBorder="0" applyAlignment="0" applyProtection="0"/>
    <xf numFmtId="273" fontId="9" fillId="0" borderId="0" applyFont="0" applyFill="0" applyBorder="0" applyAlignment="0" applyProtection="0"/>
    <xf numFmtId="273" fontId="9" fillId="0" borderId="0" applyFont="0" applyFill="0" applyBorder="0" applyAlignment="0" applyProtection="0"/>
    <xf numFmtId="273"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0" fontId="9" fillId="0" borderId="0" applyFont="0" applyFill="0" applyBorder="0" applyAlignment="0" applyProtection="0"/>
    <xf numFmtId="180" fontId="33" fillId="0" borderId="0" applyFont="0" applyFill="0" applyBorder="0" applyAlignment="0" applyProtection="0"/>
    <xf numFmtId="180" fontId="21" fillId="0" borderId="0" applyFont="0" applyFill="0" applyBorder="0" applyAlignment="0" applyProtection="0"/>
    <xf numFmtId="180" fontId="9" fillId="0" borderId="0" applyFont="0" applyFill="0" applyBorder="0" applyAlignment="0" applyProtection="0"/>
    <xf numFmtId="0" fontId="41" fillId="0" borderId="0"/>
    <xf numFmtId="0" fontId="79" fillId="0" borderId="0"/>
    <xf numFmtId="0" fontId="9" fillId="0" borderId="0" applyFont="0" applyFill="0" applyBorder="0" applyAlignment="0" applyProtection="0"/>
    <xf numFmtId="0" fontId="33" fillId="0" borderId="0" applyFont="0" applyFill="0" applyBorder="0" applyAlignment="0" applyProtection="0"/>
    <xf numFmtId="25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5" fontId="9" fillId="0" borderId="0"/>
    <xf numFmtId="15" fontId="9" fillId="0" borderId="0"/>
    <xf numFmtId="0" fontId="9" fillId="0" borderId="0" applyFont="0" applyFill="0" applyBorder="0" applyAlignment="0" applyProtection="0"/>
    <xf numFmtId="0" fontId="21"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38" fontId="96" fillId="0" borderId="106">
      <alignment vertical="center"/>
    </xf>
    <xf numFmtId="49" fontId="335" fillId="108" borderId="89">
      <alignment horizontal="center" vertical="center" wrapText="1"/>
    </xf>
    <xf numFmtId="0" fontId="124" fillId="123" borderId="0" applyNumberFormat="0" applyBorder="0" applyAlignment="0" applyProtection="0"/>
    <xf numFmtId="0" fontId="124" fillId="124" borderId="0" applyNumberFormat="0" applyBorder="0" applyAlignment="0" applyProtection="0"/>
    <xf numFmtId="0" fontId="124" fillId="125" borderId="0" applyNumberFormat="0" applyBorder="0" applyAlignment="0" applyProtection="0"/>
    <xf numFmtId="0" fontId="124" fillId="126" borderId="0" applyNumberFormat="0" applyBorder="0" applyAlignment="0" applyProtection="0"/>
    <xf numFmtId="0" fontId="13" fillId="0" borderId="57" applyNumberFormat="0" applyFont="0" applyBorder="0" applyAlignment="0">
      <alignment horizontal="centerContinuous"/>
    </xf>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256" fontId="110" fillId="0" borderId="0" applyFont="0" applyFill="0" applyBorder="0" applyAlignment="0" applyProtection="0"/>
    <xf numFmtId="256" fontId="110" fillId="0" borderId="0" applyFont="0" applyFill="0" applyBorder="0" applyAlignment="0" applyProtection="0"/>
    <xf numFmtId="0" fontId="115" fillId="0" borderId="0" applyNumberFormat="0" applyFill="0" applyBorder="0" applyAlignment="0" applyProtection="0"/>
    <xf numFmtId="0" fontId="193" fillId="0" borderId="0" applyNumberFormat="0" applyFill="0" applyBorder="0" applyAlignment="0" applyProtection="0"/>
    <xf numFmtId="0" fontId="26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0" fontId="19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93" fillId="0" borderId="0" applyNumberFormat="0" applyFill="0" applyBorder="0" applyAlignment="0" applyProtection="0"/>
    <xf numFmtId="37" fontId="338" fillId="0" borderId="0"/>
    <xf numFmtId="2" fontId="9" fillId="0" borderId="0" applyFont="0" applyFill="0" applyBorder="0" applyAlignment="0" applyProtection="0"/>
    <xf numFmtId="2" fontId="33" fillId="0" borderId="0" applyFont="0" applyFill="0" applyBorder="0" applyAlignment="0" applyProtection="0"/>
    <xf numFmtId="274" fontId="9" fillId="0" borderId="0" applyFont="0" applyFill="0" applyBorder="0" applyAlignment="0" applyProtection="0"/>
    <xf numFmtId="2" fontId="21" fillId="0" borderId="0" applyFont="0" applyFill="0" applyBorder="0" applyAlignment="0" applyProtection="0"/>
    <xf numFmtId="2" fontId="9" fillId="0" borderId="0" applyFont="0" applyFill="0" applyBorder="0" applyAlignment="0" applyProtection="0"/>
    <xf numFmtId="274" fontId="9" fillId="0" borderId="0" applyFont="0" applyFill="0" applyBorder="0" applyAlignment="0" applyProtection="0"/>
    <xf numFmtId="0" fontId="195" fillId="0" borderId="0" applyNumberFormat="0" applyFill="0" applyBorder="0" applyAlignment="0" applyProtection="0"/>
    <xf numFmtId="37" fontId="39" fillId="0" borderId="0"/>
    <xf numFmtId="0" fontId="12" fillId="0" borderId="0"/>
    <xf numFmtId="0" fontId="12" fillId="0" borderId="0"/>
    <xf numFmtId="0" fontId="12" fillId="0" borderId="0"/>
    <xf numFmtId="0" fontId="12" fillId="0" borderId="0"/>
    <xf numFmtId="0" fontId="339" fillId="0" borderId="0"/>
    <xf numFmtId="0" fontId="340" fillId="0" borderId="0"/>
    <xf numFmtId="0" fontId="116" fillId="4" borderId="0" applyNumberFormat="0" applyBorder="0" applyAlignment="0" applyProtection="0"/>
    <xf numFmtId="0" fontId="341" fillId="75"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94" borderId="0" applyNumberFormat="0" applyBorder="0" applyAlignment="0" applyProtection="0"/>
    <xf numFmtId="0" fontId="116" fillId="4" borderId="0" applyNumberFormat="0" applyBorder="0" applyAlignment="0" applyProtection="0"/>
    <xf numFmtId="0" fontId="196" fillId="75" borderId="0" applyNumberFormat="0" applyBorder="0" applyAlignment="0" applyProtection="0"/>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0" fontId="85" fillId="0" borderId="8"/>
    <xf numFmtId="197" fontId="86" fillId="0" borderId="9"/>
    <xf numFmtId="197" fontId="86" fillId="0" borderId="9"/>
    <xf numFmtId="197" fontId="86" fillId="0" borderId="9"/>
    <xf numFmtId="197" fontId="86" fillId="0" borderId="9"/>
    <xf numFmtId="0" fontId="41" fillId="0" borderId="0"/>
    <xf numFmtId="0" fontId="41" fillId="0" borderId="0"/>
    <xf numFmtId="38" fontId="12" fillId="26" borderId="0" applyNumberFormat="0" applyBorder="0" applyAlignment="0" applyProtection="0"/>
    <xf numFmtId="38" fontId="12" fillId="26" borderId="0" applyNumberFormat="0" applyBorder="0" applyAlignment="0" applyProtection="0"/>
    <xf numFmtId="0" fontId="13" fillId="0" borderId="11" applyNumberFormat="0" applyAlignment="0" applyProtection="0">
      <alignment horizontal="left" vertical="center"/>
    </xf>
    <xf numFmtId="0" fontId="13" fillId="0" borderId="11" applyNumberFormat="0" applyAlignment="0" applyProtection="0">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13" fillId="0" borderId="12">
      <alignment horizontal="left" vertical="center"/>
    </xf>
    <xf numFmtId="0" fontId="270" fillId="0" borderId="13" applyNumberFormat="0" applyFill="0" applyAlignment="0" applyProtection="0"/>
    <xf numFmtId="0" fontId="87" fillId="0" borderId="0"/>
    <xf numFmtId="0" fontId="87" fillId="0" borderId="0"/>
    <xf numFmtId="0" fontId="271" fillId="0" borderId="81" applyNumberFormat="0" applyFill="0" applyAlignment="0" applyProtection="0"/>
    <xf numFmtId="0" fontId="342" fillId="0" borderId="99" applyNumberFormat="0" applyFill="0" applyAlignment="0" applyProtection="0"/>
    <xf numFmtId="0" fontId="198" fillId="0" borderId="81" applyNumberFormat="0" applyFill="0" applyAlignment="0" applyProtection="0"/>
    <xf numFmtId="0" fontId="342" fillId="0" borderId="107" applyNumberFormat="0" applyFill="0" applyAlignment="0" applyProtection="0"/>
    <xf numFmtId="0" fontId="342" fillId="0" borderId="99" applyNumberFormat="0" applyFill="0" applyAlignment="0" applyProtection="0"/>
    <xf numFmtId="0" fontId="10" fillId="0" borderId="0" applyFill="0" applyBorder="0">
      <alignment vertical="center"/>
    </xf>
    <xf numFmtId="0" fontId="87" fillId="0" borderId="0"/>
    <xf numFmtId="0" fontId="271" fillId="0" borderId="81" applyNumberFormat="0" applyFill="0" applyAlignment="0" applyProtection="0"/>
    <xf numFmtId="0" fontId="87" fillId="0" borderId="0"/>
    <xf numFmtId="0" fontId="87" fillId="0" borderId="0"/>
    <xf numFmtId="0" fontId="87" fillId="0" borderId="0" applyNumberFormat="0" applyFill="0" applyBorder="0" applyAlignment="0" applyProtection="0"/>
    <xf numFmtId="0" fontId="198" fillId="0" borderId="81" applyNumberFormat="0" applyFill="0" applyAlignment="0" applyProtection="0"/>
    <xf numFmtId="0" fontId="198" fillId="0" borderId="81" applyNumberFormat="0" applyFill="0" applyAlignment="0" applyProtection="0"/>
    <xf numFmtId="0" fontId="10" fillId="0" borderId="0" applyFill="0" applyBorder="0" applyAlignment="0"/>
    <xf numFmtId="0" fontId="56" fillId="0" borderId="0" applyNumberFormat="0" applyFill="0" applyBorder="0" applyAlignment="0" applyProtection="0"/>
    <xf numFmtId="0" fontId="10" fillId="0" borderId="0" applyFill="0" applyBorder="0" applyAlignment="0"/>
    <xf numFmtId="0" fontId="10" fillId="0" borderId="0" applyFill="0" applyBorder="0" applyAlignment="0"/>
    <xf numFmtId="0" fontId="272" fillId="0" borderId="14" applyNumberFormat="0" applyFill="0" applyAlignment="0" applyProtection="0"/>
    <xf numFmtId="0" fontId="13" fillId="0" borderId="0"/>
    <xf numFmtId="0" fontId="13" fillId="0" borderId="0"/>
    <xf numFmtId="0" fontId="273" fillId="0" borderId="82" applyNumberFormat="0" applyFill="0" applyAlignment="0" applyProtection="0"/>
    <xf numFmtId="0" fontId="343" fillId="0" borderId="108" applyNumberFormat="0" applyFill="0" applyAlignment="0" applyProtection="0"/>
    <xf numFmtId="0" fontId="272" fillId="0" borderId="14" applyNumberFormat="0" applyFill="0" applyAlignment="0" applyProtection="0"/>
    <xf numFmtId="0" fontId="200" fillId="0" borderId="82" applyNumberFormat="0" applyFill="0" applyAlignment="0" applyProtection="0"/>
    <xf numFmtId="0" fontId="200" fillId="0" borderId="82" applyNumberFormat="0" applyFill="0" applyAlignment="0" applyProtection="0"/>
    <xf numFmtId="0" fontId="343" fillId="0" borderId="14" applyNumberFormat="0" applyFill="0" applyAlignment="0" applyProtection="0"/>
    <xf numFmtId="0" fontId="66" fillId="0" borderId="0" applyFill="0" applyBorder="0">
      <alignment vertical="center"/>
    </xf>
    <xf numFmtId="0" fontId="13" fillId="0" borderId="0"/>
    <xf numFmtId="0" fontId="13" fillId="0" borderId="0"/>
    <xf numFmtId="0" fontId="200" fillId="0" borderId="82" applyNumberFormat="0" applyFill="0" applyAlignment="0" applyProtection="0"/>
    <xf numFmtId="0" fontId="13" fillId="0" borderId="0" applyNumberFormat="0" applyFill="0" applyBorder="0" applyAlignment="0" applyProtection="0"/>
    <xf numFmtId="0" fontId="273" fillId="0" borderId="82" applyNumberFormat="0" applyFill="0" applyAlignment="0" applyProtection="0"/>
    <xf numFmtId="0" fontId="13" fillId="0" borderId="0"/>
    <xf numFmtId="0" fontId="201" fillId="0" borderId="82" applyNumberFormat="0" applyFill="0" applyAlignment="0" applyProtection="0"/>
    <xf numFmtId="0" fontId="13" fillId="0" borderId="0"/>
    <xf numFmtId="0" fontId="13" fillId="0" borderId="0"/>
    <xf numFmtId="0" fontId="13" fillId="0" borderId="0" applyNumberFormat="0" applyFill="0" applyBorder="0" applyAlignment="0" applyProtection="0"/>
    <xf numFmtId="0" fontId="200" fillId="0" borderId="82" applyNumberFormat="0" applyFill="0" applyAlignment="0" applyProtection="0"/>
    <xf numFmtId="0" fontId="200" fillId="0" borderId="82" applyNumberFormat="0" applyFill="0" applyAlignment="0" applyProtection="0"/>
    <xf numFmtId="0" fontId="66" fillId="0" borderId="0" applyFill="0" applyBorder="0" applyAlignment="0"/>
    <xf numFmtId="0" fontId="12" fillId="0" borderId="0" applyNumberFormat="0" applyFill="0" applyBorder="0" applyAlignment="0" applyProtection="0"/>
    <xf numFmtId="0" fontId="66" fillId="0" borderId="0" applyFill="0" applyBorder="0" applyAlignment="0"/>
    <xf numFmtId="0" fontId="66" fillId="0" borderId="0" applyFill="0" applyBorder="0" applyAlignment="0"/>
    <xf numFmtId="0" fontId="274" fillId="0" borderId="15" applyNumberFormat="0" applyFill="0" applyAlignment="0" applyProtection="0"/>
    <xf numFmtId="3" fontId="10" fillId="0" borderId="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3" fontId="10" fillId="0" borderId="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275" fillId="0" borderId="83"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10" applyNumberFormat="0" applyFill="0" applyAlignment="0" applyProtection="0"/>
    <xf numFmtId="0" fontId="344" fillId="0" borderId="110" applyNumberFormat="0" applyFill="0" applyAlignment="0" applyProtection="0"/>
    <xf numFmtId="0" fontId="54" fillId="0" borderId="0" applyFill="0" applyBorder="0">
      <alignment vertical="center"/>
    </xf>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54" fillId="0" borderId="0" applyFill="0" applyBorder="0" applyAlignment="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54" fillId="0" borderId="0" applyFill="0" applyBorder="0" applyAlignment="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5"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09" applyNumberFormat="0" applyFill="0" applyAlignment="0" applyProtection="0"/>
    <xf numFmtId="0" fontId="344" fillId="0" borderId="110" applyNumberFormat="0" applyFill="0" applyAlignment="0" applyProtection="0"/>
    <xf numFmtId="0" fontId="344" fillId="0" borderId="110" applyNumberFormat="0" applyFill="0" applyAlignment="0" applyProtection="0"/>
    <xf numFmtId="0" fontId="54" fillId="0" borderId="0" applyFill="0" applyBorder="0">
      <alignment vertical="center"/>
    </xf>
    <xf numFmtId="3" fontId="10" fillId="0" borderId="0"/>
    <xf numFmtId="3" fontId="10" fillId="0" borderId="0"/>
    <xf numFmtId="0" fontId="202" fillId="0" borderId="83" applyNumberFormat="0" applyFill="0" applyAlignment="0" applyProtection="0"/>
    <xf numFmtId="0" fontId="275" fillId="0" borderId="83" applyNumberFormat="0" applyFill="0" applyAlignment="0" applyProtection="0"/>
    <xf numFmtId="3" fontId="10" fillId="0" borderId="0"/>
    <xf numFmtId="0" fontId="203" fillId="0" borderId="83" applyNumberFormat="0" applyFill="0" applyAlignment="0" applyProtection="0"/>
    <xf numFmtId="3" fontId="10" fillId="0" borderId="0"/>
    <xf numFmtId="3" fontId="10" fillId="0" borderId="0"/>
    <xf numFmtId="0" fontId="202" fillId="0" borderId="83" applyNumberFormat="0" applyFill="0" applyAlignment="0" applyProtection="0"/>
    <xf numFmtId="0" fontId="202" fillId="0" borderId="83" applyNumberFormat="0" applyFill="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274" fillId="0" borderId="0" applyNumberFormat="0" applyFill="0" applyBorder="0" applyAlignment="0" applyProtection="0"/>
    <xf numFmtId="0" fontId="12" fillId="0" borderId="0" applyFill="0" applyBorder="0" applyAlignment="0"/>
    <xf numFmtId="0" fontId="12" fillId="0" borderId="0" applyFill="0" applyBorder="0" applyAlignment="0"/>
    <xf numFmtId="0" fontId="275" fillId="0" borderId="0" applyNumberFormat="0" applyFill="0" applyBorder="0" applyAlignment="0" applyProtection="0"/>
    <xf numFmtId="0" fontId="344" fillId="0" borderId="0" applyNumberFormat="0" applyFill="0" applyBorder="0" applyAlignment="0" applyProtection="0"/>
    <xf numFmtId="0" fontId="202" fillId="0" borderId="0" applyNumberFormat="0" applyFill="0" applyBorder="0" applyAlignment="0" applyProtection="0"/>
    <xf numFmtId="0" fontId="274" fillId="0" borderId="0" applyNumberFormat="0" applyFill="0" applyBorder="0" applyAlignment="0" applyProtection="0"/>
    <xf numFmtId="0" fontId="12" fillId="0" borderId="0" applyFill="0" applyBorder="0" applyAlignment="0"/>
    <xf numFmtId="0" fontId="12" fillId="0" borderId="0" applyFill="0" applyBorder="0" applyAlignment="0"/>
    <xf numFmtId="0" fontId="344" fillId="0" borderId="0" applyNumberFormat="0" applyFill="0" applyBorder="0" applyAlignment="0" applyProtection="0"/>
    <xf numFmtId="0" fontId="12" fillId="0" borderId="0" applyFill="0" applyBorder="0" applyAlignment="0"/>
    <xf numFmtId="0" fontId="202" fillId="0" borderId="0" applyNumberFormat="0" applyFill="0" applyBorder="0" applyAlignment="0" applyProtection="0"/>
    <xf numFmtId="0" fontId="275" fillId="0" borderId="0" applyNumberFormat="0" applyFill="0" applyBorder="0" applyAlignment="0" applyProtection="0"/>
    <xf numFmtId="0" fontId="12" fillId="0" borderId="0" applyFill="0" applyBorder="0" applyAlignment="0"/>
    <xf numFmtId="0" fontId="12" fillId="0" borderId="0" applyFill="0" applyBorder="0" applyAlignment="0"/>
    <xf numFmtId="0" fontId="202" fillId="0" borderId="0" applyNumberFormat="0" applyFill="0" applyBorder="0" applyAlignment="0" applyProtection="0"/>
    <xf numFmtId="0" fontId="12" fillId="0" borderId="0" applyFill="0" applyBorder="0" applyAlignment="0"/>
    <xf numFmtId="0" fontId="47" fillId="16" borderId="0"/>
    <xf numFmtId="0" fontId="47" fillId="16" borderId="0"/>
    <xf numFmtId="0" fontId="47" fillId="16" borderId="0"/>
    <xf numFmtId="0" fontId="345" fillId="0" borderId="0"/>
    <xf numFmtId="198" fontId="18" fillId="0" borderId="0">
      <alignment horizontal="left"/>
    </xf>
    <xf numFmtId="198" fontId="18" fillId="0" borderId="0">
      <alignment horizontal="left"/>
    </xf>
    <xf numFmtId="0" fontId="21" fillId="0" borderId="0" applyFont="0">
      <alignment horizontal="left"/>
    </xf>
    <xf numFmtId="198" fontId="18" fillId="0" borderId="0">
      <alignment horizontal="left"/>
    </xf>
    <xf numFmtId="0" fontId="88" fillId="0" borderId="0"/>
    <xf numFmtId="0" fontId="60" fillId="0" borderId="0"/>
    <xf numFmtId="0" fontId="37" fillId="0" borderId="0" applyProtection="0"/>
    <xf numFmtId="0" fontId="346" fillId="0" borderId="0"/>
    <xf numFmtId="0" fontId="55" fillId="0" borderId="0" applyProtection="0"/>
    <xf numFmtId="0" fontId="65" fillId="0" borderId="0">
      <alignment horizontal="left"/>
    </xf>
    <xf numFmtId="199" fontId="10" fillId="0" borderId="0" applyProtection="0"/>
    <xf numFmtId="199" fontId="10" fillId="0" borderId="0" applyProtection="0"/>
    <xf numFmtId="199" fontId="10" fillId="0" borderId="0" applyProtection="0"/>
    <xf numFmtId="199" fontId="10" fillId="0" borderId="0" applyProtection="0"/>
    <xf numFmtId="0" fontId="205" fillId="0" borderId="0" applyNumberFormat="0" applyFill="0" applyBorder="0" applyAlignment="0" applyProtection="0"/>
    <xf numFmtId="0" fontId="347" fillId="0" borderId="0" applyNumberFormat="0" applyFill="0" applyBorder="0" applyAlignment="0" applyProtection="0">
      <alignment vertical="top"/>
      <protection locked="0"/>
    </xf>
    <xf numFmtId="0" fontId="204" fillId="0" borderId="0" applyNumberFormat="0" applyFill="0" applyBorder="0" applyAlignment="0" applyProtection="0"/>
    <xf numFmtId="0" fontId="204" fillId="0" borderId="0" applyNumberFormat="0" applyFill="0" applyBorder="0" applyAlignment="0" applyProtection="0"/>
    <xf numFmtId="0" fontId="348" fillId="0" borderId="0" applyNumberFormat="0" applyFill="0" applyBorder="0" applyAlignment="0" applyProtection="0">
      <alignment vertical="top"/>
      <protection locked="0"/>
    </xf>
    <xf numFmtId="0" fontId="349" fillId="0" borderId="0" applyNumberFormat="0" applyFill="0" applyBorder="0" applyAlignment="0" applyProtection="0"/>
    <xf numFmtId="0" fontId="204" fillId="0" borderId="0" applyNumberFormat="0" applyFill="0" applyBorder="0" applyAlignment="0" applyProtection="0"/>
    <xf numFmtId="0" fontId="58" fillId="0" borderId="0" applyNumberFormat="0" applyFill="0" applyBorder="0" applyAlignment="0" applyProtection="0">
      <alignment vertical="top"/>
      <protection locked="0"/>
    </xf>
    <xf numFmtId="0" fontId="11" fillId="0" borderId="0" applyNumberFormat="0" applyFill="0" applyBorder="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58" fillId="0" borderId="0" applyNumberFormat="0" applyFill="0" applyBorder="0" applyAlignment="0" applyProtection="0">
      <alignment vertical="top"/>
      <protection locked="0"/>
    </xf>
    <xf numFmtId="0" fontId="350" fillId="0" borderId="0" applyNumberFormat="0" applyFill="0" applyBorder="0" applyAlignment="0" applyProtection="0">
      <alignment vertical="top"/>
      <protection locked="0"/>
    </xf>
    <xf numFmtId="0" fontId="91" fillId="0" borderId="0" applyFill="0" applyBorder="0" applyAlignment="0">
      <protection locked="0"/>
    </xf>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10" fontId="12" fillId="29" borderId="17" applyNumberFormat="0" applyBorder="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17" fontId="102" fillId="0" borderId="0" applyNumberFormat="0" applyBorder="0">
      <protection locked="0"/>
    </xf>
    <xf numFmtId="0" fontId="283" fillId="7" borderId="6" applyNumberFormat="0" applyAlignment="0" applyProtection="0"/>
    <xf numFmtId="0" fontId="120" fillId="7" borderId="6" applyNumberFormat="0" applyAlignment="0" applyProtection="0"/>
    <xf numFmtId="0" fontId="120" fillId="7" borderId="6" applyNumberFormat="0" applyAlignment="0" applyProtection="0"/>
    <xf numFmtId="17" fontId="102" fillId="0" borderId="0" applyNumberFormat="0" applyBorder="0">
      <protection locked="0"/>
    </xf>
    <xf numFmtId="0" fontId="120" fillId="7" borderId="6" applyNumberFormat="0" applyAlignment="0" applyProtection="0"/>
    <xf numFmtId="0" fontId="120" fillId="7" borderId="6" applyNumberFormat="0" applyAlignment="0" applyProtection="0"/>
    <xf numFmtId="0" fontId="351" fillId="76" borderId="79" applyNumberFormat="0" applyAlignment="0" applyProtection="0"/>
    <xf numFmtId="0" fontId="283" fillId="7" borderId="6" applyNumberFormat="0" applyAlignment="0" applyProtection="0"/>
    <xf numFmtId="0" fontId="120" fillId="7" borderId="6" applyNumberFormat="0" applyAlignment="0" applyProtection="0"/>
    <xf numFmtId="0" fontId="120" fillId="7" borderId="6" applyNumberFormat="0" applyAlignment="0" applyProtection="0"/>
    <xf numFmtId="0" fontId="283" fillId="7" borderId="6" applyNumberFormat="0" applyAlignment="0" applyProtection="0"/>
    <xf numFmtId="0" fontId="283" fillId="7" borderId="6" applyNumberFormat="0" applyAlignment="0" applyProtection="0"/>
    <xf numFmtId="0" fontId="120" fillId="7" borderId="6" applyNumberFormat="0" applyAlignment="0" applyProtection="0"/>
    <xf numFmtId="0" fontId="120" fillId="7" borderId="6" applyNumberFormat="0" applyAlignment="0" applyProtection="0"/>
    <xf numFmtId="3" fontId="284" fillId="0" borderId="101"/>
    <xf numFmtId="0" fontId="120" fillId="7" borderId="6" applyNumberFormat="0" applyAlignment="0" applyProtection="0"/>
    <xf numFmtId="0" fontId="120" fillId="7" borderId="6" applyNumberFormat="0" applyAlignment="0" applyProtection="0"/>
    <xf numFmtId="0" fontId="283" fillId="7" borderId="6" applyNumberFormat="0" applyAlignment="0" applyProtection="0"/>
    <xf numFmtId="0" fontId="120" fillId="7" borderId="6" applyNumberFormat="0" applyAlignment="0" applyProtection="0"/>
    <xf numFmtId="0" fontId="120" fillId="7" borderId="6" applyNumberFormat="0" applyAlignment="0" applyProtection="0"/>
    <xf numFmtId="3" fontId="284" fillId="0" borderId="101"/>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3" fontId="284" fillId="0" borderId="101"/>
    <xf numFmtId="3" fontId="284" fillId="0" borderId="101"/>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120" fillId="7" borderId="6" applyNumberFormat="0" applyAlignment="0" applyProtection="0"/>
    <xf numFmtId="0" fontId="352" fillId="97" borderId="6" applyNumberFormat="0" applyAlignment="0" applyProtection="0"/>
    <xf numFmtId="0" fontId="352" fillId="97" borderId="6" applyNumberFormat="0" applyAlignment="0" applyProtection="0"/>
    <xf numFmtId="0" fontId="283" fillId="7" borderId="6" applyNumberFormat="0" applyAlignment="0" applyProtection="0"/>
    <xf numFmtId="0" fontId="120" fillId="7" borderId="6" applyNumberFormat="0" applyAlignment="0" applyProtection="0"/>
    <xf numFmtId="0" fontId="120"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17" fontId="102" fillId="0" borderId="0" applyNumberFormat="0" applyBorder="0">
      <protection locked="0"/>
    </xf>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06" fillId="76" borderId="79" applyNumberFormat="0" applyAlignment="0" applyProtection="0"/>
    <xf numFmtId="0" fontId="283" fillId="7" borderId="6" applyNumberFormat="0" applyAlignment="0" applyProtection="0"/>
    <xf numFmtId="0" fontId="353" fillId="76" borderId="79"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17" fontId="102" fillId="0" borderId="0" applyNumberFormat="0" applyBorder="0">
      <protection locked="0"/>
    </xf>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353" fillId="76" borderId="79"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3" fontId="284" fillId="0" borderId="101"/>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06" fillId="76" borderId="79" applyNumberFormat="0" applyAlignment="0" applyProtection="0"/>
    <xf numFmtId="0" fontId="283" fillId="7" borderId="6" applyNumberFormat="0" applyAlignment="0" applyProtection="0"/>
    <xf numFmtId="0" fontId="353" fillId="76" borderId="79" applyNumberFormat="0" applyAlignment="0" applyProtection="0"/>
    <xf numFmtId="0" fontId="283" fillId="7" borderId="6" applyNumberFormat="0" applyAlignment="0" applyProtection="0"/>
    <xf numFmtId="0" fontId="120"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3" fontId="284" fillId="0" borderId="101"/>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0" fontId="206" fillId="76" borderId="79"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3" fontId="284" fillId="0" borderId="101"/>
    <xf numFmtId="3" fontId="284" fillId="0" borderId="101"/>
    <xf numFmtId="3" fontId="284" fillId="0" borderId="101"/>
    <xf numFmtId="0" fontId="206" fillId="76" borderId="79"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0" fontId="283" fillId="7" borderId="6" applyNumberFormat="0" applyAlignment="0" applyProtection="0"/>
    <xf numFmtId="41" fontId="9" fillId="102" borderId="0" applyFont="0" applyBorder="0" applyAlignment="0">
      <alignment horizontal="right"/>
      <protection locked="0"/>
    </xf>
    <xf numFmtId="41" fontId="9" fillId="102" borderId="0" applyFont="0" applyBorder="0" applyAlignment="0">
      <alignment horizontal="right"/>
      <protection locked="0"/>
    </xf>
    <xf numFmtId="275" fontId="2" fillId="127" borderId="111">
      <protection locked="0"/>
    </xf>
    <xf numFmtId="275" fontId="2" fillId="127" borderId="111">
      <protection locked="0"/>
    </xf>
    <xf numFmtId="275" fontId="2" fillId="127" borderId="111">
      <protection locked="0"/>
    </xf>
    <xf numFmtId="49" fontId="2" fillId="127" borderId="111" applyFont="0" applyAlignment="0">
      <alignment horizontal="left" vertical="center" wrapText="1"/>
      <protection locked="0"/>
    </xf>
    <xf numFmtId="49" fontId="2" fillId="127" borderId="111" applyFont="0" applyAlignment="0">
      <alignment horizontal="left" vertical="center" wrapText="1"/>
      <protection locked="0"/>
    </xf>
    <xf numFmtId="49" fontId="2" fillId="127" borderId="111" applyFont="0" applyAlignment="0">
      <alignment horizontal="left" vertical="center" wrapText="1"/>
      <protection locked="0"/>
    </xf>
    <xf numFmtId="1" fontId="12" fillId="0" borderId="0"/>
    <xf numFmtId="1" fontId="12" fillId="0" borderId="0"/>
    <xf numFmtId="1" fontId="12" fillId="0" borderId="0"/>
    <xf numFmtId="1" fontId="12" fillId="0" borderId="0"/>
    <xf numFmtId="276" fontId="9" fillId="0" borderId="0" applyFont="0" applyFill="0" applyBorder="0" applyAlignment="0" applyProtection="0"/>
    <xf numFmtId="277" fontId="9" fillId="0" borderId="0" applyFont="0" applyFill="0" applyBorder="0" applyAlignment="0" applyProtection="0"/>
    <xf numFmtId="0" fontId="289" fillId="29" borderId="17">
      <alignment horizontal="left" indent="2"/>
    </xf>
    <xf numFmtId="0" fontId="289" fillId="29" borderId="17">
      <alignment horizontal="left" indent="2"/>
    </xf>
    <xf numFmtId="0" fontId="289" fillId="29" borderId="17">
      <alignment horizontal="left" indent="2"/>
    </xf>
    <xf numFmtId="0" fontId="121" fillId="0" borderId="18" applyNumberFormat="0" applyFill="0" applyAlignment="0" applyProtection="0"/>
    <xf numFmtId="0" fontId="354" fillId="0" borderId="84" applyNumberFormat="0" applyFill="0" applyAlignment="0" applyProtection="0"/>
    <xf numFmtId="0" fontId="208" fillId="0" borderId="84" applyNumberFormat="0" applyFill="0" applyAlignment="0" applyProtection="0"/>
    <xf numFmtId="0" fontId="290" fillId="0" borderId="18"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355" fillId="0" borderId="112" applyNumberFormat="0" applyFill="0" applyAlignment="0" applyProtection="0"/>
    <xf numFmtId="0" fontId="356" fillId="0" borderId="84" applyNumberFormat="0" applyFill="0" applyAlignment="0" applyProtection="0"/>
    <xf numFmtId="0" fontId="209" fillId="0" borderId="84"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208" fillId="0" borderId="84" applyNumberFormat="0" applyFill="0" applyAlignment="0" applyProtection="0"/>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54"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200" fontId="12" fillId="0" borderId="17" applyFill="0">
      <alignment horizontal="center" vertical="center"/>
    </xf>
    <xf numFmtId="0" fontId="13" fillId="0" borderId="0" applyFill="0" applyBorder="0" applyAlignment="0"/>
    <xf numFmtId="0" fontId="13" fillId="0" borderId="0" applyFill="0" applyBorder="0" applyAlignment="0"/>
    <xf numFmtId="0" fontId="13" fillId="0" borderId="0" applyFill="0" applyBorder="0">
      <alignment horizontal="left" vertical="center"/>
    </xf>
    <xf numFmtId="0" fontId="10" fillId="104" borderId="12">
      <alignment vertical="center"/>
    </xf>
    <xf numFmtId="0" fontId="122" fillId="30" borderId="0" applyNumberFormat="0" applyBorder="0" applyAlignment="0" applyProtection="0"/>
    <xf numFmtId="0" fontId="357" fillId="77" borderId="0" applyNumberFormat="0" applyBorder="0" applyAlignment="0" applyProtection="0"/>
    <xf numFmtId="0" fontId="210" fillId="77" borderId="0" applyNumberFormat="0" applyBorder="0" applyAlignment="0" applyProtection="0"/>
    <xf numFmtId="0" fontId="296"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97" borderId="0" applyNumberFormat="0" applyBorder="0" applyAlignment="0" applyProtection="0"/>
    <xf numFmtId="0" fontId="358" fillId="77" borderId="0" applyNumberFormat="0" applyBorder="0" applyAlignment="0" applyProtection="0"/>
    <xf numFmtId="0" fontId="211" fillId="77"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210" fillId="77" borderId="0" applyNumberFormat="0" applyBorder="0" applyAlignment="0" applyProtection="0"/>
    <xf numFmtId="0" fontId="359" fillId="77" borderId="0" applyNumberFormat="0" applyBorder="0" applyAlignment="0" applyProtection="0"/>
    <xf numFmtId="37" fontId="92" fillId="0" borderId="0"/>
    <xf numFmtId="37" fontId="92" fillId="0" borderId="0"/>
    <xf numFmtId="37" fontId="92" fillId="0" borderId="0"/>
    <xf numFmtId="37" fontId="92" fillId="0" borderId="0"/>
    <xf numFmtId="275" fontId="2" fillId="128" borderId="111"/>
    <xf numFmtId="275" fontId="2" fillId="128" borderId="111"/>
    <xf numFmtId="275" fontId="2" fillId="128" borderId="111"/>
    <xf numFmtId="278" fontId="36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2" fillId="0" borderId="0"/>
    <xf numFmtId="0" fontId="9"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2"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Fill="0"/>
    <xf numFmtId="0" fontId="3" fillId="0" borderId="0"/>
    <xf numFmtId="0" fontId="3" fillId="0" borderId="0"/>
    <xf numFmtId="0" fontId="9" fillId="0" borderId="0"/>
    <xf numFmtId="0" fontId="3" fillId="0" borderId="0"/>
    <xf numFmtId="0" fontId="3" fillId="0" borderId="0"/>
    <xf numFmtId="0" fontId="3" fillId="0" borderId="0"/>
    <xf numFmtId="0" fontId="9"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4"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61"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2"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8"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2" borderId="0"/>
    <xf numFmtId="0" fontId="9" fillId="32"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297" fillId="0" borderId="0"/>
    <xf numFmtId="0" fontId="3" fillId="0" borderId="0"/>
    <xf numFmtId="0" fontId="3" fillId="0" borderId="0"/>
    <xf numFmtId="0" fontId="9" fillId="0" borderId="0" applyNumberFormat="0" applyFill="0" applyBorder="0" applyAlignment="0" applyProtection="0"/>
    <xf numFmtId="0" fontId="221" fillId="0" borderId="0"/>
    <xf numFmtId="0" fontId="3" fillId="0" borderId="0"/>
    <xf numFmtId="0" fontId="3" fillId="0" borderId="0"/>
    <xf numFmtId="0" fontId="3" fillId="0" borderId="0"/>
    <xf numFmtId="0" fontId="3" fillId="0" borderId="0"/>
    <xf numFmtId="0" fontId="3" fillId="0" borderId="0"/>
    <xf numFmtId="0" fontId="334" fillId="0" borderId="0"/>
    <xf numFmtId="0" fontId="3" fillId="0" borderId="0"/>
    <xf numFmtId="0" fontId="110" fillId="0" borderId="0"/>
    <xf numFmtId="0" fontId="3" fillId="0" borderId="0"/>
    <xf numFmtId="0" fontId="3" fillId="0" borderId="0"/>
    <xf numFmtId="0" fontId="110" fillId="0" borderId="0"/>
    <xf numFmtId="0" fontId="9" fillId="0" borderId="0"/>
    <xf numFmtId="0" fontId="3" fillId="0" borderId="0"/>
    <xf numFmtId="0" fontId="221" fillId="0" borderId="0"/>
    <xf numFmtId="0" fontId="3" fillId="0" borderId="0"/>
    <xf numFmtId="0" fontId="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2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2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applyFill="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9"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3" fillId="0" borderId="0"/>
    <xf numFmtId="0" fontId="3" fillId="0" borderId="0"/>
    <xf numFmtId="0" fontId="3" fillId="0" borderId="0"/>
    <xf numFmtId="0" fontId="2" fillId="0" borderId="0"/>
    <xf numFmtId="0" fontId="1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7"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20"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20" fillId="0" borderId="0"/>
    <xf numFmtId="0" fontId="3" fillId="0" borderId="0"/>
    <xf numFmtId="0" fontId="3" fillId="0" borderId="0"/>
    <xf numFmtId="0" fontId="3" fillId="0" borderId="0"/>
    <xf numFmtId="0" fontId="3" fillId="0" borderId="0"/>
    <xf numFmtId="0" fontId="2"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220"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20"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3" fillId="0" borderId="0"/>
    <xf numFmtId="0" fontId="3"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9" fillId="0" borderId="0" applyNumberFormat="0" applyFill="0" applyBorder="0" applyAlignment="0" applyProtection="0"/>
    <xf numFmtId="0" fontId="9" fillId="0" borderId="0"/>
    <xf numFmtId="0" fontId="2" fillId="0" borderId="0">
      <protection locked="0"/>
    </xf>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2" borderId="0"/>
    <xf numFmtId="0" fontId="9" fillId="3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32"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57" fillId="0" borderId="0"/>
    <xf numFmtId="0" fontId="9"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22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protection locked="0"/>
    </xf>
    <xf numFmtId="0" fontId="3" fillId="0" borderId="0"/>
    <xf numFmtId="0" fontId="3" fillId="0" borderId="0"/>
    <xf numFmtId="0" fontId="3" fillId="0" borderId="0"/>
    <xf numFmtId="0" fontId="3" fillId="0" borderId="0"/>
    <xf numFmtId="0" fontId="22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2"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 fillId="0" borderId="0"/>
    <xf numFmtId="0" fontId="3" fillId="0" borderId="0"/>
    <xf numFmtId="0" fontId="220" fillId="0" borderId="0"/>
    <xf numFmtId="0" fontId="2" fillId="0" borderId="0"/>
    <xf numFmtId="0" fontId="3" fillId="0" borderId="0"/>
    <xf numFmtId="0" fontId="3" fillId="0" borderId="0"/>
    <xf numFmtId="0" fontId="3" fillId="0" borderId="0"/>
    <xf numFmtId="0" fontId="3" fillId="0" borderId="0"/>
    <xf numFmtId="0" fontId="220" fillId="0" borderId="0"/>
    <xf numFmtId="0" fontId="9" fillId="0" borderId="0"/>
    <xf numFmtId="0" fontId="3" fillId="0" borderId="0"/>
    <xf numFmtId="0" fontId="3" fillId="0" borderId="0"/>
    <xf numFmtId="0" fontId="220" fillId="0" borderId="0"/>
    <xf numFmtId="0" fontId="2"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applyNumberFormat="0" applyFill="0" applyBorder="0" applyAlignment="0" applyProtection="0"/>
    <xf numFmtId="0" fontId="9" fillId="0" borderId="0" applyFill="0"/>
    <xf numFmtId="0" fontId="9" fillId="0" borderId="0"/>
    <xf numFmtId="0" fontId="57" fillId="0" borderId="0"/>
    <xf numFmtId="0" fontId="3" fillId="0" borderId="0"/>
    <xf numFmtId="0" fontId="3" fillId="0" borderId="0"/>
    <xf numFmtId="0" fontId="3" fillId="0" borderId="0"/>
    <xf numFmtId="0" fontId="9" fillId="0" borderId="0" applyNumberFormat="0" applyFill="0" applyBorder="0" applyAlignment="0" applyProtection="0"/>
    <xf numFmtId="0" fontId="2" fillId="0" borderId="0"/>
    <xf numFmtId="0" fontId="36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57"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6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57"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9"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220" fillId="0" borderId="0"/>
    <xf numFmtId="0" fontId="9" fillId="0" borderId="0"/>
    <xf numFmtId="0" fontId="220" fillId="0" borderId="0"/>
    <xf numFmtId="0" fontId="3" fillId="0" borderId="0"/>
    <xf numFmtId="0" fontId="220"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9"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110" fillId="0" borderId="0"/>
    <xf numFmtId="0" fontId="2" fillId="0" borderId="0"/>
    <xf numFmtId="0" fontId="2" fillId="0" borderId="0"/>
    <xf numFmtId="0" fontId="33" fillId="0" borderId="0"/>
    <xf numFmtId="0" fontId="9" fillId="0" borderId="0"/>
    <xf numFmtId="0" fontId="324" fillId="0" borderId="0"/>
    <xf numFmtId="0" fontId="33" fillId="0" borderId="0"/>
    <xf numFmtId="0" fontId="3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9" fillId="0" borderId="0"/>
    <xf numFmtId="0" fontId="18" fillId="0" borderId="0"/>
    <xf numFmtId="0" fontId="9" fillId="0" borderId="0"/>
    <xf numFmtId="0" fontId="9" fillId="0" borderId="0"/>
    <xf numFmtId="0" fontId="3" fillId="0" borderId="0"/>
    <xf numFmtId="0" fontId="33" fillId="0" borderId="0"/>
    <xf numFmtId="0" fontId="33" fillId="0" borderId="0"/>
    <xf numFmtId="0" fontId="9" fillId="0" borderId="0"/>
    <xf numFmtId="0" fontId="3" fillId="0" borderId="0"/>
    <xf numFmtId="0" fontId="3" fillId="0" borderId="0"/>
    <xf numFmtId="0" fontId="9" fillId="0" borderId="0"/>
    <xf numFmtId="0" fontId="220" fillId="0" borderId="0"/>
    <xf numFmtId="0" fontId="220"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9" fillId="0" borderId="0"/>
    <xf numFmtId="0" fontId="3" fillId="0" borderId="0"/>
    <xf numFmtId="0" fontId="3" fillId="0" borderId="0"/>
    <xf numFmtId="0" fontId="9" fillId="0" borderId="0"/>
    <xf numFmtId="0" fontId="3" fillId="0" borderId="0"/>
    <xf numFmtId="0" fontId="3" fillId="0" borderId="0"/>
    <xf numFmtId="0" fontId="3" fillId="0" borderId="0"/>
    <xf numFmtId="0" fontId="220" fillId="0" borderId="0"/>
    <xf numFmtId="0" fontId="18" fillId="0" borderId="0"/>
    <xf numFmtId="0" fontId="9" fillId="32"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18"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1"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applyNumberFormat="0" applyFill="0" applyBorder="0" applyAlignment="0" applyProtection="0"/>
    <xf numFmtId="0" fontId="9" fillId="0" borderId="0" applyFill="0"/>
    <xf numFmtId="0" fontId="3" fillId="0" borderId="0"/>
    <xf numFmtId="0" fontId="3" fillId="0" borderId="0"/>
    <xf numFmtId="0" fontId="3" fillId="0" borderId="0"/>
    <xf numFmtId="0" fontId="3" fillId="0" borderId="0"/>
    <xf numFmtId="0" fontId="3" fillId="0" borderId="0"/>
    <xf numFmtId="0" fontId="22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1" fillId="0" borderId="0"/>
    <xf numFmtId="0" fontId="221" fillId="0" borderId="0"/>
    <xf numFmtId="0" fontId="3" fillId="0" borderId="0"/>
    <xf numFmtId="0" fontId="9" fillId="0" borderId="0"/>
    <xf numFmtId="0" fontId="323" fillId="0" borderId="0"/>
    <xf numFmtId="0" fontId="220" fillId="0" borderId="0"/>
    <xf numFmtId="0" fontId="9" fillId="0" borderId="0"/>
    <xf numFmtId="0" fontId="323" fillId="0" borderId="0"/>
    <xf numFmtId="0" fontId="3" fillId="0" borderId="0"/>
    <xf numFmtId="0" fontId="9" fillId="0" borderId="0"/>
    <xf numFmtId="0" fontId="3" fillId="0" borderId="0"/>
    <xf numFmtId="0" fontId="9" fillId="0" borderId="0"/>
    <xf numFmtId="0" fontId="3" fillId="0" borderId="0"/>
    <xf numFmtId="0" fontId="9" fillId="0" borderId="0"/>
    <xf numFmtId="0" fontId="18" fillId="0" borderId="0"/>
    <xf numFmtId="0" fontId="2" fillId="0" borderId="0"/>
    <xf numFmtId="0" fontId="2" fillId="0" borderId="0"/>
    <xf numFmtId="0" fontId="2" fillId="0" borderId="0"/>
    <xf numFmtId="0" fontId="184" fillId="0" borderId="0"/>
    <xf numFmtId="0" fontId="2" fillId="0" borderId="0"/>
    <xf numFmtId="0" fontId="2" fillId="0" borderId="0"/>
    <xf numFmtId="0" fontId="3" fillId="0" borderId="0"/>
    <xf numFmtId="0" fontId="3" fillId="0" borderId="0"/>
    <xf numFmtId="0" fontId="3" fillId="0" borderId="0"/>
    <xf numFmtId="0" fontId="9" fillId="0" borderId="0"/>
    <xf numFmtId="0" fontId="184" fillId="0" borderId="0"/>
    <xf numFmtId="0" fontId="220" fillId="0" borderId="0"/>
    <xf numFmtId="0" fontId="18" fillId="0" borderId="0"/>
    <xf numFmtId="0" fontId="9"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197" fontId="86" fillId="0" borderId="0"/>
    <xf numFmtId="197" fontId="86" fillId="0" borderId="0"/>
    <xf numFmtId="197" fontId="86" fillId="0" borderId="0"/>
    <xf numFmtId="197" fontId="86" fillId="0" borderId="0"/>
    <xf numFmtId="0" fontId="9" fillId="0" borderId="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4"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91" borderId="19" applyNumberFormat="0" applyFont="0" applyAlignment="0" applyProtection="0"/>
    <xf numFmtId="0" fontId="9" fillId="9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24" fillId="78" borderId="85"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2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23" fillId="78" borderId="85" applyNumberFormat="0" applyFont="0" applyAlignment="0" applyProtection="0"/>
    <xf numFmtId="0" fontId="32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23" fillId="78" borderId="85" applyNumberFormat="0" applyFont="0" applyAlignment="0" applyProtection="0"/>
    <xf numFmtId="0" fontId="32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2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61"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24"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9" fillId="0" borderId="0">
      <alignment horizontal="left"/>
    </xf>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220"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3" fillId="78" borderId="85"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3" fillId="78" borderId="85"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9" fillId="31" borderId="19" applyNumberFormat="0" applyFont="0" applyAlignment="0" applyProtection="0"/>
    <xf numFmtId="0" fontId="9" fillId="31" borderId="19" applyNumberFormat="0" applyFont="0" applyAlignment="0" applyProtection="0"/>
    <xf numFmtId="0" fontId="18" fillId="31" borderId="19" applyNumberFormat="0" applyFont="0" applyAlignment="0" applyProtection="0"/>
    <xf numFmtId="0" fontId="363" fillId="26" borderId="19">
      <alignment vertical="center"/>
    </xf>
    <xf numFmtId="202" fontId="9" fillId="0" borderId="0" applyFont="0" applyFill="0" applyBorder="0" applyAlignment="0" applyProtection="0"/>
    <xf numFmtId="202" fontId="9" fillId="0" borderId="0" applyFont="0" applyFill="0" applyBorder="0" applyAlignment="0" applyProtection="0"/>
    <xf numFmtId="15" fontId="9" fillId="0" borderId="0"/>
    <xf numFmtId="15" fontId="9" fillId="0" borderId="0"/>
    <xf numFmtId="0" fontId="123" fillId="43" borderId="20" applyNumberFormat="0" applyAlignment="0" applyProtection="0"/>
    <xf numFmtId="0" fontId="123" fillId="43" borderId="20" applyNumberFormat="0" applyAlignment="0" applyProtection="0"/>
    <xf numFmtId="0" fontId="298" fillId="24" borderId="20" applyNumberFormat="0" applyAlignment="0" applyProtection="0"/>
    <xf numFmtId="0" fontId="298" fillId="24" borderId="20" applyNumberFormat="0" applyAlignment="0" applyProtection="0"/>
    <xf numFmtId="0" fontId="298"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364" fillId="73" borderId="86"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298" fillId="24" borderId="20"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213" fillId="73" borderId="86" applyNumberFormat="0" applyAlignment="0" applyProtection="0"/>
    <xf numFmtId="0" fontId="123" fillId="43" borderId="20" applyNumberFormat="0" applyAlignment="0" applyProtection="0"/>
    <xf numFmtId="0" fontId="123" fillId="43" borderId="20"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298" fillId="24" borderId="20"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298"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122" borderId="20" applyNumberFormat="0" applyAlignment="0" applyProtection="0"/>
    <xf numFmtId="0" fontId="123" fillId="122"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43"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123" fillId="24" borderId="20" applyNumberFormat="0" applyAlignment="0" applyProtection="0"/>
    <xf numFmtId="0" fontId="213" fillId="73" borderId="86" applyNumberFormat="0" applyAlignment="0" applyProtection="0"/>
    <xf numFmtId="0" fontId="123" fillId="43" borderId="20" applyNumberFormat="0" applyAlignment="0" applyProtection="0"/>
    <xf numFmtId="179" fontId="18" fillId="43" borderId="0">
      <alignment horizontal="right"/>
    </xf>
    <xf numFmtId="40" fontId="40" fillId="32" borderId="0">
      <alignment horizontal="right"/>
    </xf>
    <xf numFmtId="40" fontId="40" fillId="32" borderId="0">
      <alignment horizontal="right"/>
    </xf>
    <xf numFmtId="172" fontId="365" fillId="32" borderId="0">
      <alignment horizontal="right"/>
    </xf>
    <xf numFmtId="40" fontId="40" fillId="32" borderId="0">
      <alignment horizontal="right"/>
    </xf>
    <xf numFmtId="179" fontId="18" fillId="43" borderId="0">
      <alignment horizontal="right"/>
    </xf>
    <xf numFmtId="179" fontId="18" fillId="43" borderId="0">
      <alignment horizontal="right"/>
    </xf>
    <xf numFmtId="179" fontId="18" fillId="43" borderId="0">
      <alignment horizontal="right"/>
    </xf>
    <xf numFmtId="179" fontId="18" fillId="43" borderId="0">
      <alignment horizontal="right"/>
    </xf>
    <xf numFmtId="179" fontId="18" fillId="43" borderId="0">
      <alignment horizontal="right"/>
    </xf>
    <xf numFmtId="179" fontId="18" fillId="43" borderId="0">
      <alignment horizontal="right"/>
    </xf>
    <xf numFmtId="179" fontId="18" fillId="43" borderId="0">
      <alignment horizontal="right"/>
    </xf>
    <xf numFmtId="0" fontId="366" fillId="121" borderId="0">
      <alignment horizontal="center"/>
    </xf>
    <xf numFmtId="0" fontId="48" fillId="32" borderId="0">
      <alignment horizontal="right"/>
    </xf>
    <xf numFmtId="0" fontId="48" fillId="32" borderId="0">
      <alignment horizontal="right"/>
    </xf>
    <xf numFmtId="0" fontId="367" fillId="39" borderId="0">
      <alignment horizontal="center" shrinkToFit="1"/>
    </xf>
    <xf numFmtId="0" fontId="48" fillId="32" borderId="0">
      <alignment horizontal="right"/>
    </xf>
    <xf numFmtId="0" fontId="366" fillId="121" borderId="0">
      <alignment horizontal="center"/>
    </xf>
    <xf numFmtId="0" fontId="366" fillId="121" borderId="0">
      <alignment horizontal="center"/>
    </xf>
    <xf numFmtId="0" fontId="366" fillId="121" borderId="0">
      <alignment horizontal="center"/>
    </xf>
    <xf numFmtId="0" fontId="366" fillId="121" borderId="0">
      <alignment horizontal="center"/>
    </xf>
    <xf numFmtId="0" fontId="366" fillId="121" borderId="0">
      <alignment horizontal="center"/>
    </xf>
    <xf numFmtId="0" fontId="366" fillId="121" borderId="0">
      <alignment horizontal="center"/>
    </xf>
    <xf numFmtId="0" fontId="366" fillId="121" borderId="0">
      <alignment horizontal="center"/>
    </xf>
    <xf numFmtId="0" fontId="24" fillId="129" borderId="21"/>
    <xf numFmtId="0" fontId="49" fillId="32" borderId="21"/>
    <xf numFmtId="0" fontId="49" fillId="32" borderId="21"/>
    <xf numFmtId="0" fontId="368" fillId="129" borderId="0"/>
    <xf numFmtId="0" fontId="49" fillId="32" borderId="21"/>
    <xf numFmtId="0" fontId="24" fillId="129" borderId="21"/>
    <xf numFmtId="0" fontId="24" fillId="129" borderId="21"/>
    <xf numFmtId="0" fontId="24" fillId="129" borderId="21"/>
    <xf numFmtId="0" fontId="24" fillId="129" borderId="21"/>
    <xf numFmtId="0" fontId="24" fillId="129" borderId="21"/>
    <xf numFmtId="0" fontId="24" fillId="129" borderId="21"/>
    <xf numFmtId="0" fontId="24" fillId="129" borderId="21"/>
    <xf numFmtId="0" fontId="369" fillId="43" borderId="0" applyBorder="0">
      <alignment horizontal="centerContinuous"/>
    </xf>
    <xf numFmtId="0" fontId="370" fillId="129" borderId="0" applyBorder="0">
      <alignment horizontal="centerContinuous"/>
    </xf>
    <xf numFmtId="38" fontId="9" fillId="0" borderId="0"/>
    <xf numFmtId="38" fontId="9" fillId="0" borderId="0"/>
    <xf numFmtId="185" fontId="9" fillId="0" borderId="0"/>
    <xf numFmtId="185" fontId="9" fillId="0" borderId="0"/>
    <xf numFmtId="10" fontId="9" fillId="0" borderId="0"/>
    <xf numFmtId="10" fontId="9" fillId="0" borderId="0"/>
    <xf numFmtId="203" fontId="9" fillId="0" borderId="0"/>
    <xf numFmtId="203" fontId="9" fillId="0" borderId="0"/>
    <xf numFmtId="204" fontId="9" fillId="0" borderId="0"/>
    <xf numFmtId="204" fontId="9" fillId="0" borderId="0"/>
    <xf numFmtId="168" fontId="9" fillId="0" borderId="0"/>
    <xf numFmtId="168" fontId="9" fillId="0" borderId="0"/>
    <xf numFmtId="8" fontId="223" fillId="81" borderId="0" applyNumberFormat="0" applyFont="0" applyBorder="0" applyAlignment="0" applyProtection="0"/>
    <xf numFmtId="205" fontId="9" fillId="0" borderId="0" applyFont="0" applyFill="0" applyBorder="0" applyAlignment="0"/>
    <xf numFmtId="205" fontId="9" fillId="0" borderId="0" applyFont="0" applyFill="0" applyBorder="0" applyAlignment="0"/>
    <xf numFmtId="10" fontId="9" fillId="0" borderId="0" applyFont="0" applyFill="0" applyBorder="0" applyAlignment="0" applyProtection="0"/>
    <xf numFmtId="279" fontId="9" fillId="0" borderId="0" applyFill="0" applyBorder="0"/>
    <xf numFmtId="10" fontId="9" fillId="0" borderId="0" applyFont="0" applyFill="0" applyBorder="0" applyAlignment="0" applyProtection="0"/>
    <xf numFmtId="279" fontId="9" fillId="0" borderId="0" applyFill="0" applyBorder="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4" fillId="0" borderId="0" applyFont="0" applyFill="0" applyBorder="0" applyAlignment="0" applyProtection="0"/>
    <xf numFmtId="9" fontId="371"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9" fillId="0" borderId="0" applyFont="0" applyFill="0" applyBorder="0" applyAlignment="0" applyProtection="0"/>
    <xf numFmtId="9" fontId="3" fillId="0" borderId="0" applyFont="0" applyFill="0" applyBorder="0" applyAlignment="0" applyProtection="0"/>
    <xf numFmtId="9" fontId="110"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10" fontId="9"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10"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10" fontId="9" fillId="0" borderId="0" applyFont="0" applyFill="0" applyBorder="0" applyAlignment="0" applyProtection="0"/>
    <xf numFmtId="9" fontId="18" fillId="0" borderId="0" applyFont="0" applyFill="0" applyBorder="0" applyAlignment="0" applyProtection="0"/>
    <xf numFmtId="10" fontId="9"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0" fontId="10" fillId="37" borderId="12">
      <alignment vertical="center"/>
    </xf>
    <xf numFmtId="0" fontId="10" fillId="37" borderId="12">
      <alignment vertical="center"/>
    </xf>
    <xf numFmtId="0" fontId="10" fillId="37" borderId="12">
      <alignment vertical="center"/>
    </xf>
    <xf numFmtId="0" fontId="10" fillId="37" borderId="12">
      <alignment vertical="center"/>
    </xf>
    <xf numFmtId="0" fontId="54" fillId="0" borderId="0" applyFill="0" applyBorder="0">
      <alignment horizontal="right" vertical="center"/>
    </xf>
    <xf numFmtId="0" fontId="54" fillId="0" borderId="0" applyFill="0" applyBorder="0">
      <alignment horizontal="right" vertical="center"/>
    </xf>
    <xf numFmtId="0" fontId="54" fillId="0" borderId="0" applyFill="0" applyBorder="0">
      <alignment vertical="center"/>
    </xf>
    <xf numFmtId="0" fontId="230" fillId="0" borderId="113">
      <alignment horizontal="center"/>
    </xf>
    <xf numFmtId="0" fontId="230" fillId="0" borderId="113">
      <alignment horizontal="center"/>
    </xf>
    <xf numFmtId="0" fontId="230" fillId="0" borderId="113">
      <alignment horizontal="center"/>
    </xf>
    <xf numFmtId="0" fontId="230" fillId="0" borderId="113">
      <alignment horizontal="center"/>
    </xf>
    <xf numFmtId="0" fontId="230" fillId="0" borderId="113">
      <alignment horizontal="center"/>
    </xf>
    <xf numFmtId="0" fontId="230" fillId="0" borderId="113">
      <alignment horizontal="center"/>
    </xf>
    <xf numFmtId="0" fontId="230" fillId="0" borderId="113">
      <alignment horizontal="center"/>
    </xf>
    <xf numFmtId="206" fontId="9" fillId="0" borderId="0"/>
    <xf numFmtId="280" fontId="9" fillId="0" borderId="0"/>
    <xf numFmtId="206" fontId="9" fillId="0" borderId="0"/>
    <xf numFmtId="187" fontId="12" fillId="0" borderId="0" applyFill="0" applyBorder="0">
      <alignment horizontal="right" vertical="center"/>
    </xf>
    <xf numFmtId="187" fontId="12" fillId="0" borderId="0" applyFill="0" applyBorder="0">
      <alignment horizontal="right" vertical="center"/>
    </xf>
    <xf numFmtId="193" fontId="12" fillId="0" borderId="0" applyFill="0" applyBorder="0">
      <alignment horizontal="right" vertical="center"/>
    </xf>
    <xf numFmtId="265" fontId="12" fillId="0" borderId="0" applyFill="0" applyBorder="0">
      <alignment horizontal="right" vertical="center"/>
    </xf>
    <xf numFmtId="189" fontId="12" fillId="0" borderId="0" applyFill="0" applyBorder="0">
      <alignment horizontal="right" vertical="center"/>
    </xf>
    <xf numFmtId="189" fontId="12" fillId="0" borderId="0" applyFill="0" applyBorder="0">
      <alignment horizontal="right" vertical="center"/>
    </xf>
    <xf numFmtId="190" fontId="12" fillId="0" borderId="0" applyFill="0" applyBorder="0">
      <alignment horizontal="right" vertical="center"/>
    </xf>
    <xf numFmtId="266" fontId="12" fillId="0" borderId="0" applyFill="0" applyBorder="0">
      <alignment horizontal="right" vertical="center"/>
    </xf>
    <xf numFmtId="191" fontId="12" fillId="0" borderId="0" applyFill="0" applyBorder="0">
      <alignment horizontal="right" vertical="center"/>
    </xf>
    <xf numFmtId="191" fontId="12" fillId="0" borderId="0" applyFill="0" applyBorder="0">
      <alignment horizontal="right" vertical="center"/>
    </xf>
    <xf numFmtId="192" fontId="12" fillId="0" borderId="0" applyFill="0" applyBorder="0">
      <alignment horizontal="right" vertical="center"/>
    </xf>
    <xf numFmtId="192" fontId="12" fillId="0" borderId="0" applyFill="0" applyBorder="0">
      <alignment horizontal="right" vertical="center"/>
    </xf>
    <xf numFmtId="275" fontId="372" fillId="127" borderId="114">
      <alignment horizontal="right" indent="2"/>
      <protection locked="0"/>
    </xf>
    <xf numFmtId="0" fontId="18" fillId="29" borderId="102">
      <alignment horizontal="left"/>
    </xf>
    <xf numFmtId="0" fontId="18" fillId="29" borderId="102">
      <alignment horizontal="left"/>
    </xf>
    <xf numFmtId="0" fontId="18" fillId="29" borderId="102">
      <alignment horizontal="left"/>
    </xf>
    <xf numFmtId="0" fontId="18" fillId="29" borderId="102">
      <alignment horizontal="left"/>
    </xf>
    <xf numFmtId="4" fontId="60" fillId="30" borderId="115" applyNumberFormat="0" applyProtection="0">
      <alignment vertical="center"/>
    </xf>
    <xf numFmtId="4" fontId="373" fillId="30" borderId="115" applyNumberFormat="0" applyProtection="0">
      <alignment vertical="center"/>
    </xf>
    <xf numFmtId="4" fontId="60" fillId="30" borderId="115" applyNumberFormat="0" applyProtection="0">
      <alignment horizontal="left" vertical="center" indent="1"/>
    </xf>
    <xf numFmtId="0" fontId="60" fillId="30" borderId="115" applyNumberFormat="0" applyProtection="0">
      <alignment horizontal="left" vertical="top" indent="1"/>
    </xf>
    <xf numFmtId="4" fontId="60" fillId="130" borderId="0" applyNumberFormat="0" applyProtection="0">
      <alignment horizontal="left" vertical="center" indent="1"/>
    </xf>
    <xf numFmtId="4" fontId="18" fillId="3" borderId="115" applyNumberFormat="0" applyProtection="0">
      <alignment horizontal="right" vertical="center"/>
    </xf>
    <xf numFmtId="4" fontId="18" fillId="9" borderId="115" applyNumberFormat="0" applyProtection="0">
      <alignment horizontal="right" vertical="center"/>
    </xf>
    <xf numFmtId="4" fontId="18" fillId="20" borderId="115" applyNumberFormat="0" applyProtection="0">
      <alignment horizontal="right" vertical="center"/>
    </xf>
    <xf numFmtId="4" fontId="18" fillId="11" borderId="115" applyNumberFormat="0" applyProtection="0">
      <alignment horizontal="right" vertical="center"/>
    </xf>
    <xf numFmtId="4" fontId="18" fillId="15" borderId="115" applyNumberFormat="0" applyProtection="0">
      <alignment horizontal="right" vertical="center"/>
    </xf>
    <xf numFmtId="4" fontId="18" fillId="22" borderId="115" applyNumberFormat="0" applyProtection="0">
      <alignment horizontal="right" vertical="center"/>
    </xf>
    <xf numFmtId="4" fontId="18" fillId="21" borderId="115" applyNumberFormat="0" applyProtection="0">
      <alignment horizontal="right" vertical="center"/>
    </xf>
    <xf numFmtId="4" fontId="18" fillId="131" borderId="115" applyNumberFormat="0" applyProtection="0">
      <alignment horizontal="right" vertical="center"/>
    </xf>
    <xf numFmtId="4" fontId="18" fillId="10" borderId="115" applyNumberFormat="0" applyProtection="0">
      <alignment horizontal="right" vertical="center"/>
    </xf>
    <xf numFmtId="4" fontId="60" fillId="132" borderId="116" applyNumberFormat="0" applyProtection="0">
      <alignment horizontal="left" vertical="center" indent="1"/>
    </xf>
    <xf numFmtId="4" fontId="18" fillId="133" borderId="0" applyNumberFormat="0" applyProtection="0">
      <alignment horizontal="left" vertical="center" indent="1"/>
    </xf>
    <xf numFmtId="4" fontId="346" fillId="118" borderId="0" applyNumberFormat="0" applyProtection="0">
      <alignment horizontal="left" vertical="center" indent="1"/>
    </xf>
    <xf numFmtId="4" fontId="18" fillId="130" borderId="115" applyNumberFormat="0" applyProtection="0">
      <alignment horizontal="right" vertical="center"/>
    </xf>
    <xf numFmtId="4" fontId="18" fillId="133" borderId="0" applyNumberFormat="0" applyProtection="0">
      <alignment horizontal="left" vertical="center" indent="1"/>
    </xf>
    <xf numFmtId="4" fontId="18" fillId="130" borderId="0" applyNumberFormat="0" applyProtection="0">
      <alignment horizontal="left" vertical="center" indent="1"/>
    </xf>
    <xf numFmtId="0" fontId="9" fillId="118" borderId="115" applyNumberFormat="0" applyProtection="0">
      <alignment horizontal="left" vertical="center" indent="1"/>
    </xf>
    <xf numFmtId="0" fontId="9" fillId="118" borderId="115" applyNumberFormat="0" applyProtection="0">
      <alignment horizontal="left" vertical="top" indent="1"/>
    </xf>
    <xf numFmtId="0" fontId="9" fillId="130" borderId="115" applyNumberFormat="0" applyProtection="0">
      <alignment horizontal="left" vertical="center" indent="1"/>
    </xf>
    <xf numFmtId="0" fontId="9" fillId="130" borderId="115" applyNumberFormat="0" applyProtection="0">
      <alignment horizontal="left" vertical="top" indent="1"/>
    </xf>
    <xf numFmtId="0" fontId="9" fillId="8" borderId="115" applyNumberFormat="0" applyProtection="0">
      <alignment horizontal="left" vertical="center" indent="1"/>
    </xf>
    <xf numFmtId="0" fontId="9" fillId="8" borderId="115" applyNumberFormat="0" applyProtection="0">
      <alignment horizontal="left" vertical="top" indent="1"/>
    </xf>
    <xf numFmtId="0" fontId="9" fillId="133" borderId="115" applyNumberFormat="0" applyProtection="0">
      <alignment horizontal="left" vertical="center" indent="1"/>
    </xf>
    <xf numFmtId="0" fontId="9" fillId="133" borderId="115" applyNumberFormat="0" applyProtection="0">
      <alignment horizontal="left" vertical="top" indent="1"/>
    </xf>
    <xf numFmtId="0" fontId="9" fillId="43" borderId="117" applyNumberFormat="0">
      <protection locked="0"/>
    </xf>
    <xf numFmtId="0" fontId="9" fillId="43" borderId="117" applyNumberFormat="0">
      <protection locked="0"/>
    </xf>
    <xf numFmtId="4" fontId="18" fillId="31" borderId="115" applyNumberFormat="0" applyProtection="0">
      <alignment vertical="center"/>
    </xf>
    <xf numFmtId="4" fontId="374" fillId="31" borderId="115" applyNumberFormat="0" applyProtection="0">
      <alignment vertical="center"/>
    </xf>
    <xf numFmtId="4" fontId="18" fillId="31" borderId="115" applyNumberFormat="0" applyProtection="0">
      <alignment horizontal="left" vertical="center" indent="1"/>
    </xf>
    <xf numFmtId="0" fontId="18" fillId="31" borderId="115" applyNumberFormat="0" applyProtection="0">
      <alignment horizontal="left" vertical="top" indent="1"/>
    </xf>
    <xf numFmtId="4" fontId="18" fillId="133" borderId="115" applyNumberFormat="0" applyProtection="0">
      <alignment horizontal="right" vertical="center"/>
    </xf>
    <xf numFmtId="4" fontId="374" fillId="133" borderId="115" applyNumberFormat="0" applyProtection="0">
      <alignment horizontal="right" vertical="center"/>
    </xf>
    <xf numFmtId="4" fontId="18" fillId="130" borderId="115" applyNumberFormat="0" applyProtection="0">
      <alignment horizontal="left" vertical="center" indent="1"/>
    </xf>
    <xf numFmtId="0" fontId="18" fillId="130" borderId="115" applyNumberFormat="0" applyProtection="0">
      <alignment horizontal="left" vertical="top" indent="1"/>
    </xf>
    <xf numFmtId="4" fontId="375" fillId="85" borderId="0" applyNumberFormat="0" applyProtection="0">
      <alignment horizontal="left" vertical="center" indent="1"/>
    </xf>
    <xf numFmtId="4" fontId="62" fillId="133" borderId="115" applyNumberFormat="0" applyProtection="0">
      <alignment horizontal="right" vertical="center"/>
    </xf>
    <xf numFmtId="0" fontId="9" fillId="31" borderId="0" applyNumberFormat="0" applyFont="0" applyBorder="0" applyAlignment="0" applyProtection="0"/>
    <xf numFmtId="0" fontId="9" fillId="43" borderId="0" applyNumberFormat="0" applyFont="0" applyBorder="0" applyAlignment="0" applyProtection="0"/>
    <xf numFmtId="0" fontId="9" fillId="24" borderId="0" applyNumberFormat="0" applyFont="0" applyBorder="0" applyAlignment="0" applyProtection="0"/>
    <xf numFmtId="0" fontId="9" fillId="0" borderId="0" applyNumberFormat="0" applyFont="0" applyFill="0" applyBorder="0" applyAlignment="0" applyProtection="0"/>
    <xf numFmtId="0" fontId="9" fillId="24"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Border="0" applyAlignment="0" applyProtection="0"/>
    <xf numFmtId="233" fontId="102" fillId="0" borderId="17">
      <alignment horizontal="right"/>
    </xf>
    <xf numFmtId="0" fontId="101" fillId="0" borderId="0" applyFill="0" applyBorder="0" applyAlignment="0"/>
    <xf numFmtId="0" fontId="101" fillId="0" borderId="0" applyFill="0" applyBorder="0" applyAlignment="0"/>
    <xf numFmtId="0" fontId="376" fillId="134" borderId="0" applyNumberFormat="0" applyFont="0" applyBorder="0" applyAlignment="0" applyProtection="0"/>
    <xf numFmtId="0" fontId="65" fillId="0" borderId="0" applyFill="0" applyBorder="0" applyAlignment="0"/>
    <xf numFmtId="0" fontId="41" fillId="33" borderId="0"/>
    <xf numFmtId="0" fontId="41" fillId="33" borderId="0"/>
    <xf numFmtId="0" fontId="9" fillId="0" borderId="0"/>
    <xf numFmtId="281" fontId="18" fillId="0" borderId="0" applyFill="0" applyBorder="0" applyAlignment="0"/>
    <xf numFmtId="0" fontId="9" fillId="0" borderId="0"/>
    <xf numFmtId="0" fontId="9" fillId="0" borderId="0"/>
    <xf numFmtId="0" fontId="9" fillId="0" borderId="0"/>
    <xf numFmtId="0" fontId="9" fillId="0" borderId="0"/>
    <xf numFmtId="38" fontId="96" fillId="0" borderId="1" applyBorder="0"/>
    <xf numFmtId="198" fontId="9" fillId="0" borderId="0"/>
    <xf numFmtId="198" fontId="9" fillId="0" borderId="0"/>
    <xf numFmtId="170" fontId="18" fillId="0" borderId="0"/>
    <xf numFmtId="198" fontId="9" fillId="0" borderId="0"/>
    <xf numFmtId="198" fontId="9" fillId="0" borderId="0"/>
    <xf numFmtId="170" fontId="18" fillId="0" borderId="0"/>
    <xf numFmtId="170" fontId="18" fillId="0" borderId="0"/>
    <xf numFmtId="0" fontId="10" fillId="26" borderId="22" applyFont="0" applyBorder="0"/>
    <xf numFmtId="0" fontId="10" fillId="26" borderId="22" applyFont="0" applyBorder="0"/>
    <xf numFmtId="0" fontId="10" fillId="26" borderId="22" applyFont="0" applyBorder="0"/>
    <xf numFmtId="0" fontId="10" fillId="26" borderId="22" applyFont="0" applyBorder="0"/>
    <xf numFmtId="0" fontId="13" fillId="0" borderId="0"/>
    <xf numFmtId="0" fontId="13" fillId="0" borderId="0"/>
    <xf numFmtId="0" fontId="65" fillId="0" borderId="0"/>
    <xf numFmtId="15" fontId="9" fillId="0" borderId="0"/>
    <xf numFmtId="15" fontId="9" fillId="0" borderId="0"/>
    <xf numFmtId="15" fontId="9" fillId="0" borderId="0"/>
    <xf numFmtId="15" fontId="9" fillId="0" borderId="0"/>
    <xf numFmtId="10" fontId="9" fillId="0" borderId="0"/>
    <xf numFmtId="10" fontId="9" fillId="0" borderId="0"/>
    <xf numFmtId="10" fontId="9" fillId="0" borderId="0"/>
    <xf numFmtId="10" fontId="9" fillId="0" borderId="0"/>
    <xf numFmtId="0" fontId="107" fillId="0" borderId="0"/>
    <xf numFmtId="37" fontId="39" fillId="0" borderId="12"/>
    <xf numFmtId="0" fontId="305" fillId="29" borderId="12">
      <alignment horizontal="left"/>
    </xf>
    <xf numFmtId="0" fontId="305" fillId="29" borderId="12">
      <alignment horizontal="left"/>
    </xf>
    <xf numFmtId="0" fontId="305" fillId="29" borderId="12">
      <alignment horizontal="left"/>
    </xf>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94" fillId="0" borderId="8"/>
    <xf numFmtId="0" fontId="307" fillId="29" borderId="17">
      <alignment horizontal="left"/>
    </xf>
    <xf numFmtId="0" fontId="307" fillId="29" borderId="17">
      <alignment horizontal="left"/>
    </xf>
    <xf numFmtId="0" fontId="307" fillId="29" borderId="17">
      <alignment horizontal="left"/>
    </xf>
    <xf numFmtId="41" fontId="224" fillId="44" borderId="0">
      <alignment horizontal="center"/>
      <protection locked="0"/>
    </xf>
    <xf numFmtId="0" fontId="377" fillId="16" borderId="10" applyBorder="0" applyProtection="0">
      <alignment horizontal="centerContinuous" vertical="center"/>
    </xf>
    <xf numFmtId="0" fontId="377" fillId="16" borderId="10" applyBorder="0" applyProtection="0">
      <alignment horizontal="centerContinuous" vertical="center"/>
    </xf>
    <xf numFmtId="0" fontId="38" fillId="0" borderId="0">
      <alignment horizontal="left" indent="1"/>
      <protection locked="0"/>
    </xf>
    <xf numFmtId="0" fontId="10" fillId="0" borderId="0" applyFill="0" applyBorder="0" applyProtection="0">
      <alignment horizontal="left"/>
    </xf>
    <xf numFmtId="0" fontId="10" fillId="0" borderId="0" applyFill="0" applyBorder="0" applyProtection="0">
      <alignment horizontal="left"/>
    </xf>
    <xf numFmtId="0" fontId="312" fillId="0" borderId="29" applyFill="0" applyBorder="0" applyProtection="0">
      <alignment horizontal="left" vertical="top"/>
    </xf>
    <xf numFmtId="0" fontId="12" fillId="0" borderId="29" applyFill="0" applyBorder="0" applyProtection="0">
      <alignment horizontal="left" vertical="top"/>
    </xf>
    <xf numFmtId="49" fontId="9" fillId="0" borderId="0" applyFont="0" applyFill="0" applyBorder="0" applyAlignment="0" applyProtection="0"/>
    <xf numFmtId="49" fontId="9" fillId="0" borderId="0" applyFont="0" applyFill="0" applyBorder="0" applyAlignment="0" applyProtection="0"/>
    <xf numFmtId="0" fontId="378" fillId="0" borderId="0"/>
    <xf numFmtId="0" fontId="378" fillId="0" borderId="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379" fillId="0" borderId="0"/>
    <xf numFmtId="0" fontId="303" fillId="0" borderId="0" applyNumberFormat="0" applyFill="0" applyBorder="0" applyAlignment="0" applyProtection="0"/>
    <xf numFmtId="0" fontId="109" fillId="0" borderId="0" applyNumberFormat="0" applyFill="0" applyBorder="0" applyAlignment="0" applyProtection="0"/>
    <xf numFmtId="0" fontId="215" fillId="0" borderId="0" applyNumberFormat="0" applyFill="0" applyBorder="0" applyAlignment="0" applyProtection="0"/>
    <xf numFmtId="0" fontId="379" fillId="0" borderId="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226" fontId="232" fillId="0" borderId="12" applyFill="0"/>
    <xf numFmtId="0" fontId="216" fillId="0" borderId="87"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380" fillId="0" borderId="87"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381" fillId="0" borderId="87"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60" fillId="0" borderId="28" applyNumberFormat="0" applyFill="0" applyAlignment="0" applyProtection="0"/>
    <xf numFmtId="0" fontId="60" fillId="0" borderId="2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216" fillId="0" borderId="87"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60" fillId="0" borderId="2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216" fillId="0" borderId="87"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216" fillId="0" borderId="87"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9"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60" fillId="0" borderId="2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124" fillId="0" borderId="118" applyNumberFormat="0" applyFill="0" applyAlignment="0" applyProtection="0"/>
    <xf numFmtId="0" fontId="9" fillId="0" borderId="27" applyNumberFormat="0" applyFont="0" applyFill="0" applyAlignment="0" applyProtection="0"/>
    <xf numFmtId="0" fontId="382" fillId="0" borderId="87" applyNumberFormat="0" applyFill="0" applyAlignment="0" applyProtection="0"/>
    <xf numFmtId="0" fontId="9" fillId="0" borderId="27" applyNumberFormat="0" applyFont="0" applyFill="0" applyAlignment="0" applyProtection="0"/>
    <xf numFmtId="226" fontId="228" fillId="0" borderId="120" applyFill="0"/>
    <xf numFmtId="226" fontId="228" fillId="0" borderId="120" applyFill="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382" fillId="0" borderId="87" applyNumberFormat="0" applyFill="0" applyAlignment="0" applyProtection="0"/>
    <xf numFmtId="0" fontId="124" fillId="0" borderId="28" applyNumberFormat="0" applyFill="0" applyAlignment="0" applyProtection="0"/>
    <xf numFmtId="0" fontId="124" fillId="0" borderId="104" applyNumberFormat="0" applyFill="0" applyAlignment="0" applyProtection="0"/>
    <xf numFmtId="0" fontId="32" fillId="0" borderId="27" applyNumberFormat="0" applyFont="0" applyFill="0" applyAlignment="0" applyProtection="0"/>
    <xf numFmtId="0" fontId="216" fillId="0" borderId="87" applyNumberFormat="0" applyFill="0" applyAlignment="0" applyProtection="0"/>
    <xf numFmtId="0" fontId="216" fillId="0" borderId="87" applyNumberFormat="0" applyFill="0" applyAlignment="0" applyProtection="0"/>
    <xf numFmtId="0" fontId="216" fillId="0" borderId="87" applyNumberFormat="0" applyFill="0" applyAlignment="0" applyProtection="0"/>
    <xf numFmtId="0" fontId="216" fillId="0" borderId="87" applyNumberFormat="0" applyFill="0" applyAlignment="0" applyProtection="0"/>
    <xf numFmtId="233" fontId="102" fillId="38" borderId="17">
      <alignment horizontal="right"/>
    </xf>
    <xf numFmtId="233" fontId="102" fillId="0" borderId="17">
      <alignment horizontal="right"/>
    </xf>
    <xf numFmtId="282" fontId="9" fillId="0" borderId="0" applyFont="0" applyFill="0" applyBorder="0" applyAlignment="0" applyProtection="0"/>
    <xf numFmtId="283" fontId="9" fillId="0" borderId="0" applyFont="0" applyFill="0" applyBorder="0" applyAlignment="0" applyProtection="0"/>
    <xf numFmtId="0" fontId="125" fillId="0" borderId="0" applyNumberFormat="0" applyFill="0" applyBorder="0" applyAlignment="0" applyProtection="0"/>
    <xf numFmtId="0" fontId="383" fillId="0" borderId="0" applyNumberFormat="0" applyFill="0" applyBorder="0" applyAlignment="0" applyProtection="0"/>
    <xf numFmtId="0" fontId="218" fillId="0" borderId="0" applyNumberFormat="0" applyFill="0" applyBorder="0" applyAlignment="0" applyProtection="0"/>
    <xf numFmtId="0" fontId="62" fillId="0" borderId="0" applyNumberFormat="0" applyFill="0" applyBorder="0" applyAlignment="0" applyProtection="0"/>
    <xf numFmtId="0" fontId="125" fillId="0" borderId="0" applyNumberFormat="0" applyFill="0" applyBorder="0" applyAlignment="0" applyProtection="0"/>
    <xf numFmtId="0" fontId="384" fillId="0" borderId="0" applyNumberFormat="0" applyFill="0" applyBorder="0" applyAlignment="0" applyProtection="0"/>
    <xf numFmtId="0" fontId="219"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18" fillId="0" borderId="0" applyNumberFormat="0" applyFill="0" applyBorder="0" applyAlignment="0" applyProtection="0"/>
    <xf numFmtId="0" fontId="95" fillId="0" borderId="0" applyNumberFormat="0" applyFill="0" applyBorder="0" applyAlignment="0"/>
    <xf numFmtId="1" fontId="282" fillId="0" borderId="12">
      <alignment vertical="center"/>
    </xf>
    <xf numFmtId="270" fontId="9" fillId="0" borderId="10" applyBorder="0" applyProtection="0">
      <alignment horizontal="right"/>
    </xf>
    <xf numFmtId="270" fontId="9" fillId="0" borderId="10" applyBorder="0" applyProtection="0">
      <alignment horizontal="right"/>
    </xf>
    <xf numFmtId="1" fontId="282" fillId="0" borderId="12">
      <alignment vertical="center"/>
    </xf>
    <xf numFmtId="270" fontId="9" fillId="0" borderId="10" applyBorder="0" applyProtection="0">
      <alignment horizontal="right"/>
    </xf>
    <xf numFmtId="270" fontId="9" fillId="0" borderId="10" applyBorder="0" applyProtection="0">
      <alignment horizontal="right"/>
    </xf>
    <xf numFmtId="270" fontId="9" fillId="0" borderId="10" applyBorder="0" applyProtection="0">
      <alignment horizontal="right"/>
    </xf>
    <xf numFmtId="0" fontId="137" fillId="0" borderId="8"/>
    <xf numFmtId="0" fontId="137" fillId="0" borderId="8"/>
    <xf numFmtId="0" fontId="137" fillId="0" borderId="8"/>
    <xf numFmtId="0" fontId="137" fillId="0" borderId="8"/>
    <xf numFmtId="0" fontId="137" fillId="0" borderId="8"/>
    <xf numFmtId="0" fontId="137" fillId="0" borderId="8"/>
    <xf numFmtId="0" fontId="137" fillId="0" borderId="8"/>
    <xf numFmtId="9" fontId="9" fillId="0" borderId="0" applyFont="0" applyFill="0" applyBorder="0" applyAlignment="0" applyProtection="0"/>
    <xf numFmtId="0" fontId="9" fillId="0" borderId="0"/>
    <xf numFmtId="0" fontId="9" fillId="0" borderId="0"/>
    <xf numFmtId="0" fontId="9" fillId="0" borderId="0"/>
    <xf numFmtId="187" fontId="12" fillId="0" borderId="2">
      <alignment horizontal="center" vertical="center"/>
      <protection locked="0"/>
    </xf>
    <xf numFmtId="188" fontId="12" fillId="0" borderId="2">
      <alignment horizontal="center" vertical="center"/>
      <protection locked="0"/>
    </xf>
    <xf numFmtId="189" fontId="12" fillId="0" borderId="2">
      <alignment horizontal="center" vertical="center"/>
      <protection locked="0"/>
    </xf>
    <xf numFmtId="190" fontId="12" fillId="0" borderId="2">
      <alignment horizontal="center" vertical="center"/>
      <protection locked="0"/>
    </xf>
    <xf numFmtId="191" fontId="12" fillId="0" borderId="2">
      <alignment horizontal="center" vertical="center"/>
      <protection locked="0"/>
    </xf>
    <xf numFmtId="192" fontId="12" fillId="0" borderId="2">
      <alignment horizontal="center" vertical="center"/>
      <protection locked="0"/>
    </xf>
    <xf numFmtId="0" fontId="12" fillId="0" borderId="2" applyAlignment="0">
      <protection locked="0"/>
    </xf>
    <xf numFmtId="187" fontId="12" fillId="0" borderId="2">
      <alignment vertical="center"/>
      <protection locked="0"/>
    </xf>
    <xf numFmtId="193" fontId="12" fillId="0" borderId="2">
      <alignment horizontal="right" vertical="center"/>
      <protection locked="0"/>
    </xf>
    <xf numFmtId="189" fontId="12" fillId="0" borderId="2">
      <alignment vertical="center"/>
      <protection locked="0"/>
    </xf>
    <xf numFmtId="176" fontId="12" fillId="0" borderId="2">
      <alignment vertical="center"/>
      <protection locked="0"/>
    </xf>
    <xf numFmtId="191" fontId="12" fillId="0" borderId="2">
      <alignment vertical="center"/>
      <protection locked="0"/>
    </xf>
    <xf numFmtId="192" fontId="12" fillId="0" borderId="2">
      <alignment horizontal="right" vertical="center"/>
      <protection locked="0"/>
    </xf>
    <xf numFmtId="0" fontId="73" fillId="0" borderId="113" applyNumberFormat="0" applyFont="0" applyFill="0" applyAlignment="0" applyProtection="0"/>
    <xf numFmtId="3" fontId="32" fillId="0" borderId="0" applyFont="0" applyFill="0" applyBorder="0" applyAlignment="0" applyProtection="0"/>
    <xf numFmtId="0"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0" fillId="0" borderId="0"/>
    <xf numFmtId="0" fontId="386" fillId="0" borderId="0"/>
    <xf numFmtId="0" fontId="1" fillId="0" borderId="0"/>
  </cellStyleXfs>
  <cellXfs count="1043">
    <xf numFmtId="0" fontId="0" fillId="0" borderId="0" xfId="0"/>
    <xf numFmtId="0" fontId="14" fillId="0" borderId="0" xfId="1508" applyFont="1"/>
    <xf numFmtId="0" fontId="20" fillId="0" borderId="0" xfId="1508" applyFont="1"/>
    <xf numFmtId="0" fontId="10" fillId="0" borderId="0" xfId="1508" applyFont="1"/>
    <xf numFmtId="0" fontId="20" fillId="0" borderId="0" xfId="1508" applyFont="1" applyBorder="1"/>
    <xf numFmtId="169" fontId="10" fillId="0" borderId="0" xfId="1508" applyNumberFormat="1" applyFont="1" applyBorder="1" applyAlignment="1">
      <alignment horizontal="left"/>
    </xf>
    <xf numFmtId="0" fontId="14" fillId="0" borderId="0" xfId="1508" applyFont="1" applyBorder="1"/>
    <xf numFmtId="0" fontId="14" fillId="0" borderId="0" xfId="1508" applyFont="1" applyBorder="1" applyAlignment="1">
      <alignment vertical="top"/>
    </xf>
    <xf numFmtId="0" fontId="20" fillId="0" borderId="0" xfId="1508" applyFont="1" applyBorder="1" applyAlignment="1">
      <alignment horizontal="right"/>
    </xf>
    <xf numFmtId="49" fontId="10" fillId="0" borderId="0" xfId="1508" applyNumberFormat="1" applyFont="1" applyBorder="1" applyAlignment="1">
      <alignment horizontal="left"/>
    </xf>
    <xf numFmtId="37" fontId="14" fillId="0" borderId="0" xfId="1508" applyNumberFormat="1" applyFont="1" applyBorder="1"/>
    <xf numFmtId="37" fontId="14" fillId="0" borderId="0" xfId="1508" applyNumberFormat="1" applyFont="1"/>
    <xf numFmtId="37" fontId="20" fillId="0" borderId="0" xfId="1508" applyNumberFormat="1" applyFont="1" applyBorder="1"/>
    <xf numFmtId="0" fontId="19" fillId="0" borderId="0" xfId="1508" applyFont="1" applyFill="1" applyBorder="1" applyAlignment="1">
      <alignment horizontal="center"/>
    </xf>
    <xf numFmtId="169" fontId="22" fillId="0" borderId="0" xfId="1508" applyNumberFormat="1" applyFont="1" applyFill="1" applyBorder="1" applyAlignment="1">
      <alignment horizontal="left" vertical="top"/>
    </xf>
    <xf numFmtId="0" fontId="14" fillId="32" borderId="0" xfId="1508" applyFont="1" applyFill="1" applyBorder="1" applyAlignment="1">
      <alignment vertical="top"/>
    </xf>
    <xf numFmtId="0" fontId="14" fillId="0" borderId="29" xfId="1508" applyFont="1" applyBorder="1"/>
    <xf numFmtId="0" fontId="14" fillId="0" borderId="10" xfId="1508" applyFont="1" applyBorder="1"/>
    <xf numFmtId="0" fontId="14" fillId="0" borderId="32" xfId="1508" applyFont="1" applyBorder="1"/>
    <xf numFmtId="0" fontId="14" fillId="0" borderId="33" xfId="1508" applyFont="1" applyBorder="1"/>
    <xf numFmtId="0" fontId="15" fillId="0" borderId="0" xfId="1281" applyFont="1" applyFill="1" applyBorder="1" applyAlignment="1">
      <alignment horizontal="center" vertical="center"/>
    </xf>
    <xf numFmtId="0" fontId="14" fillId="0" borderId="21" xfId="1508" applyFont="1" applyBorder="1"/>
    <xf numFmtId="165" fontId="14" fillId="0" borderId="36" xfId="1135" applyNumberFormat="1" applyFont="1" applyBorder="1" applyAlignment="1">
      <alignment horizontal="center"/>
    </xf>
    <xf numFmtId="0" fontId="14" fillId="0" borderId="21" xfId="1508" applyFont="1" applyBorder="1" applyAlignment="1">
      <alignment horizontal="center"/>
    </xf>
    <xf numFmtId="0" fontId="14" fillId="0" borderId="21" xfId="1508" applyFont="1" applyFill="1" applyBorder="1"/>
    <xf numFmtId="0" fontId="10" fillId="0" borderId="0" xfId="1508" applyFont="1" applyBorder="1"/>
    <xf numFmtId="164" fontId="14" fillId="0" borderId="21" xfId="1135" applyFont="1" applyBorder="1"/>
    <xf numFmtId="0" fontId="10" fillId="0" borderId="29" xfId="1508" applyFont="1" applyBorder="1"/>
    <xf numFmtId="0" fontId="14" fillId="0" borderId="0" xfId="1508" applyFont="1" applyFill="1" applyBorder="1"/>
    <xf numFmtId="0" fontId="10" fillId="0" borderId="21" xfId="1508" applyFont="1" applyBorder="1"/>
    <xf numFmtId="37" fontId="14" fillId="0" borderId="10" xfId="1508" applyNumberFormat="1" applyFont="1" applyBorder="1"/>
    <xf numFmtId="37" fontId="14" fillId="0" borderId="32" xfId="1508" applyNumberFormat="1" applyFont="1" applyBorder="1"/>
    <xf numFmtId="0" fontId="10" fillId="0" borderId="10" xfId="1508" applyFont="1" applyBorder="1"/>
    <xf numFmtId="0" fontId="10" fillId="0" borderId="32" xfId="1508" applyFont="1" applyBorder="1"/>
    <xf numFmtId="0" fontId="16" fillId="0" borderId="0" xfId="1508"/>
    <xf numFmtId="0" fontId="19" fillId="0" borderId="0" xfId="1508" applyFont="1" applyBorder="1" applyAlignment="1">
      <alignment horizontal="right"/>
    </xf>
    <xf numFmtId="0" fontId="14" fillId="0" borderId="29" xfId="1508" applyFont="1" applyBorder="1" applyAlignment="1">
      <alignment horizontal="center"/>
    </xf>
    <xf numFmtId="37" fontId="20" fillId="0" borderId="0" xfId="1508" applyNumberFormat="1" applyFont="1"/>
    <xf numFmtId="37" fontId="14" fillId="0" borderId="29" xfId="1508" applyNumberFormat="1" applyFont="1" applyBorder="1"/>
    <xf numFmtId="37" fontId="14" fillId="0" borderId="21" xfId="1508" applyNumberFormat="1" applyFont="1" applyBorder="1"/>
    <xf numFmtId="0" fontId="16" fillId="0" borderId="0" xfId="1508" applyBorder="1"/>
    <xf numFmtId="0" fontId="14" fillId="0" borderId="0" xfId="1508" applyFont="1" applyBorder="1" applyAlignment="1">
      <alignment horizontal="center"/>
    </xf>
    <xf numFmtId="0" fontId="18" fillId="0" borderId="0" xfId="1511" applyFont="1" applyBorder="1" applyAlignment="1">
      <alignment wrapText="1"/>
    </xf>
    <xf numFmtId="0" fontId="9" fillId="0" borderId="0" xfId="1511" applyFill="1" applyBorder="1" applyAlignment="1">
      <alignment wrapText="1"/>
    </xf>
    <xf numFmtId="0" fontId="9" fillId="0" borderId="0" xfId="1511" applyAlignment="1">
      <alignment horizontal="center" wrapText="1"/>
    </xf>
    <xf numFmtId="0" fontId="9" fillId="0" borderId="0" xfId="1511" applyAlignment="1">
      <alignment wrapText="1"/>
    </xf>
    <xf numFmtId="0" fontId="9" fillId="0" borderId="0" xfId="1511" applyBorder="1" applyAlignment="1">
      <alignment wrapText="1"/>
    </xf>
    <xf numFmtId="0" fontId="9" fillId="32" borderId="0" xfId="1511" applyFill="1" applyBorder="1" applyAlignment="1">
      <alignment wrapText="1"/>
    </xf>
    <xf numFmtId="0" fontId="18" fillId="0" borderId="0" xfId="1511" applyFont="1" applyFill="1" applyBorder="1" applyAlignment="1">
      <alignment horizontal="left" vertical="top"/>
    </xf>
    <xf numFmtId="0" fontId="14" fillId="35" borderId="22" xfId="1508" applyFont="1" applyFill="1" applyBorder="1" applyAlignment="1">
      <alignment vertical="top"/>
    </xf>
    <xf numFmtId="0" fontId="14" fillId="35" borderId="12" xfId="1508" applyFont="1" applyFill="1" applyBorder="1"/>
    <xf numFmtId="0" fontId="10" fillId="35" borderId="35" xfId="1508" quotePrefix="1" applyFont="1" applyFill="1" applyBorder="1" applyAlignment="1">
      <alignment horizontal="left" vertical="top" wrapText="1"/>
    </xf>
    <xf numFmtId="165" fontId="10" fillId="35" borderId="22" xfId="1508" applyNumberFormat="1" applyFont="1" applyFill="1" applyBorder="1" applyAlignment="1">
      <alignment horizontal="center" vertical="top" wrapText="1"/>
    </xf>
    <xf numFmtId="165" fontId="10" fillId="35" borderId="12" xfId="1508" applyNumberFormat="1" applyFont="1" applyFill="1" applyBorder="1" applyAlignment="1">
      <alignment horizontal="center" vertical="top" wrapText="1"/>
    </xf>
    <xf numFmtId="2" fontId="10" fillId="35" borderId="12" xfId="1508" applyNumberFormat="1" applyFont="1" applyFill="1" applyBorder="1" applyAlignment="1">
      <alignment horizontal="center" vertical="top" wrapText="1"/>
    </xf>
    <xf numFmtId="2" fontId="10" fillId="35" borderId="35" xfId="1508" applyNumberFormat="1" applyFont="1" applyFill="1" applyBorder="1" applyAlignment="1">
      <alignment horizontal="center" vertical="top" wrapText="1"/>
    </xf>
    <xf numFmtId="165" fontId="14" fillId="0" borderId="31" xfId="1135" applyNumberFormat="1" applyFont="1" applyBorder="1" applyAlignment="1">
      <alignment horizontal="center"/>
    </xf>
    <xf numFmtId="0" fontId="14" fillId="0" borderId="39" xfId="1508" applyFont="1" applyBorder="1" applyAlignment="1">
      <alignment horizontal="center"/>
    </xf>
    <xf numFmtId="37" fontId="14" fillId="0" borderId="33" xfId="1508" applyNumberFormat="1" applyFont="1" applyBorder="1"/>
    <xf numFmtId="49" fontId="10" fillId="0" borderId="21" xfId="1508" applyNumberFormat="1" applyFont="1" applyBorder="1" applyAlignment="1">
      <alignment horizontal="left"/>
    </xf>
    <xf numFmtId="164" fontId="14" fillId="0" borderId="29" xfId="1135" applyFont="1" applyBorder="1"/>
    <xf numFmtId="164" fontId="14" fillId="0" borderId="0" xfId="1135" applyFont="1" applyBorder="1"/>
    <xf numFmtId="164" fontId="14" fillId="0" borderId="33" xfId="1135" applyFont="1" applyBorder="1"/>
    <xf numFmtId="164" fontId="14" fillId="0" borderId="10" xfId="1135" applyFont="1" applyBorder="1"/>
    <xf numFmtId="164" fontId="14" fillId="0" borderId="32" xfId="1135" applyFont="1" applyBorder="1"/>
    <xf numFmtId="0" fontId="14" fillId="0" borderId="29" xfId="1508" applyFont="1" applyFill="1" applyBorder="1"/>
    <xf numFmtId="0" fontId="19" fillId="0" borderId="0" xfId="1508" applyFont="1"/>
    <xf numFmtId="0" fontId="9" fillId="32" borderId="0" xfId="1511" applyFill="1" applyAlignment="1">
      <alignment wrapText="1"/>
    </xf>
    <xf numFmtId="49" fontId="27" fillId="0" borderId="0" xfId="1508" applyNumberFormat="1" applyFont="1" applyBorder="1" applyAlignment="1">
      <alignment horizontal="left"/>
    </xf>
    <xf numFmtId="0" fontId="20" fillId="34" borderId="0" xfId="1512" applyFont="1" applyFill="1"/>
    <xf numFmtId="0" fontId="20" fillId="34" borderId="0" xfId="1512" applyFont="1" applyFill="1" applyBorder="1"/>
    <xf numFmtId="0" fontId="59" fillId="34" borderId="0" xfId="1281" applyFont="1" applyFill="1" applyBorder="1"/>
    <xf numFmtId="0" fontId="20" fillId="34" borderId="0" xfId="1512" applyFont="1" applyFill="1" applyBorder="1" applyAlignment="1">
      <alignment horizontal="right" wrapText="1"/>
    </xf>
    <xf numFmtId="0" fontId="18" fillId="0" borderId="36" xfId="1511" applyFont="1" applyFill="1" applyBorder="1" applyAlignment="1">
      <alignment horizontal="left" vertical="center"/>
    </xf>
    <xf numFmtId="0" fontId="18" fillId="0" borderId="29" xfId="1511" applyFont="1" applyFill="1" applyBorder="1" applyAlignment="1">
      <alignment horizontal="left" vertical="center"/>
    </xf>
    <xf numFmtId="0" fontId="18" fillId="0" borderId="33" xfId="1511" applyFont="1" applyFill="1" applyBorder="1" applyAlignment="1">
      <alignment horizontal="left" vertical="center"/>
    </xf>
    <xf numFmtId="0" fontId="18" fillId="0" borderId="0" xfId="1511" applyFont="1" applyFill="1" applyBorder="1" applyAlignment="1">
      <alignment horizontal="left" vertical="center"/>
    </xf>
    <xf numFmtId="0" fontId="139" fillId="32" borderId="54" xfId="1512" applyFont="1" applyFill="1" applyBorder="1" applyAlignment="1">
      <alignment horizontal="center"/>
    </xf>
    <xf numFmtId="0" fontId="139" fillId="32" borderId="0" xfId="1512" applyFont="1" applyFill="1" applyBorder="1" applyAlignment="1">
      <alignment horizontal="center"/>
    </xf>
    <xf numFmtId="0" fontId="140" fillId="32" borderId="1" xfId="1512" applyFont="1" applyFill="1" applyBorder="1" applyAlignment="1">
      <alignment horizontal="center"/>
    </xf>
    <xf numFmtId="0" fontId="141" fillId="34" borderId="57" xfId="1508" quotePrefix="1" applyFont="1" applyFill="1" applyBorder="1" applyAlignment="1">
      <alignment horizontal="left"/>
    </xf>
    <xf numFmtId="173" fontId="142" fillId="34" borderId="58" xfId="1508" applyNumberFormat="1" applyFont="1" applyFill="1" applyBorder="1"/>
    <xf numFmtId="0" fontId="142" fillId="34" borderId="58" xfId="1508" applyFont="1" applyFill="1" applyBorder="1" applyAlignment="1">
      <alignment horizontal="center"/>
    </xf>
    <xf numFmtId="0" fontId="142" fillId="34" borderId="59" xfId="1508" applyFont="1" applyFill="1" applyBorder="1"/>
    <xf numFmtId="0" fontId="143" fillId="34" borderId="54" xfId="1508" quotePrefix="1" applyFont="1" applyFill="1" applyBorder="1" applyAlignment="1">
      <alignment horizontal="left"/>
    </xf>
    <xf numFmtId="173" fontId="144" fillId="34" borderId="0" xfId="1508" applyNumberFormat="1" applyFont="1" applyFill="1" applyBorder="1" applyAlignment="1">
      <alignment horizontal="center"/>
    </xf>
    <xf numFmtId="0" fontId="145" fillId="34" borderId="0" xfId="1508" applyFont="1" applyFill="1" applyBorder="1" applyAlignment="1">
      <alignment horizontal="center"/>
    </xf>
    <xf numFmtId="0" fontId="145" fillId="34" borderId="1" xfId="1508" applyFont="1" applyFill="1" applyBorder="1"/>
    <xf numFmtId="0" fontId="145" fillId="34" borderId="55" xfId="1508" applyFont="1" applyFill="1" applyBorder="1" applyAlignment="1">
      <alignment horizontal="left"/>
    </xf>
    <xf numFmtId="173" fontId="145" fillId="34" borderId="0" xfId="1508" applyNumberFormat="1" applyFont="1" applyFill="1" applyBorder="1"/>
    <xf numFmtId="173" fontId="146" fillId="35" borderId="57" xfId="1508" applyNumberFormat="1" applyFont="1" applyFill="1" applyBorder="1" applyAlignment="1">
      <alignment horizontal="center" vertical="center"/>
    </xf>
    <xf numFmtId="173" fontId="146" fillId="35" borderId="60" xfId="1508" applyNumberFormat="1" applyFont="1" applyFill="1" applyBorder="1" applyAlignment="1">
      <alignment horizontal="center" vertical="center"/>
    </xf>
    <xf numFmtId="0" fontId="146" fillId="35" borderId="61" xfId="1508" applyFont="1" applyFill="1" applyBorder="1" applyAlignment="1">
      <alignment horizontal="center" vertical="center"/>
    </xf>
    <xf numFmtId="0" fontId="146" fillId="35" borderId="62" xfId="1508" applyFont="1" applyFill="1" applyBorder="1" applyAlignment="1">
      <alignment horizontal="center" vertical="center"/>
    </xf>
    <xf numFmtId="0" fontId="147" fillId="34" borderId="61" xfId="1508" applyFont="1" applyFill="1" applyBorder="1" applyAlignment="1">
      <alignment horizontal="left"/>
    </xf>
    <xf numFmtId="0" fontId="147" fillId="34" borderId="59" xfId="1508" applyFont="1" applyFill="1" applyBorder="1" applyAlignment="1">
      <alignment horizontal="left"/>
    </xf>
    <xf numFmtId="0" fontId="147" fillId="34" borderId="30" xfId="1508" applyFont="1" applyFill="1" applyBorder="1" applyAlignment="1">
      <alignment horizontal="left"/>
    </xf>
    <xf numFmtId="0" fontId="148" fillId="34" borderId="1" xfId="1281" applyFont="1" applyFill="1" applyBorder="1" applyAlignment="1">
      <alignment horizontal="center"/>
    </xf>
    <xf numFmtId="0" fontId="147" fillId="34" borderId="1" xfId="1508" applyFont="1" applyFill="1" applyBorder="1" applyAlignment="1">
      <alignment horizontal="left"/>
    </xf>
    <xf numFmtId="0" fontId="147" fillId="34" borderId="30" xfId="1508" applyFont="1" applyFill="1" applyBorder="1" applyAlignment="1"/>
    <xf numFmtId="0" fontId="147" fillId="34" borderId="1" xfId="1508" applyFont="1" applyFill="1" applyBorder="1" applyAlignment="1"/>
    <xf numFmtId="173" fontId="147" fillId="0" borderId="37" xfId="1508" applyNumberFormat="1" applyFont="1" applyFill="1" applyBorder="1" applyAlignment="1">
      <alignment horizontal="center" vertical="center"/>
    </xf>
    <xf numFmtId="0" fontId="147" fillId="0" borderId="37" xfId="1508" applyFont="1" applyFill="1" applyBorder="1" applyAlignment="1">
      <alignment horizontal="center" vertical="center"/>
    </xf>
    <xf numFmtId="0" fontId="147" fillId="0" borderId="63" xfId="1508" applyFont="1" applyFill="1" applyBorder="1" applyAlignment="1">
      <alignment horizontal="center" vertical="center"/>
    </xf>
    <xf numFmtId="0" fontId="149" fillId="34" borderId="1" xfId="1508" applyFont="1" applyFill="1" applyBorder="1" applyAlignment="1">
      <alignment horizontal="center"/>
    </xf>
    <xf numFmtId="0" fontId="147" fillId="34" borderId="38" xfId="1508" applyFont="1" applyFill="1" applyBorder="1" applyAlignment="1"/>
    <xf numFmtId="0" fontId="149" fillId="34" borderId="64" xfId="1508" applyFont="1" applyFill="1" applyBorder="1" applyAlignment="1">
      <alignment horizontal="center"/>
    </xf>
    <xf numFmtId="0" fontId="147" fillId="34" borderId="37" xfId="1508" applyFont="1" applyFill="1" applyBorder="1" applyAlignment="1"/>
    <xf numFmtId="0" fontId="149" fillId="34" borderId="63" xfId="1508" applyFont="1" applyFill="1" applyBorder="1" applyAlignment="1">
      <alignment horizontal="center"/>
    </xf>
    <xf numFmtId="0" fontId="148" fillId="34" borderId="1" xfId="1281" quotePrefix="1" applyFont="1" applyFill="1" applyBorder="1" applyAlignment="1">
      <alignment horizontal="center"/>
    </xf>
    <xf numFmtId="0" fontId="145" fillId="34" borderId="37" xfId="1508" applyFont="1" applyFill="1" applyBorder="1" applyAlignment="1"/>
    <xf numFmtId="0" fontId="147" fillId="0" borderId="30" xfId="1508" applyFont="1" applyFill="1" applyBorder="1" applyAlignment="1"/>
    <xf numFmtId="0" fontId="148" fillId="34" borderId="64" xfId="1281" applyFont="1" applyFill="1" applyBorder="1" applyAlignment="1">
      <alignment horizontal="center"/>
    </xf>
    <xf numFmtId="0" fontId="145" fillId="34" borderId="30" xfId="1508" applyFont="1" applyFill="1" applyBorder="1" applyAlignment="1"/>
    <xf numFmtId="0" fontId="145" fillId="34" borderId="38" xfId="1508" applyFont="1" applyFill="1" applyBorder="1" applyAlignment="1"/>
    <xf numFmtId="173" fontId="147" fillId="34" borderId="37" xfId="1508" applyNumberFormat="1" applyFont="1" applyFill="1" applyBorder="1" applyAlignment="1"/>
    <xf numFmtId="173" fontId="147" fillId="34" borderId="38" xfId="1508" applyNumberFormat="1" applyFont="1" applyFill="1" applyBorder="1" applyAlignment="1"/>
    <xf numFmtId="0" fontId="149" fillId="34" borderId="64" xfId="1512" applyFont="1" applyFill="1" applyBorder="1" applyAlignment="1">
      <alignment horizontal="center"/>
    </xf>
    <xf numFmtId="173" fontId="147" fillId="34" borderId="30" xfId="1508" applyNumberFormat="1" applyFont="1" applyFill="1" applyBorder="1" applyAlignment="1"/>
    <xf numFmtId="0" fontId="149" fillId="34" borderId="1" xfId="1512" applyFont="1" applyFill="1" applyBorder="1" applyAlignment="1">
      <alignment horizontal="center"/>
    </xf>
    <xf numFmtId="0" fontId="147" fillId="34" borderId="65" xfId="1508" applyFont="1" applyFill="1" applyBorder="1" applyAlignment="1"/>
    <xf numFmtId="0" fontId="149" fillId="34" borderId="56" xfId="1508" applyFont="1" applyFill="1" applyBorder="1" applyAlignment="1">
      <alignment horizontal="center"/>
    </xf>
    <xf numFmtId="0" fontId="145" fillId="0" borderId="0" xfId="1041" applyFont="1" applyFill="1" applyBorder="1">
      <protection locked="0"/>
    </xf>
    <xf numFmtId="0" fontId="151" fillId="0" borderId="0" xfId="1272" applyFont="1" applyFill="1" applyBorder="1" applyAlignment="1">
      <alignment horizontal="left"/>
      <protection locked="0"/>
    </xf>
    <xf numFmtId="0" fontId="151" fillId="0" borderId="0" xfId="1272" applyFont="1" applyFill="1" applyBorder="1">
      <protection locked="0"/>
    </xf>
    <xf numFmtId="0" fontId="152" fillId="0" borderId="0" xfId="893" applyFont="1" applyFill="1" applyBorder="1" applyAlignment="1"/>
    <xf numFmtId="0" fontId="145" fillId="0" borderId="0" xfId="0" applyFont="1" applyAlignment="1"/>
    <xf numFmtId="0" fontId="145" fillId="0" borderId="0" xfId="1041" applyFont="1" applyFill="1" applyBorder="1" applyAlignment="1">
      <protection locked="0"/>
    </xf>
    <xf numFmtId="0" fontId="145" fillId="0" borderId="0" xfId="1510" applyFont="1" applyFill="1" applyBorder="1" applyAlignment="1">
      <alignment vertical="top"/>
    </xf>
    <xf numFmtId="0" fontId="145" fillId="0" borderId="0" xfId="893" applyFont="1" applyFill="1" applyBorder="1" applyAlignment="1"/>
    <xf numFmtId="0" fontId="147" fillId="0" borderId="0" xfId="1041" applyFont="1" applyFill="1" applyBorder="1" applyAlignment="1">
      <protection locked="0"/>
    </xf>
    <xf numFmtId="0" fontId="147" fillId="0" borderId="0" xfId="1510" applyFont="1" applyFill="1" applyBorder="1" applyAlignment="1">
      <alignment vertical="top"/>
    </xf>
    <xf numFmtId="0" fontId="150" fillId="0" borderId="0" xfId="893" applyFont="1" applyFill="1" applyBorder="1" applyAlignment="1">
      <alignment horizontal="left"/>
    </xf>
    <xf numFmtId="0" fontId="151" fillId="0" borderId="0" xfId="893" applyFont="1" applyFill="1" applyBorder="1"/>
    <xf numFmtId="0" fontId="151" fillId="0" borderId="0" xfId="893" applyFont="1" applyBorder="1"/>
    <xf numFmtId="0" fontId="147" fillId="0" borderId="0" xfId="1510" applyFont="1" applyFill="1" applyBorder="1" applyAlignment="1">
      <alignment horizontal="left"/>
    </xf>
    <xf numFmtId="0" fontId="145" fillId="0" borderId="0" xfId="893" applyFont="1" applyBorder="1" applyAlignment="1"/>
    <xf numFmtId="0" fontId="155" fillId="0" borderId="0" xfId="893" applyFont="1" applyFill="1" applyBorder="1" applyAlignment="1">
      <alignment horizontal="left"/>
    </xf>
    <xf numFmtId="0" fontId="156" fillId="0" borderId="0" xfId="893" applyFont="1" applyBorder="1"/>
    <xf numFmtId="0" fontId="152" fillId="0" borderId="0" xfId="893" applyFont="1" applyBorder="1" applyAlignment="1"/>
    <xf numFmtId="0" fontId="147" fillId="0" borderId="0" xfId="1274" applyFont="1" applyFill="1" applyBorder="1"/>
    <xf numFmtId="0" fontId="145" fillId="0" borderId="0" xfId="893" applyFont="1" applyBorder="1" applyAlignment="1">
      <alignment horizontal="justify" vertical="top" wrapText="1"/>
    </xf>
    <xf numFmtId="0" fontId="145" fillId="0" borderId="0" xfId="893" applyFont="1" applyBorder="1" applyAlignment="1">
      <alignment vertical="top"/>
    </xf>
    <xf numFmtId="0" fontId="157" fillId="0" borderId="0" xfId="1041" applyFont="1" applyFill="1" applyBorder="1" applyAlignment="1">
      <protection locked="0"/>
    </xf>
    <xf numFmtId="0" fontId="157" fillId="0" borderId="0" xfId="1510" applyFont="1" applyFill="1" applyBorder="1" applyAlignment="1">
      <alignment vertical="top"/>
    </xf>
    <xf numFmtId="0" fontId="157" fillId="0" borderId="0" xfId="893" applyFont="1" applyFill="1" applyBorder="1" applyAlignment="1"/>
    <xf numFmtId="0" fontId="143" fillId="0" borderId="0" xfId="893" applyFont="1" applyBorder="1" applyAlignment="1">
      <alignment horizontal="left"/>
    </xf>
    <xf numFmtId="0" fontId="147" fillId="0" borderId="0" xfId="893" applyFont="1" applyBorder="1" applyAlignment="1">
      <alignment horizontal="left"/>
    </xf>
    <xf numFmtId="0" fontId="145" fillId="0" borderId="0" xfId="893" applyFont="1" applyBorder="1" applyAlignment="1">
      <alignment horizontal="left"/>
    </xf>
    <xf numFmtId="0" fontId="145" fillId="0" borderId="0" xfId="893" applyFont="1" applyFill="1" applyBorder="1" applyAlignment="1">
      <alignment vertical="top" wrapText="1"/>
    </xf>
    <xf numFmtId="0" fontId="145" fillId="0" borderId="0" xfId="1507" applyFont="1" applyBorder="1" applyAlignment="1"/>
    <xf numFmtId="0" fontId="143" fillId="0" borderId="0" xfId="1507" applyFont="1" applyBorder="1" applyAlignment="1"/>
    <xf numFmtId="0" fontId="157" fillId="0" borderId="0" xfId="893" applyFont="1" applyBorder="1" applyAlignment="1"/>
    <xf numFmtId="0" fontId="147" fillId="0" borderId="0" xfId="893" applyFont="1" applyBorder="1" applyAlignment="1"/>
    <xf numFmtId="0" fontId="156" fillId="0" borderId="0" xfId="893" applyFont="1" applyFill="1" applyBorder="1"/>
    <xf numFmtId="0" fontId="152" fillId="0" borderId="0" xfId="1509" applyFont="1" applyFill="1" applyBorder="1" applyAlignment="1"/>
    <xf numFmtId="0" fontId="152" fillId="0" borderId="0" xfId="1509" applyFont="1" applyBorder="1" applyAlignment="1"/>
    <xf numFmtId="0" fontId="147" fillId="0" borderId="0" xfId="1509" applyFont="1" applyFill="1" applyBorder="1" applyAlignment="1"/>
    <xf numFmtId="0" fontId="158" fillId="0" borderId="0" xfId="895" applyFont="1" applyFill="1" applyAlignment="1">
      <alignment horizontal="left"/>
    </xf>
    <xf numFmtId="0" fontId="142" fillId="0" borderId="0" xfId="895" applyFont="1"/>
    <xf numFmtId="0" fontId="145" fillId="0" borderId="0" xfId="895" applyFont="1" applyAlignment="1"/>
    <xf numFmtId="0" fontId="152" fillId="0" borderId="0" xfId="1509" applyFont="1" applyAlignment="1"/>
    <xf numFmtId="0" fontId="145" fillId="0" borderId="0" xfId="1446" applyFont="1"/>
    <xf numFmtId="0" fontId="157" fillId="0" borderId="0" xfId="1446" applyFont="1"/>
    <xf numFmtId="0" fontId="157" fillId="0" borderId="0" xfId="895" applyFont="1" applyAlignment="1"/>
    <xf numFmtId="0" fontId="145" fillId="0" borderId="0" xfId="1508" applyFont="1"/>
    <xf numFmtId="165" fontId="139" fillId="0" borderId="0" xfId="1508" applyNumberFormat="1" applyFont="1" applyFill="1" applyBorder="1" applyAlignment="1">
      <alignment horizontal="center"/>
    </xf>
    <xf numFmtId="0" fontId="140" fillId="0" borderId="0" xfId="893" applyFont="1" applyFill="1" applyBorder="1" applyAlignment="1"/>
    <xf numFmtId="169" fontId="145" fillId="0" borderId="0" xfId="1508" applyNumberFormat="1" applyFont="1" applyAlignment="1">
      <alignment horizontal="left"/>
    </xf>
    <xf numFmtId="49" fontId="145" fillId="0" borderId="0" xfId="1508" applyNumberFormat="1" applyFont="1"/>
    <xf numFmtId="165" fontId="158" fillId="0" borderId="0" xfId="1508" applyNumberFormat="1" applyFont="1" applyFill="1" applyBorder="1" applyAlignment="1">
      <alignment horizontal="centerContinuous"/>
    </xf>
    <xf numFmtId="0" fontId="158" fillId="0" borderId="0" xfId="1508" applyFont="1" applyFill="1" applyBorder="1" applyAlignment="1">
      <alignment horizontal="centerContinuous"/>
    </xf>
    <xf numFmtId="49" fontId="142" fillId="0" borderId="0" xfId="1508" applyNumberFormat="1" applyFont="1"/>
    <xf numFmtId="165" fontId="142" fillId="0" borderId="0" xfId="1508" applyNumberFormat="1" applyFont="1" applyBorder="1"/>
    <xf numFmtId="165" fontId="142" fillId="0" borderId="0" xfId="1508" applyNumberFormat="1" applyFont="1" applyBorder="1" applyAlignment="1">
      <alignment horizontal="center"/>
    </xf>
    <xf numFmtId="0" fontId="142" fillId="0" borderId="0" xfId="1508" applyFont="1" applyAlignment="1">
      <alignment horizontal="right"/>
    </xf>
    <xf numFmtId="169" fontId="147" fillId="0" borderId="0" xfId="1508" applyNumberFormat="1" applyFont="1" applyBorder="1" applyAlignment="1">
      <alignment horizontal="left"/>
    </xf>
    <xf numFmtId="0" fontId="145" fillId="0" borderId="0" xfId="1281" applyFont="1" applyFill="1" applyBorder="1" applyAlignment="1">
      <alignment horizontal="center" vertical="center"/>
    </xf>
    <xf numFmtId="0" fontId="142" fillId="0" borderId="0" xfId="1508" applyFont="1"/>
    <xf numFmtId="169" fontId="158" fillId="34" borderId="0" xfId="1508" applyNumberFormat="1" applyFont="1" applyFill="1" applyBorder="1" applyAlignment="1">
      <alignment horizontal="center" vertical="top" wrapText="1"/>
    </xf>
    <xf numFmtId="49" fontId="158" fillId="34" borderId="0" xfId="1508" applyNumberFormat="1" applyFont="1" applyFill="1" applyBorder="1" applyAlignment="1">
      <alignment horizontal="center" vertical="top" wrapText="1"/>
    </xf>
    <xf numFmtId="0" fontId="145" fillId="0" borderId="0" xfId="1508" applyFont="1" applyAlignment="1">
      <alignment horizontal="center"/>
    </xf>
    <xf numFmtId="168" fontId="146" fillId="35" borderId="17" xfId="1508" applyNumberFormat="1" applyFont="1" applyFill="1" applyBorder="1" applyAlignment="1">
      <alignment horizontal="center" vertical="top" wrapText="1"/>
    </xf>
    <xf numFmtId="49" fontId="146" fillId="35" borderId="22" xfId="1508" applyNumberFormat="1" applyFont="1" applyFill="1" applyBorder="1" applyAlignment="1">
      <alignment horizontal="center" vertical="top" wrapText="1"/>
    </xf>
    <xf numFmtId="49" fontId="146" fillId="35" borderId="35" xfId="1508" applyNumberFormat="1" applyFont="1" applyFill="1" applyBorder="1" applyAlignment="1">
      <alignment horizontal="center" vertical="top" wrapText="1"/>
    </xf>
    <xf numFmtId="165" fontId="146" fillId="35" borderId="22" xfId="1508" quotePrefix="1" applyNumberFormat="1" applyFont="1" applyFill="1" applyBorder="1" applyAlignment="1">
      <alignment horizontal="center" vertical="top" wrapText="1"/>
    </xf>
    <xf numFmtId="165" fontId="146" fillId="35" borderId="17" xfId="1508" applyNumberFormat="1" applyFont="1" applyFill="1" applyBorder="1" applyAlignment="1">
      <alignment horizontal="center" vertical="top" wrapText="1"/>
    </xf>
    <xf numFmtId="165" fontId="146" fillId="35" borderId="12" xfId="1508" applyNumberFormat="1" applyFont="1" applyFill="1" applyBorder="1" applyAlignment="1">
      <alignment horizontal="center" vertical="top" wrapText="1"/>
    </xf>
    <xf numFmtId="0" fontId="147" fillId="0" borderId="0" xfId="1508" applyFont="1"/>
    <xf numFmtId="169" fontId="145" fillId="0" borderId="30" xfId="1508" applyNumberFormat="1" applyFont="1" applyBorder="1" applyAlignment="1">
      <alignment horizontal="left"/>
    </xf>
    <xf numFmtId="49" fontId="143" fillId="0" borderId="29" xfId="1508" applyNumberFormat="1" applyFont="1" applyBorder="1"/>
    <xf numFmtId="0" fontId="145" fillId="0" borderId="21" xfId="1508" applyFont="1" applyBorder="1"/>
    <xf numFmtId="165" fontId="145" fillId="0" borderId="36" xfId="1135" applyNumberFormat="1" applyFont="1" applyBorder="1" applyAlignment="1">
      <alignment horizontal="center"/>
    </xf>
    <xf numFmtId="0" fontId="145" fillId="0" borderId="37" xfId="1135" applyNumberFormat="1" applyFont="1" applyBorder="1" applyAlignment="1">
      <alignment horizontal="center"/>
    </xf>
    <xf numFmtId="165" fontId="145" fillId="0" borderId="39" xfId="1135" applyNumberFormat="1" applyFont="1" applyBorder="1" applyAlignment="1">
      <alignment horizontal="center"/>
    </xf>
    <xf numFmtId="165" fontId="145" fillId="0" borderId="30" xfId="1135" applyNumberFormat="1" applyFont="1" applyBorder="1" applyAlignment="1">
      <alignment horizontal="center"/>
    </xf>
    <xf numFmtId="165" fontId="145" fillId="0" borderId="37" xfId="1135" applyNumberFormat="1" applyFont="1" applyBorder="1" applyAlignment="1">
      <alignment horizontal="center"/>
    </xf>
    <xf numFmtId="0" fontId="145" fillId="0" borderId="29" xfId="1508" applyFont="1" applyBorder="1"/>
    <xf numFmtId="49" fontId="143" fillId="0" borderId="21" xfId="1508" applyNumberFormat="1" applyFont="1" applyBorder="1"/>
    <xf numFmtId="37" fontId="145" fillId="0" borderId="29" xfId="1508" applyNumberFormat="1" applyFont="1" applyBorder="1" applyAlignment="1">
      <alignment horizontal="right"/>
    </xf>
    <xf numFmtId="0" fontId="145" fillId="0" borderId="30" xfId="1508" applyNumberFormat="1" applyFont="1" applyBorder="1" applyAlignment="1">
      <alignment horizontal="center"/>
    </xf>
    <xf numFmtId="0" fontId="145" fillId="0" borderId="21" xfId="1508" applyFont="1" applyBorder="1" applyAlignment="1">
      <alignment horizontal="center"/>
    </xf>
    <xf numFmtId="0" fontId="145" fillId="0" borderId="30" xfId="1508" applyFont="1" applyBorder="1"/>
    <xf numFmtId="0" fontId="145" fillId="0" borderId="30" xfId="1508" applyFont="1" applyBorder="1" applyAlignment="1">
      <alignment horizontal="center"/>
    </xf>
    <xf numFmtId="37" fontId="145" fillId="0" borderId="21" xfId="1508" applyNumberFormat="1" applyFont="1" applyBorder="1" applyAlignment="1"/>
    <xf numFmtId="37" fontId="145" fillId="0" borderId="30" xfId="1508" applyNumberFormat="1" applyFont="1" applyBorder="1" applyAlignment="1"/>
    <xf numFmtId="37" fontId="145" fillId="0" borderId="30" xfId="1508" applyNumberFormat="1" applyFont="1" applyBorder="1" applyAlignment="1">
      <alignment horizontal="center"/>
    </xf>
    <xf numFmtId="49" fontId="145" fillId="0" borderId="29" xfId="1508" applyNumberFormat="1" applyFont="1" applyBorder="1"/>
    <xf numFmtId="0" fontId="145" fillId="0" borderId="21" xfId="1508" applyNumberFormat="1" applyFont="1" applyBorder="1"/>
    <xf numFmtId="37" fontId="145" fillId="0" borderId="29" xfId="1508" applyNumberFormat="1" applyFont="1" applyFill="1" applyBorder="1" applyAlignment="1">
      <alignment horizontal="right"/>
    </xf>
    <xf numFmtId="0" fontId="148" fillId="0" borderId="30" xfId="1281" applyNumberFormat="1" applyFont="1" applyBorder="1" applyAlignment="1">
      <alignment horizontal="center"/>
    </xf>
    <xf numFmtId="172" fontId="145" fillId="0" borderId="30" xfId="893" applyNumberFormat="1" applyFont="1" applyFill="1" applyBorder="1" applyAlignment="1">
      <alignment horizontal="right" vertical="top" wrapText="1"/>
    </xf>
    <xf numFmtId="37" fontId="148" fillId="0" borderId="30" xfId="1281" quotePrefix="1" applyNumberFormat="1" applyFont="1" applyBorder="1" applyAlignment="1">
      <alignment horizontal="center"/>
    </xf>
    <xf numFmtId="43" fontId="145" fillId="0" borderId="0" xfId="1091" applyFont="1"/>
    <xf numFmtId="49" fontId="145" fillId="0" borderId="21" xfId="1508" applyNumberFormat="1" applyFont="1" applyBorder="1"/>
    <xf numFmtId="49" fontId="147" fillId="0" borderId="29" xfId="1508" applyNumberFormat="1" applyFont="1" applyBorder="1"/>
    <xf numFmtId="49" fontId="147" fillId="0" borderId="21" xfId="1508" applyNumberFormat="1" applyFont="1" applyBorder="1"/>
    <xf numFmtId="37" fontId="145" fillId="0" borderId="17" xfId="1508" applyNumberFormat="1" applyFont="1" applyFill="1" applyBorder="1" applyAlignment="1">
      <alignment horizontal="right"/>
    </xf>
    <xf numFmtId="0" fontId="145" fillId="0" borderId="30" xfId="1508" applyNumberFormat="1" applyFont="1" applyFill="1" applyBorder="1" applyAlignment="1">
      <alignment horizontal="center"/>
    </xf>
    <xf numFmtId="172" fontId="145" fillId="0" borderId="17" xfId="893" applyNumberFormat="1" applyFont="1" applyFill="1" applyBorder="1" applyAlignment="1">
      <alignment horizontal="right" vertical="top" wrapText="1"/>
    </xf>
    <xf numFmtId="0" fontId="145" fillId="0" borderId="21" xfId="1508" applyFont="1" applyFill="1" applyBorder="1"/>
    <xf numFmtId="37" fontId="145" fillId="0" borderId="30" xfId="1508" applyNumberFormat="1" applyFont="1" applyFill="1" applyBorder="1" applyAlignment="1"/>
    <xf numFmtId="49" fontId="147" fillId="0" borderId="29" xfId="1508" applyNumberFormat="1" applyFont="1" applyBorder="1" applyAlignment="1">
      <alignment horizontal="left"/>
    </xf>
    <xf numFmtId="49" fontId="145" fillId="0" borderId="29" xfId="1508" applyNumberFormat="1" applyFont="1" applyBorder="1" applyAlignment="1">
      <alignment horizontal="left"/>
    </xf>
    <xf numFmtId="49" fontId="145" fillId="0" borderId="0" xfId="1508" applyNumberFormat="1" applyFont="1" applyBorder="1"/>
    <xf numFmtId="0" fontId="145" fillId="0" borderId="0" xfId="0" applyFont="1"/>
    <xf numFmtId="0" fontId="145" fillId="0" borderId="30" xfId="1508" applyFont="1" applyFill="1" applyBorder="1"/>
    <xf numFmtId="37" fontId="145" fillId="0" borderId="30" xfId="1508" applyNumberFormat="1" applyFont="1" applyFill="1" applyBorder="1" applyAlignment="1">
      <alignment horizontal="right"/>
    </xf>
    <xf numFmtId="0" fontId="145" fillId="0" borderId="0" xfId="1508" applyNumberFormat="1" applyFont="1" applyFill="1" applyBorder="1" applyAlignment="1">
      <alignment horizontal="center"/>
    </xf>
    <xf numFmtId="0" fontId="148" fillId="0" borderId="0" xfId="1281" applyNumberFormat="1" applyFont="1" applyBorder="1" applyAlignment="1">
      <alignment horizontal="center"/>
    </xf>
    <xf numFmtId="0" fontId="145" fillId="0" borderId="30" xfId="1508" applyNumberFormat="1" applyFont="1" applyBorder="1" applyAlignment="1">
      <alignment horizontal="left"/>
    </xf>
    <xf numFmtId="0" fontId="145" fillId="0" borderId="29" xfId="1508" applyNumberFormat="1" applyFont="1" applyBorder="1" applyAlignment="1">
      <alignment horizontal="left"/>
    </xf>
    <xf numFmtId="0" fontId="145" fillId="0" borderId="0" xfId="1508" applyNumberFormat="1" applyFont="1" applyBorder="1"/>
    <xf numFmtId="167" fontId="145" fillId="0" borderId="30" xfId="1091" applyNumberFormat="1" applyFont="1" applyBorder="1"/>
    <xf numFmtId="167" fontId="145" fillId="0" borderId="0" xfId="1091" applyNumberFormat="1" applyFont="1"/>
    <xf numFmtId="37" fontId="145" fillId="0" borderId="38" xfId="1508" applyNumberFormat="1" applyFont="1" applyFill="1" applyBorder="1" applyAlignment="1">
      <alignment horizontal="right"/>
    </xf>
    <xf numFmtId="0" fontId="145" fillId="0" borderId="38" xfId="1508" applyFont="1" applyFill="1" applyBorder="1"/>
    <xf numFmtId="37" fontId="147" fillId="0" borderId="34" xfId="1508" applyNumberFormat="1" applyFont="1" applyFill="1" applyBorder="1" applyAlignment="1">
      <alignment horizontal="right"/>
    </xf>
    <xf numFmtId="172" fontId="147" fillId="0" borderId="34" xfId="1508" applyNumberFormat="1" applyFont="1" applyFill="1" applyBorder="1" applyAlignment="1">
      <alignment horizontal="right"/>
    </xf>
    <xf numFmtId="172" fontId="147" fillId="0" borderId="66" xfId="1508" applyNumberFormat="1" applyFont="1" applyFill="1" applyBorder="1" applyAlignment="1">
      <alignment horizontal="right"/>
    </xf>
    <xf numFmtId="0" fontId="145" fillId="0" borderId="38" xfId="1508" applyFont="1" applyBorder="1"/>
    <xf numFmtId="0" fontId="145" fillId="0" borderId="33" xfId="1508" applyFont="1" applyBorder="1"/>
    <xf numFmtId="0" fontId="145" fillId="0" borderId="32" xfId="1508" applyFont="1" applyBorder="1"/>
    <xf numFmtId="0" fontId="145" fillId="0" borderId="38" xfId="1508" applyNumberFormat="1" applyFont="1" applyBorder="1"/>
    <xf numFmtId="0" fontId="145" fillId="0" borderId="38" xfId="1508" applyFont="1" applyBorder="1" applyAlignment="1">
      <alignment horizontal="center"/>
    </xf>
    <xf numFmtId="0" fontId="145" fillId="0" borderId="0" xfId="1508" applyFont="1" applyAlignment="1"/>
    <xf numFmtId="0" fontId="145" fillId="0" borderId="0" xfId="1508" applyFont="1" applyBorder="1" applyAlignment="1" applyProtection="1">
      <protection locked="0"/>
    </xf>
    <xf numFmtId="0" fontId="145" fillId="0" borderId="0" xfId="1508" applyFont="1" applyAlignment="1">
      <alignment vertical="top"/>
    </xf>
    <xf numFmtId="0" fontId="145" fillId="0" borderId="0" xfId="893" applyFont="1" applyAlignment="1">
      <alignment vertical="top" wrapText="1"/>
    </xf>
    <xf numFmtId="0" fontId="145" fillId="0" borderId="0" xfId="1508" quotePrefix="1" applyFont="1" applyAlignment="1">
      <alignment horizontal="left" vertical="top"/>
    </xf>
    <xf numFmtId="0" fontId="145" fillId="0" borderId="0" xfId="1508" applyFont="1" applyBorder="1" applyAlignment="1">
      <alignment vertical="top"/>
    </xf>
    <xf numFmtId="0" fontId="152" fillId="0" borderId="0" xfId="0" applyFont="1" applyFill="1"/>
    <xf numFmtId="49" fontId="145" fillId="0" borderId="0" xfId="1508" quotePrefix="1" applyNumberFormat="1" applyFont="1" applyAlignment="1">
      <alignment horizontal="left"/>
    </xf>
    <xf numFmtId="0" fontId="145" fillId="0" borderId="0" xfId="1508" applyFont="1" applyBorder="1"/>
    <xf numFmtId="0" fontId="145" fillId="0" borderId="0" xfId="1508" applyFont="1" applyBorder="1" applyAlignment="1">
      <alignment horizontal="center"/>
    </xf>
    <xf numFmtId="165" fontId="145" fillId="0" borderId="0" xfId="1508" applyNumberFormat="1" applyFont="1" applyBorder="1" applyAlignment="1">
      <alignment horizontal="center"/>
    </xf>
    <xf numFmtId="165" fontId="145" fillId="0" borderId="0" xfId="1508" applyNumberFormat="1" applyFont="1" applyBorder="1"/>
    <xf numFmtId="169" fontId="147" fillId="34" borderId="0" xfId="1508" applyNumberFormat="1" applyFont="1" applyFill="1" applyBorder="1" applyAlignment="1">
      <alignment horizontal="center" vertical="top" wrapText="1"/>
    </xf>
    <xf numFmtId="49" fontId="147" fillId="34" borderId="0" xfId="1508" applyNumberFormat="1" applyFont="1" applyFill="1" applyBorder="1" applyAlignment="1">
      <alignment horizontal="center" vertical="top" wrapText="1"/>
    </xf>
    <xf numFmtId="168" fontId="146" fillId="35" borderId="17" xfId="1508" quotePrefix="1" applyNumberFormat="1" applyFont="1" applyFill="1" applyBorder="1" applyAlignment="1">
      <alignment horizontal="center" vertical="top" wrapText="1"/>
    </xf>
    <xf numFmtId="165" fontId="145" fillId="0" borderId="0" xfId="1508" applyNumberFormat="1" applyFont="1" applyBorder="1" applyAlignment="1">
      <alignment horizontal="center" vertical="top" wrapText="1"/>
    </xf>
    <xf numFmtId="165" fontId="146" fillId="35" borderId="22" xfId="1508" applyNumberFormat="1" applyFont="1" applyFill="1" applyBorder="1" applyAlignment="1">
      <alignment horizontal="center" vertical="top" wrapText="1"/>
    </xf>
    <xf numFmtId="2" fontId="146" fillId="35" borderId="35" xfId="1508" applyNumberFormat="1" applyFont="1" applyFill="1" applyBorder="1" applyAlignment="1">
      <alignment horizontal="center" vertical="top" wrapText="1"/>
    </xf>
    <xf numFmtId="169" fontId="146" fillId="35" borderId="17" xfId="1508" applyNumberFormat="1" applyFont="1" applyFill="1" applyBorder="1" applyAlignment="1">
      <alignment horizontal="center" vertical="top" wrapText="1"/>
    </xf>
    <xf numFmtId="169" fontId="145" fillId="0" borderId="37" xfId="1508" applyNumberFormat="1" applyFont="1" applyBorder="1" applyAlignment="1">
      <alignment horizontal="center"/>
    </xf>
    <xf numFmtId="37" fontId="147" fillId="0" borderId="30" xfId="1135" applyNumberFormat="1" applyFont="1" applyBorder="1" applyAlignment="1">
      <alignment horizontal="right"/>
    </xf>
    <xf numFmtId="37" fontId="145" fillId="0" borderId="30" xfId="1508" applyNumberFormat="1" applyFont="1" applyBorder="1" applyAlignment="1">
      <alignment horizontal="right"/>
    </xf>
    <xf numFmtId="37" fontId="145" fillId="0" borderId="21" xfId="1508" applyNumberFormat="1" applyFont="1" applyBorder="1" applyAlignment="1">
      <alignment horizontal="right"/>
    </xf>
    <xf numFmtId="169" fontId="145" fillId="0" borderId="30" xfId="1508" applyNumberFormat="1" applyFont="1" applyBorder="1" applyAlignment="1">
      <alignment horizontal="center"/>
    </xf>
    <xf numFmtId="169" fontId="145" fillId="0" borderId="30" xfId="1508" quotePrefix="1" applyNumberFormat="1" applyFont="1" applyBorder="1" applyAlignment="1">
      <alignment horizontal="left"/>
    </xf>
    <xf numFmtId="37" fontId="145" fillId="0" borderId="30" xfId="1135" applyNumberFormat="1" applyFont="1" applyBorder="1" applyAlignment="1">
      <alignment horizontal="right"/>
    </xf>
    <xf numFmtId="37" fontId="145" fillId="0" borderId="0" xfId="1508" applyNumberFormat="1" applyFont="1" applyBorder="1" applyAlignment="1">
      <alignment horizontal="right"/>
    </xf>
    <xf numFmtId="169" fontId="148" fillId="0" borderId="30" xfId="1281" applyNumberFormat="1" applyFont="1" applyBorder="1" applyAlignment="1">
      <alignment horizontal="center"/>
    </xf>
    <xf numFmtId="165" fontId="145" fillId="0" borderId="0" xfId="1508" applyNumberFormat="1" applyFont="1" applyFill="1" applyBorder="1"/>
    <xf numFmtId="37" fontId="145" fillId="0" borderId="30" xfId="1135" applyNumberFormat="1" applyFont="1" applyFill="1" applyBorder="1" applyAlignment="1">
      <alignment horizontal="right"/>
    </xf>
    <xf numFmtId="37" fontId="145" fillId="0" borderId="21" xfId="1508" applyNumberFormat="1" applyFont="1" applyFill="1" applyBorder="1" applyAlignment="1">
      <alignment horizontal="right"/>
    </xf>
    <xf numFmtId="0" fontId="143" fillId="0" borderId="21" xfId="1508" applyNumberFormat="1" applyFont="1" applyBorder="1"/>
    <xf numFmtId="0" fontId="145" fillId="0" borderId="29" xfId="1508" applyNumberFormat="1" applyFont="1" applyBorder="1"/>
    <xf numFmtId="37" fontId="145" fillId="0" borderId="30" xfId="893" applyNumberFormat="1" applyFont="1" applyFill="1" applyBorder="1" applyAlignment="1">
      <alignment horizontal="right" vertical="top" wrapText="1"/>
    </xf>
    <xf numFmtId="169" fontId="145" fillId="0" borderId="30" xfId="1508" applyNumberFormat="1" applyFont="1" applyBorder="1" applyAlignment="1">
      <alignment horizontal="right"/>
    </xf>
    <xf numFmtId="0" fontId="145" fillId="0" borderId="21" xfId="1508" applyNumberFormat="1" applyFont="1" applyBorder="1" applyAlignment="1">
      <alignment horizontal="left"/>
    </xf>
    <xf numFmtId="0" fontId="145" fillId="0" borderId="0" xfId="1508" quotePrefix="1" applyNumberFormat="1" applyFont="1" applyBorder="1" applyAlignment="1">
      <alignment horizontal="left"/>
    </xf>
    <xf numFmtId="0" fontId="160" fillId="0" borderId="0" xfId="1508" applyNumberFormat="1" applyFont="1" applyBorder="1" applyAlignment="1">
      <alignment horizontal="left"/>
    </xf>
    <xf numFmtId="49" fontId="143" fillId="0" borderId="0" xfId="1508" applyNumberFormat="1" applyFont="1" applyBorder="1"/>
    <xf numFmtId="172" fontId="145" fillId="0" borderId="29" xfId="893" applyNumberFormat="1" applyFont="1" applyFill="1" applyBorder="1" applyAlignment="1">
      <alignment horizontal="right" vertical="top" wrapText="1"/>
    </xf>
    <xf numFmtId="169" fontId="148" fillId="0" borderId="30" xfId="1281" quotePrefix="1" applyNumberFormat="1" applyFont="1" applyFill="1" applyBorder="1" applyAlignment="1">
      <alignment horizontal="center"/>
    </xf>
    <xf numFmtId="0" fontId="145" fillId="0" borderId="30" xfId="0" applyFont="1" applyBorder="1"/>
    <xf numFmtId="37" fontId="145" fillId="0" borderId="21" xfId="1508" applyNumberFormat="1" applyFont="1" applyBorder="1"/>
    <xf numFmtId="169" fontId="145" fillId="0" borderId="30" xfId="1508" applyNumberFormat="1" applyFont="1" applyFill="1" applyBorder="1" applyAlignment="1">
      <alignment horizontal="center"/>
    </xf>
    <xf numFmtId="49" fontId="147" fillId="0" borderId="30" xfId="1508" applyNumberFormat="1" applyFont="1" applyBorder="1"/>
    <xf numFmtId="37" fontId="145" fillId="0" borderId="34" xfId="893" applyNumberFormat="1" applyFont="1" applyFill="1" applyBorder="1" applyAlignment="1">
      <alignment horizontal="right" vertical="top" wrapText="1"/>
    </xf>
    <xf numFmtId="169" fontId="145" fillId="0" borderId="38" xfId="1508" applyNumberFormat="1" applyFont="1" applyBorder="1" applyAlignment="1">
      <alignment horizontal="left"/>
    </xf>
    <xf numFmtId="49" fontId="147" fillId="0" borderId="33" xfId="1508" applyNumberFormat="1" applyFont="1" applyBorder="1"/>
    <xf numFmtId="49" fontId="145" fillId="0" borderId="32" xfId="1508" applyNumberFormat="1" applyFont="1" applyBorder="1"/>
    <xf numFmtId="165" fontId="145" fillId="0" borderId="38" xfId="1508" applyNumberFormat="1" applyFont="1" applyBorder="1" applyAlignment="1">
      <alignment horizontal="right"/>
    </xf>
    <xf numFmtId="165" fontId="145" fillId="0" borderId="40" xfId="1508" applyNumberFormat="1" applyFont="1" applyFill="1" applyBorder="1" applyAlignment="1">
      <alignment horizontal="right"/>
    </xf>
    <xf numFmtId="165" fontId="145" fillId="0" borderId="42" xfId="1508" applyNumberFormat="1" applyFont="1" applyFill="1" applyBorder="1" applyAlignment="1">
      <alignment horizontal="right"/>
    </xf>
    <xf numFmtId="2" fontId="145" fillId="0" borderId="42" xfId="1508" applyNumberFormat="1" applyFont="1" applyFill="1" applyBorder="1" applyAlignment="1">
      <alignment horizontal="right"/>
    </xf>
    <xf numFmtId="2" fontId="145" fillId="0" borderId="41" xfId="1508" applyNumberFormat="1" applyFont="1" applyFill="1" applyBorder="1" applyAlignment="1">
      <alignment horizontal="right"/>
    </xf>
    <xf numFmtId="169" fontId="145" fillId="0" borderId="38" xfId="1508" applyNumberFormat="1" applyFont="1" applyFill="1" applyBorder="1" applyAlignment="1">
      <alignment horizontal="center"/>
    </xf>
    <xf numFmtId="165" fontId="145" fillId="0" borderId="0" xfId="1508" applyNumberFormat="1" applyFont="1" applyBorder="1" applyAlignment="1"/>
    <xf numFmtId="169" fontId="145" fillId="0" borderId="0" xfId="1508" applyNumberFormat="1" applyFont="1" applyBorder="1" applyAlignment="1">
      <alignment horizontal="left"/>
    </xf>
    <xf numFmtId="49" fontId="147" fillId="0" borderId="0" xfId="1508" applyNumberFormat="1" applyFont="1" applyBorder="1"/>
    <xf numFmtId="165" fontId="145" fillId="0" borderId="0" xfId="1508" applyNumberFormat="1" applyFont="1" applyBorder="1" applyAlignment="1">
      <alignment horizontal="right"/>
    </xf>
    <xf numFmtId="165" fontId="145" fillId="0" borderId="0" xfId="1508" applyNumberFormat="1" applyFont="1" applyFill="1" applyBorder="1" applyAlignment="1">
      <alignment horizontal="right"/>
    </xf>
    <xf numFmtId="2" fontId="145" fillId="0" borderId="0" xfId="1508" applyNumberFormat="1" applyFont="1" applyFill="1" applyBorder="1" applyAlignment="1">
      <alignment horizontal="right"/>
    </xf>
    <xf numFmtId="169" fontId="145" fillId="0" borderId="0" xfId="1508" applyNumberFormat="1" applyFont="1" applyFill="1" applyBorder="1" applyAlignment="1">
      <alignment horizontal="center"/>
    </xf>
    <xf numFmtId="169" fontId="145" fillId="0" borderId="0" xfId="1508" applyNumberFormat="1" applyFont="1" applyAlignment="1">
      <alignment horizontal="right"/>
    </xf>
    <xf numFmtId="0" fontId="145" fillId="0" borderId="0" xfId="1508" applyFont="1" applyAlignment="1">
      <alignment horizontal="left" vertical="top"/>
    </xf>
    <xf numFmtId="0" fontId="145" fillId="0" borderId="0" xfId="0" applyFont="1" applyAlignment="1">
      <alignment horizontal="left" vertical="top"/>
    </xf>
    <xf numFmtId="0" fontId="145" fillId="0" borderId="0" xfId="893" applyFont="1" applyAlignment="1">
      <alignment horizontal="left" vertical="top"/>
    </xf>
    <xf numFmtId="0" fontId="145" fillId="0" borderId="0" xfId="893" applyFont="1" applyAlignment="1">
      <alignment horizontal="left" vertical="top" wrapText="1"/>
    </xf>
    <xf numFmtId="0" fontId="145" fillId="0" borderId="0" xfId="1508" applyFont="1" applyBorder="1" applyAlignment="1">
      <alignment horizontal="left" vertical="top"/>
    </xf>
    <xf numFmtId="0" fontId="145" fillId="0" borderId="0" xfId="1508" quotePrefix="1" applyFont="1" applyBorder="1" applyAlignment="1">
      <alignment horizontal="left" vertical="top"/>
    </xf>
    <xf numFmtId="49" fontId="145" fillId="0" borderId="0" xfId="1508" applyNumberFormat="1" applyFont="1" applyAlignment="1">
      <alignment vertical="top"/>
    </xf>
    <xf numFmtId="169" fontId="145" fillId="0" borderId="0" xfId="1508" applyNumberFormat="1" applyFont="1" applyAlignment="1">
      <alignment horizontal="right" vertical="top"/>
    </xf>
    <xf numFmtId="0" fontId="145" fillId="0" borderId="0" xfId="1508" applyFont="1" applyAlignment="1">
      <alignment horizontal="center" vertical="top"/>
    </xf>
    <xf numFmtId="0" fontId="145" fillId="0" borderId="0" xfId="1508" applyFont="1" applyBorder="1" applyAlignment="1">
      <alignment horizontal="center" vertical="top"/>
    </xf>
    <xf numFmtId="0" fontId="145" fillId="0" borderId="57" xfId="1508" applyFont="1" applyBorder="1"/>
    <xf numFmtId="0" fontId="145" fillId="0" borderId="58" xfId="1508" applyFont="1" applyBorder="1"/>
    <xf numFmtId="0" fontId="145" fillId="0" borderId="59" xfId="1508" applyFont="1" applyBorder="1"/>
    <xf numFmtId="165" fontId="162" fillId="32" borderId="54" xfId="1508" applyNumberFormat="1" applyFont="1" applyFill="1" applyBorder="1" applyAlignment="1">
      <alignment horizontal="center" wrapText="1"/>
    </xf>
    <xf numFmtId="0" fontId="163" fillId="32" borderId="0" xfId="893" applyFont="1" applyFill="1" applyBorder="1" applyAlignment="1">
      <alignment wrapText="1"/>
    </xf>
    <xf numFmtId="0" fontId="145" fillId="32" borderId="0" xfId="893" applyFont="1" applyFill="1" applyBorder="1" applyAlignment="1">
      <alignment wrapText="1"/>
    </xf>
    <xf numFmtId="0" fontId="145" fillId="32" borderId="1" xfId="893" applyFont="1" applyFill="1" applyBorder="1" applyAlignment="1">
      <alignment wrapText="1"/>
    </xf>
    <xf numFmtId="0" fontId="145" fillId="32" borderId="0" xfId="1508" applyFont="1" applyFill="1" applyBorder="1" applyAlignment="1">
      <alignment vertical="top"/>
    </xf>
    <xf numFmtId="169" fontId="164" fillId="0" borderId="54" xfId="1508" applyNumberFormat="1" applyFont="1" applyFill="1" applyBorder="1" applyAlignment="1">
      <alignment horizontal="left" vertical="top"/>
    </xf>
    <xf numFmtId="169" fontId="164" fillId="0" borderId="0" xfId="1508" applyNumberFormat="1" applyFont="1" applyFill="1" applyBorder="1" applyAlignment="1">
      <alignment horizontal="left" vertical="top"/>
    </xf>
    <xf numFmtId="169" fontId="164" fillId="0" borderId="1" xfId="1508" applyNumberFormat="1" applyFont="1" applyFill="1" applyBorder="1" applyAlignment="1">
      <alignment horizontal="left" vertical="top"/>
    </xf>
    <xf numFmtId="169" fontId="147" fillId="0" borderId="54" xfId="1508" applyNumberFormat="1" applyFont="1" applyBorder="1" applyAlignment="1">
      <alignment horizontal="left"/>
    </xf>
    <xf numFmtId="0" fontId="145" fillId="0" borderId="1" xfId="1508" applyFont="1" applyBorder="1"/>
    <xf numFmtId="168" fontId="146" fillId="35" borderId="43" xfId="1508" applyNumberFormat="1" applyFont="1" applyFill="1" applyBorder="1" applyAlignment="1">
      <alignment horizontal="center" vertical="top" wrapText="1"/>
    </xf>
    <xf numFmtId="0" fontId="165" fillId="35" borderId="44" xfId="1508" applyFont="1" applyFill="1" applyBorder="1" applyAlignment="1">
      <alignment vertical="top"/>
    </xf>
    <xf numFmtId="0" fontId="166" fillId="35" borderId="46" xfId="1508" applyFont="1" applyFill="1" applyBorder="1" applyAlignment="1">
      <alignment vertical="top" wrapText="1"/>
    </xf>
    <xf numFmtId="0" fontId="146" fillId="35" borderId="44" xfId="1508" applyFont="1" applyFill="1" applyBorder="1" applyAlignment="1">
      <alignment vertical="top" wrapText="1"/>
    </xf>
    <xf numFmtId="0" fontId="165" fillId="35" borderId="44" xfId="1508" quotePrefix="1" applyFont="1" applyFill="1" applyBorder="1" applyAlignment="1">
      <alignment horizontal="center" vertical="top" wrapText="1"/>
    </xf>
    <xf numFmtId="0" fontId="167" fillId="35" borderId="45" xfId="1508" quotePrefix="1" applyFont="1" applyFill="1" applyBorder="1" applyAlignment="1">
      <alignment horizontal="center" vertical="top" wrapText="1"/>
    </xf>
    <xf numFmtId="165" fontId="146" fillId="35" borderId="46" xfId="1508" applyNumberFormat="1" applyFont="1" applyFill="1" applyBorder="1" applyAlignment="1">
      <alignment horizontal="center" vertical="top" wrapText="1"/>
    </xf>
    <xf numFmtId="165" fontId="146" fillId="35" borderId="47" xfId="1508" applyNumberFormat="1" applyFont="1" applyFill="1" applyBorder="1" applyAlignment="1">
      <alignment horizontal="center" vertical="top" wrapText="1"/>
    </xf>
    <xf numFmtId="2" fontId="146" fillId="35" borderId="17" xfId="1508" applyNumberFormat="1" applyFont="1" applyFill="1" applyBorder="1" applyAlignment="1">
      <alignment horizontal="center" vertical="top" wrapText="1"/>
    </xf>
    <xf numFmtId="2" fontId="146" fillId="35" borderId="45" xfId="1508" applyNumberFormat="1" applyFont="1" applyFill="1" applyBorder="1" applyAlignment="1">
      <alignment horizontal="center" vertical="top" wrapText="1"/>
    </xf>
    <xf numFmtId="2" fontId="146" fillId="35" borderId="67" xfId="1508" applyNumberFormat="1" applyFont="1" applyFill="1" applyBorder="1" applyAlignment="1">
      <alignment horizontal="center" vertical="top" wrapText="1"/>
    </xf>
    <xf numFmtId="0" fontId="145" fillId="0" borderId="36" xfId="1508" applyFont="1" applyBorder="1"/>
    <xf numFmtId="0" fontId="145" fillId="0" borderId="31" xfId="1508" applyFont="1" applyBorder="1"/>
    <xf numFmtId="0" fontId="145" fillId="0" borderId="39" xfId="1508" applyFont="1" applyBorder="1"/>
    <xf numFmtId="0" fontId="145" fillId="0" borderId="21" xfId="1508" applyFont="1" applyBorder="1" applyAlignment="1">
      <alignment vertical="top"/>
    </xf>
    <xf numFmtId="172" fontId="145" fillId="32" borderId="30" xfId="893" applyNumberFormat="1" applyFont="1" applyFill="1" applyBorder="1" applyAlignment="1">
      <alignment horizontal="right" vertical="top" wrapText="1"/>
    </xf>
    <xf numFmtId="0" fontId="145" fillId="0" borderId="0" xfId="1508" applyNumberFormat="1" applyFont="1"/>
    <xf numFmtId="0" fontId="147" fillId="0" borderId="0" xfId="1508" applyNumberFormat="1" applyFont="1"/>
    <xf numFmtId="0" fontId="145" fillId="0" borderId="29" xfId="1508" applyNumberFormat="1" applyFont="1" applyBorder="1" applyAlignment="1">
      <alignment horizontal="left" vertical="center"/>
    </xf>
    <xf numFmtId="3" fontId="145" fillId="32" borderId="30" xfId="893" applyNumberFormat="1" applyFont="1" applyFill="1" applyBorder="1" applyAlignment="1">
      <alignment horizontal="right" vertical="center"/>
    </xf>
    <xf numFmtId="0" fontId="143" fillId="0" borderId="29" xfId="1508" applyNumberFormat="1" applyFont="1" applyBorder="1" applyAlignment="1">
      <alignment horizontal="left" vertical="center"/>
    </xf>
    <xf numFmtId="3" fontId="143" fillId="0" borderId="39" xfId="893" applyNumberFormat="1" applyFont="1" applyFill="1" applyBorder="1" applyAlignment="1">
      <alignment horizontal="right" vertical="center"/>
    </xf>
    <xf numFmtId="3" fontId="143" fillId="0" borderId="37" xfId="893" applyNumberFormat="1" applyFont="1" applyFill="1" applyBorder="1" applyAlignment="1">
      <alignment horizontal="right" vertical="center"/>
    </xf>
    <xf numFmtId="3" fontId="145" fillId="0" borderId="21" xfId="893" applyNumberFormat="1" applyFont="1" applyFill="1" applyBorder="1" applyAlignment="1">
      <alignment horizontal="right" vertical="center"/>
    </xf>
    <xf numFmtId="3" fontId="145" fillId="0" borderId="30" xfId="893" applyNumberFormat="1" applyFont="1" applyFill="1" applyBorder="1" applyAlignment="1">
      <alignment horizontal="right" vertical="center"/>
    </xf>
    <xf numFmtId="3" fontId="143" fillId="32" borderId="37" xfId="893" applyNumberFormat="1" applyFont="1" applyFill="1" applyBorder="1" applyAlignment="1">
      <alignment horizontal="right" vertical="center"/>
    </xf>
    <xf numFmtId="0" fontId="149" fillId="0" borderId="29" xfId="1508" applyNumberFormat="1" applyFont="1" applyBorder="1" applyAlignment="1">
      <alignment horizontal="left" vertical="center"/>
    </xf>
    <xf numFmtId="3" fontId="145" fillId="0" borderId="68" xfId="893" applyNumberFormat="1" applyFont="1" applyFill="1" applyBorder="1" applyAlignment="1">
      <alignment horizontal="right" vertical="center"/>
    </xf>
    <xf numFmtId="49" fontId="145" fillId="0" borderId="29" xfId="1508" applyNumberFormat="1" applyFont="1" applyBorder="1" applyAlignment="1">
      <alignment horizontal="left" vertical="center"/>
    </xf>
    <xf numFmtId="0" fontId="170" fillId="32" borderId="0" xfId="0" applyFont="1" applyFill="1" applyBorder="1" applyAlignment="1">
      <alignment horizontal="left" vertical="center" wrapText="1"/>
    </xf>
    <xf numFmtId="37" fontId="145" fillId="0" borderId="38" xfId="1508" applyNumberFormat="1" applyFont="1" applyFill="1" applyBorder="1"/>
    <xf numFmtId="0" fontId="145" fillId="0" borderId="29" xfId="1508" applyFont="1" applyBorder="1" applyAlignment="1">
      <alignment vertical="top"/>
    </xf>
    <xf numFmtId="37" fontId="145" fillId="0" borderId="30" xfId="1508" applyNumberFormat="1" applyFont="1" applyFill="1" applyBorder="1"/>
    <xf numFmtId="37" fontId="145" fillId="0" borderId="37" xfId="1508" applyNumberFormat="1" applyFont="1" applyFill="1" applyBorder="1"/>
    <xf numFmtId="0" fontId="145" fillId="0" borderId="30" xfId="1508" applyFont="1" applyBorder="1" applyAlignment="1">
      <alignment vertical="top"/>
    </xf>
    <xf numFmtId="0" fontId="145" fillId="0" borderId="0" xfId="1508" applyFont="1" applyFill="1" applyBorder="1" applyAlignment="1">
      <alignment vertical="top"/>
    </xf>
    <xf numFmtId="0" fontId="147" fillId="0" borderId="0" xfId="1508" quotePrefix="1" applyFont="1" applyAlignment="1">
      <alignment horizontal="right"/>
    </xf>
    <xf numFmtId="0" fontId="145" fillId="0" borderId="10" xfId="1508" applyFont="1" applyBorder="1"/>
    <xf numFmtId="0" fontId="147" fillId="0" borderId="39" xfId="1508" quotePrefix="1" applyFont="1" applyBorder="1" applyAlignment="1">
      <alignment horizontal="right"/>
    </xf>
    <xf numFmtId="0" fontId="147" fillId="0" borderId="32" xfId="1508" quotePrefix="1" applyFont="1" applyBorder="1" applyAlignment="1">
      <alignment horizontal="right"/>
    </xf>
    <xf numFmtId="0" fontId="145" fillId="0" borderId="0" xfId="1508" quotePrefix="1" applyFont="1" applyBorder="1" applyAlignment="1">
      <alignment horizontal="left"/>
    </xf>
    <xf numFmtId="168" fontId="147" fillId="0" borderId="0" xfId="1508" applyNumberFormat="1" applyFont="1" applyBorder="1" applyAlignment="1">
      <alignment horizontal="left" vertical="top"/>
    </xf>
    <xf numFmtId="0" fontId="145" fillId="0" borderId="0" xfId="1508" applyFont="1" applyFill="1" applyBorder="1"/>
    <xf numFmtId="0" fontId="172" fillId="0" borderId="0" xfId="893" applyFont="1" applyFill="1" applyAlignment="1">
      <alignment horizontal="center" wrapText="1"/>
    </xf>
    <xf numFmtId="0" fontId="153" fillId="0" borderId="0" xfId="893" applyFont="1" applyFill="1" applyAlignment="1">
      <alignment horizontal="center" wrapText="1"/>
    </xf>
    <xf numFmtId="0" fontId="145" fillId="0" borderId="0" xfId="893" applyFont="1" applyFill="1" applyAlignment="1">
      <alignment wrapText="1"/>
    </xf>
    <xf numFmtId="165" fontId="162" fillId="0" borderId="0" xfId="1508" applyNumberFormat="1" applyFont="1" applyFill="1" applyBorder="1" applyAlignment="1">
      <alignment horizontal="center" wrapText="1"/>
    </xf>
    <xf numFmtId="0" fontId="163" fillId="0" borderId="0" xfId="893" applyFont="1" applyFill="1" applyBorder="1" applyAlignment="1">
      <alignment wrapText="1"/>
    </xf>
    <xf numFmtId="169" fontId="173" fillId="0" borderId="0" xfId="1508" applyNumberFormat="1" applyFont="1" applyFill="1" applyBorder="1" applyAlignment="1">
      <alignment horizontal="left" vertical="top"/>
    </xf>
    <xf numFmtId="170" fontId="158" fillId="0" borderId="0" xfId="1508" quotePrefix="1" applyNumberFormat="1" applyFont="1" applyFill="1" applyBorder="1" applyAlignment="1">
      <alignment horizontal="left"/>
    </xf>
    <xf numFmtId="170" fontId="142" fillId="0" borderId="0" xfId="1508" applyNumberFormat="1" applyFont="1" applyFill="1"/>
    <xf numFmtId="170" fontId="145" fillId="0" borderId="0" xfId="1508" applyNumberFormat="1" applyFont="1" applyFill="1"/>
    <xf numFmtId="170" fontId="145" fillId="0" borderId="0" xfId="1508" applyNumberFormat="1" applyFont="1" applyFill="1" applyBorder="1"/>
    <xf numFmtId="170" fontId="147" fillId="0" borderId="0" xfId="1508" applyNumberFormat="1" applyFont="1" applyFill="1" applyBorder="1" applyAlignment="1">
      <alignment horizontal="left"/>
    </xf>
    <xf numFmtId="170" fontId="147" fillId="0" borderId="0" xfId="1508" quotePrefix="1" applyNumberFormat="1" applyFont="1" applyFill="1" applyAlignment="1">
      <alignment horizontal="left"/>
    </xf>
    <xf numFmtId="170" fontId="147" fillId="0" borderId="0" xfId="1508" applyNumberFormat="1" applyFont="1" applyFill="1"/>
    <xf numFmtId="170" fontId="145" fillId="0" borderId="0" xfId="1508" quotePrefix="1" applyNumberFormat="1" applyFont="1" applyFill="1" applyAlignment="1">
      <alignment horizontal="left"/>
    </xf>
    <xf numFmtId="0" fontId="145" fillId="0" borderId="0" xfId="893" applyFont="1" applyAlignment="1">
      <alignment wrapText="1"/>
    </xf>
    <xf numFmtId="0" fontId="161" fillId="0" borderId="0" xfId="893" applyFont="1" applyFill="1" applyAlignment="1">
      <alignment wrapText="1"/>
    </xf>
    <xf numFmtId="165" fontId="162" fillId="32" borderId="0" xfId="1508" applyNumberFormat="1" applyFont="1" applyFill="1" applyBorder="1" applyAlignment="1">
      <alignment horizontal="center" wrapText="1"/>
    </xf>
    <xf numFmtId="0" fontId="145" fillId="32" borderId="0" xfId="893" applyFont="1" applyFill="1" applyAlignment="1">
      <alignment wrapText="1"/>
    </xf>
    <xf numFmtId="37" fontId="145" fillId="0" borderId="0" xfId="1508" applyNumberFormat="1" applyFont="1" applyBorder="1"/>
    <xf numFmtId="169" fontId="158" fillId="0" borderId="0" xfId="1508" applyNumberFormat="1" applyFont="1" applyFill="1" applyBorder="1" applyAlignment="1">
      <alignment horizontal="center"/>
    </xf>
    <xf numFmtId="165" fontId="145" fillId="0" borderId="0" xfId="1508" applyNumberFormat="1" applyFont="1"/>
    <xf numFmtId="49" fontId="147" fillId="0" borderId="0" xfId="1508" applyNumberFormat="1" applyFont="1" applyBorder="1" applyAlignment="1">
      <alignment horizontal="left"/>
    </xf>
    <xf numFmtId="0" fontId="145" fillId="0" borderId="0" xfId="1508" applyFont="1" applyBorder="1" applyAlignment="1">
      <alignment horizontal="right"/>
    </xf>
    <xf numFmtId="0" fontId="146" fillId="35" borderId="36" xfId="1508" applyNumberFormat="1" applyFont="1" applyFill="1" applyBorder="1" applyAlignment="1">
      <alignment horizontal="center" vertical="top"/>
    </xf>
    <xf numFmtId="165" fontId="146" fillId="35" borderId="36" xfId="1508" applyNumberFormat="1" applyFont="1" applyFill="1" applyBorder="1" applyAlignment="1">
      <alignment vertical="top"/>
    </xf>
    <xf numFmtId="165" fontId="146" fillId="35" borderId="31" xfId="1508" applyNumberFormat="1" applyFont="1" applyFill="1" applyBorder="1" applyAlignment="1">
      <alignment vertical="top"/>
    </xf>
    <xf numFmtId="165" fontId="146" fillId="35" borderId="22" xfId="1508" applyNumberFormat="1" applyFont="1" applyFill="1" applyBorder="1" applyAlignment="1">
      <alignment horizontal="centerContinuous" vertical="top"/>
    </xf>
    <xf numFmtId="165" fontId="146" fillId="35" borderId="17" xfId="1508" applyNumberFormat="1" applyFont="1" applyFill="1" applyBorder="1" applyAlignment="1">
      <alignment horizontal="centerContinuous" vertical="top"/>
    </xf>
    <xf numFmtId="165" fontId="146" fillId="35" borderId="37" xfId="1508" applyNumberFormat="1" applyFont="1" applyFill="1" applyBorder="1" applyAlignment="1">
      <alignment horizontal="center" vertical="top"/>
    </xf>
    <xf numFmtId="0" fontId="146" fillId="35" borderId="29" xfId="1508" applyNumberFormat="1" applyFont="1" applyFill="1" applyBorder="1" applyAlignment="1">
      <alignment horizontal="center" vertical="top"/>
    </xf>
    <xf numFmtId="165" fontId="146" fillId="35" borderId="29" xfId="1508" applyNumberFormat="1" applyFont="1" applyFill="1" applyBorder="1" applyAlignment="1">
      <alignment vertical="top"/>
    </xf>
    <xf numFmtId="165" fontId="146" fillId="35" borderId="0" xfId="1508" applyNumberFormat="1" applyFont="1" applyFill="1" applyBorder="1" applyAlignment="1">
      <alignment vertical="top"/>
    </xf>
    <xf numFmtId="165" fontId="146" fillId="35" borderId="29" xfId="1508" applyNumberFormat="1" applyFont="1" applyFill="1" applyBorder="1" applyAlignment="1">
      <alignment horizontal="center" vertical="top"/>
    </xf>
    <xf numFmtId="165" fontId="146" fillId="35" borderId="30" xfId="1508" applyNumberFormat="1" applyFont="1" applyFill="1" applyBorder="1" applyAlignment="1">
      <alignment horizontal="center" vertical="top"/>
    </xf>
    <xf numFmtId="0" fontId="165" fillId="35" borderId="33" xfId="1508" applyNumberFormat="1" applyFont="1" applyFill="1" applyBorder="1" applyAlignment="1">
      <alignment horizontal="center" vertical="top"/>
    </xf>
    <xf numFmtId="165" fontId="165" fillId="35" borderId="33" xfId="1508" applyNumberFormat="1" applyFont="1" applyFill="1" applyBorder="1" applyAlignment="1">
      <alignment vertical="top"/>
    </xf>
    <xf numFmtId="165" fontId="165" fillId="35" borderId="10" xfId="1508" applyNumberFormat="1" applyFont="1" applyFill="1" applyBorder="1" applyAlignment="1">
      <alignment vertical="top"/>
    </xf>
    <xf numFmtId="165" fontId="165" fillId="35" borderId="33" xfId="1508" applyNumberFormat="1" applyFont="1" applyFill="1" applyBorder="1" applyAlignment="1">
      <alignment horizontal="center" vertical="top"/>
    </xf>
    <xf numFmtId="165" fontId="165" fillId="35" borderId="38" xfId="1508" applyNumberFormat="1" applyFont="1" applyFill="1" applyBorder="1" applyAlignment="1">
      <alignment horizontal="center" vertical="top"/>
    </xf>
    <xf numFmtId="165" fontId="146" fillId="35" borderId="38" xfId="1508" applyNumberFormat="1" applyFont="1" applyFill="1" applyBorder="1" applyAlignment="1">
      <alignment horizontal="center" vertical="top"/>
    </xf>
    <xf numFmtId="0" fontId="145" fillId="0" borderId="37" xfId="1508" applyNumberFormat="1" applyFont="1" applyBorder="1" applyAlignment="1">
      <alignment horizontal="center"/>
    </xf>
    <xf numFmtId="165" fontId="145" fillId="0" borderId="29" xfId="1508" applyNumberFormat="1" applyFont="1" applyBorder="1"/>
    <xf numFmtId="165" fontId="145" fillId="0" borderId="21" xfId="1508" applyNumberFormat="1" applyFont="1" applyBorder="1"/>
    <xf numFmtId="165" fontId="145" fillId="0" borderId="30" xfId="1508" applyNumberFormat="1" applyFont="1" applyBorder="1"/>
    <xf numFmtId="165" fontId="145" fillId="0" borderId="37" xfId="1508" applyNumberFormat="1" applyFont="1" applyBorder="1"/>
    <xf numFmtId="165" fontId="145" fillId="0" borderId="39" xfId="1508" applyNumberFormat="1" applyFont="1" applyBorder="1" applyAlignment="1">
      <alignment horizontal="center"/>
    </xf>
    <xf numFmtId="165" fontId="145" fillId="0" borderId="21" xfId="1508" applyNumberFormat="1" applyFont="1" applyBorder="1" applyAlignment="1">
      <alignment horizontal="left"/>
    </xf>
    <xf numFmtId="37" fontId="145" fillId="0" borderId="0" xfId="1508" applyNumberFormat="1" applyFont="1"/>
    <xf numFmtId="165" fontId="145" fillId="0" borderId="29" xfId="1508" applyNumberFormat="1" applyFont="1" applyFill="1" applyBorder="1"/>
    <xf numFmtId="165" fontId="145" fillId="0" borderId="30" xfId="1508" applyNumberFormat="1" applyFont="1" applyFill="1" applyBorder="1"/>
    <xf numFmtId="0" fontId="145" fillId="0" borderId="0" xfId="1508" applyFont="1" applyFill="1"/>
    <xf numFmtId="37" fontId="145" fillId="0" borderId="0" xfId="1508" applyNumberFormat="1" applyFont="1" applyFill="1"/>
    <xf numFmtId="165" fontId="145" fillId="0" borderId="0" xfId="1508" applyNumberFormat="1" applyFont="1" applyFill="1"/>
    <xf numFmtId="165" fontId="148" fillId="0" borderId="21" xfId="1281" applyNumberFormat="1" applyFont="1" applyBorder="1" applyAlignment="1">
      <alignment horizontal="center"/>
    </xf>
    <xf numFmtId="167" fontId="145" fillId="0" borderId="29" xfId="1508" applyNumberFormat="1" applyFont="1" applyFill="1" applyBorder="1"/>
    <xf numFmtId="165" fontId="145" fillId="0" borderId="21" xfId="1508" applyNumberFormat="1" applyFont="1" applyFill="1" applyBorder="1" applyAlignment="1">
      <alignment horizontal="center"/>
    </xf>
    <xf numFmtId="165" fontId="145" fillId="0" borderId="38" xfId="1508" applyNumberFormat="1" applyFont="1" applyBorder="1"/>
    <xf numFmtId="165" fontId="145" fillId="0" borderId="21" xfId="1508" applyNumberFormat="1" applyFont="1" applyBorder="1" applyAlignment="1">
      <alignment horizontal="center"/>
    </xf>
    <xf numFmtId="165" fontId="145" fillId="0" borderId="36" xfId="1508" applyNumberFormat="1" applyFont="1" applyBorder="1"/>
    <xf numFmtId="165" fontId="145" fillId="0" borderId="30" xfId="1508" applyNumberFormat="1" applyFont="1" applyBorder="1" applyAlignment="1">
      <alignment horizontal="center"/>
    </xf>
    <xf numFmtId="0" fontId="145" fillId="0" borderId="38" xfId="1508" applyNumberFormat="1" applyFont="1" applyBorder="1" applyAlignment="1">
      <alignment horizontal="center"/>
    </xf>
    <xf numFmtId="165" fontId="145" fillId="0" borderId="33" xfId="1508" applyNumberFormat="1" applyFont="1" applyBorder="1"/>
    <xf numFmtId="165" fontId="145" fillId="0" borderId="10" xfId="1508" applyNumberFormat="1" applyFont="1" applyBorder="1"/>
    <xf numFmtId="165" fontId="145" fillId="0" borderId="38" xfId="1508" applyNumberFormat="1" applyFont="1" applyBorder="1" applyAlignment="1">
      <alignment horizontal="center"/>
    </xf>
    <xf numFmtId="49" fontId="145" fillId="0" borderId="0" xfId="1508" applyNumberFormat="1" applyFont="1" applyAlignment="1">
      <alignment horizontal="left"/>
    </xf>
    <xf numFmtId="0" fontId="145" fillId="32" borderId="0" xfId="1508" applyFont="1" applyFill="1" applyBorder="1"/>
    <xf numFmtId="0" fontId="145" fillId="32" borderId="0" xfId="1508" applyFont="1" applyFill="1"/>
    <xf numFmtId="0" fontId="145" fillId="32" borderId="0" xfId="1281" applyFont="1" applyFill="1" applyBorder="1" applyAlignment="1">
      <alignment horizontal="center" vertical="center"/>
    </xf>
    <xf numFmtId="170" fontId="145" fillId="32" borderId="0" xfId="1508" applyNumberFormat="1" applyFont="1" applyFill="1" applyBorder="1"/>
    <xf numFmtId="0" fontId="145" fillId="0" borderId="0" xfId="893" applyFont="1" applyAlignment="1">
      <alignment horizontal="center" wrapText="1"/>
    </xf>
    <xf numFmtId="0" fontId="161" fillId="0" borderId="0" xfId="893" applyFont="1" applyFill="1" applyAlignment="1">
      <alignment horizontal="center" wrapText="1"/>
    </xf>
    <xf numFmtId="169" fontId="175" fillId="0" borderId="0" xfId="1508" applyNumberFormat="1" applyFont="1" applyFill="1" applyBorder="1" applyAlignment="1">
      <alignment horizontal="center"/>
    </xf>
    <xf numFmtId="0" fontId="147" fillId="0" borderId="0" xfId="1508" applyFont="1" applyBorder="1" applyAlignment="1">
      <alignment horizontal="right"/>
    </xf>
    <xf numFmtId="165" fontId="147" fillId="0" borderId="0" xfId="1508" applyNumberFormat="1" applyFont="1" applyBorder="1" applyAlignment="1"/>
    <xf numFmtId="2" fontId="147" fillId="0" borderId="0" xfId="1508" applyNumberFormat="1" applyFont="1" applyBorder="1" applyAlignment="1">
      <alignment horizontal="center"/>
    </xf>
    <xf numFmtId="2" fontId="145" fillId="0" borderId="0" xfId="1508" applyNumberFormat="1" applyFont="1" applyBorder="1" applyAlignment="1">
      <alignment horizontal="center"/>
    </xf>
    <xf numFmtId="169" fontId="145" fillId="0" borderId="0" xfId="1508" applyNumberFormat="1" applyFont="1" applyBorder="1"/>
    <xf numFmtId="49" fontId="146" fillId="35" borderId="12" xfId="1508" applyNumberFormat="1" applyFont="1" applyFill="1" applyBorder="1" applyAlignment="1">
      <alignment horizontal="center" vertical="top" wrapText="1"/>
    </xf>
    <xf numFmtId="49" fontId="146" fillId="35" borderId="12" xfId="1508" applyNumberFormat="1" applyFont="1" applyFill="1" applyBorder="1" applyAlignment="1">
      <alignment horizontal="left" vertical="top" wrapText="1"/>
    </xf>
    <xf numFmtId="165" fontId="146" fillId="35" borderId="17" xfId="1508" quotePrefix="1" applyNumberFormat="1" applyFont="1" applyFill="1" applyBorder="1" applyAlignment="1">
      <alignment horizontal="center" vertical="top" wrapText="1"/>
    </xf>
    <xf numFmtId="165" fontId="147" fillId="0" borderId="0" xfId="1508" quotePrefix="1" applyNumberFormat="1" applyFont="1" applyBorder="1" applyAlignment="1">
      <alignment horizontal="center" wrapText="1"/>
    </xf>
    <xf numFmtId="169" fontId="145" fillId="0" borderId="30" xfId="1508" applyNumberFormat="1" applyFont="1" applyBorder="1"/>
    <xf numFmtId="49" fontId="145" fillId="0" borderId="0" xfId="1508" applyNumberFormat="1" applyFont="1" applyBorder="1" applyAlignment="1">
      <alignment horizontal="center"/>
    </xf>
    <xf numFmtId="1" fontId="145" fillId="0" borderId="30" xfId="1508" quotePrefix="1" applyNumberFormat="1" applyFont="1" applyBorder="1" applyAlignment="1">
      <alignment horizontal="left"/>
    </xf>
    <xf numFmtId="0" fontId="145" fillId="0" borderId="0" xfId="1508" applyNumberFormat="1" applyFont="1" applyBorder="1" applyAlignment="1">
      <alignment horizontal="left"/>
    </xf>
    <xf numFmtId="49" fontId="145" fillId="0" borderId="0" xfId="1508" applyNumberFormat="1" applyFont="1" applyBorder="1" applyAlignment="1">
      <alignment horizontal="left"/>
    </xf>
    <xf numFmtId="1" fontId="145" fillId="0" borderId="30" xfId="1508" quotePrefix="1" applyNumberFormat="1" applyFont="1" applyFill="1" applyBorder="1" applyAlignment="1">
      <alignment horizontal="left"/>
    </xf>
    <xf numFmtId="49" fontId="145" fillId="0" borderId="0" xfId="1508" applyNumberFormat="1" applyFont="1" applyFill="1" applyBorder="1"/>
    <xf numFmtId="37" fontId="145" fillId="0" borderId="0" xfId="1508" applyNumberFormat="1" applyFont="1" applyFill="1" applyBorder="1"/>
    <xf numFmtId="37" fontId="145" fillId="0" borderId="30" xfId="1508" applyNumberFormat="1" applyFont="1" applyBorder="1"/>
    <xf numFmtId="49" fontId="147" fillId="0" borderId="0" xfId="1508" quotePrefix="1" applyNumberFormat="1" applyFont="1" applyBorder="1" applyAlignment="1">
      <alignment horizontal="right"/>
    </xf>
    <xf numFmtId="165" fontId="145" fillId="0" borderId="34" xfId="1508" applyNumberFormat="1" applyFont="1" applyFill="1" applyBorder="1"/>
    <xf numFmtId="169" fontId="145" fillId="0" borderId="38" xfId="1508" applyNumberFormat="1" applyFont="1" applyBorder="1"/>
    <xf numFmtId="49" fontId="145" fillId="0" borderId="33" xfId="1508" applyNumberFormat="1" applyFont="1" applyBorder="1"/>
    <xf numFmtId="49" fontId="145" fillId="0" borderId="10" xfId="1508" applyNumberFormat="1" applyFont="1" applyBorder="1"/>
    <xf numFmtId="0" fontId="145" fillId="0" borderId="41" xfId="1508" applyFont="1" applyBorder="1"/>
    <xf numFmtId="169" fontId="145" fillId="0" borderId="0" xfId="1508" applyNumberFormat="1" applyFont="1"/>
    <xf numFmtId="0" fontId="145" fillId="0" borderId="0" xfId="1508" applyFont="1" applyAlignment="1">
      <alignment wrapText="1"/>
    </xf>
    <xf numFmtId="169" fontId="145" fillId="0" borderId="0" xfId="1508" quotePrefix="1" applyNumberFormat="1" applyFont="1" applyAlignment="1">
      <alignment horizontal="left"/>
    </xf>
    <xf numFmtId="0" fontId="147" fillId="0" borderId="0" xfId="1508" applyFont="1" applyAlignment="1"/>
    <xf numFmtId="0" fontId="142" fillId="0" borderId="0" xfId="1508" applyFont="1" applyAlignment="1"/>
    <xf numFmtId="0" fontId="145" fillId="0" borderId="0" xfId="1508" applyFont="1" applyBorder="1" applyAlignment="1"/>
    <xf numFmtId="0" fontId="165" fillId="35" borderId="36" xfId="1508" applyFont="1" applyFill="1" applyBorder="1" applyAlignment="1"/>
    <xf numFmtId="0" fontId="165" fillId="35" borderId="31" xfId="1508" applyFont="1" applyFill="1" applyBorder="1" applyAlignment="1"/>
    <xf numFmtId="0" fontId="165" fillId="35" borderId="39" xfId="1508" applyFont="1" applyFill="1" applyBorder="1" applyAlignment="1"/>
    <xf numFmtId="0" fontId="142" fillId="0" borderId="0" xfId="1508" applyFont="1" applyFill="1" applyBorder="1" applyAlignment="1"/>
    <xf numFmtId="0" fontId="165" fillId="35" borderId="29" xfId="1508" applyFont="1" applyFill="1" applyBorder="1" applyAlignment="1"/>
    <xf numFmtId="0" fontId="165" fillId="35" borderId="21" xfId="1508" applyFont="1" applyFill="1" applyBorder="1" applyAlignment="1"/>
    <xf numFmtId="0" fontId="165" fillId="35" borderId="33" xfId="1508" applyFont="1" applyFill="1" applyBorder="1" applyAlignment="1"/>
    <xf numFmtId="0" fontId="165" fillId="35" borderId="10" xfId="1508" applyFont="1" applyFill="1" applyBorder="1" applyAlignment="1"/>
    <xf numFmtId="0" fontId="146" fillId="35" borderId="10" xfId="1508" applyFont="1" applyFill="1" applyBorder="1" applyAlignment="1">
      <alignment horizontal="centerContinuous"/>
    </xf>
    <xf numFmtId="0" fontId="165" fillId="35" borderId="32" xfId="1508" applyFont="1" applyFill="1" applyBorder="1" applyAlignment="1"/>
    <xf numFmtId="0" fontId="165" fillId="35" borderId="29" xfId="1508" applyFont="1" applyFill="1" applyBorder="1" applyAlignment="1">
      <alignment horizontal="center"/>
    </xf>
    <xf numFmtId="0" fontId="165" fillId="35" borderId="21" xfId="1508" applyFont="1" applyFill="1" applyBorder="1" applyAlignment="1">
      <alignment horizontal="center"/>
    </xf>
    <xf numFmtId="49" fontId="146" fillId="35" borderId="37" xfId="1508" applyNumberFormat="1" applyFont="1" applyFill="1" applyBorder="1" applyAlignment="1">
      <alignment horizontal="center"/>
    </xf>
    <xf numFmtId="49" fontId="158" fillId="0" borderId="0" xfId="1508" applyNumberFormat="1" applyFont="1" applyFill="1" applyBorder="1" applyAlignment="1">
      <alignment horizontal="center"/>
    </xf>
    <xf numFmtId="0" fontId="146" fillId="35" borderId="48" xfId="1508" applyFont="1" applyFill="1" applyBorder="1" applyAlignment="1"/>
    <xf numFmtId="0" fontId="165" fillId="35" borderId="49" xfId="1508" applyFont="1" applyFill="1" applyBorder="1" applyAlignment="1"/>
    <xf numFmtId="0" fontId="145" fillId="0" borderId="65" xfId="1508" applyFont="1" applyFill="1" applyBorder="1" applyAlignment="1">
      <alignment horizontal="center"/>
    </xf>
    <xf numFmtId="0" fontId="158" fillId="0" borderId="0" xfId="1508" applyFont="1" applyFill="1" applyBorder="1" applyAlignment="1">
      <alignment horizontal="center"/>
    </xf>
    <xf numFmtId="0" fontId="145" fillId="0" borderId="29" xfId="1508" applyFont="1" applyBorder="1" applyAlignment="1"/>
    <xf numFmtId="0" fontId="145" fillId="0" borderId="21" xfId="1508" applyFont="1" applyBorder="1" applyAlignment="1"/>
    <xf numFmtId="0" fontId="145" fillId="0" borderId="30" xfId="1508" applyFont="1" applyBorder="1" applyAlignment="1"/>
    <xf numFmtId="0" fontId="160" fillId="0" borderId="21" xfId="1508" applyFont="1" applyBorder="1" applyAlignment="1"/>
    <xf numFmtId="0" fontId="145" fillId="0" borderId="21" xfId="1508" applyFont="1" applyBorder="1" applyAlignment="1">
      <alignment vertical="center" wrapText="1"/>
    </xf>
    <xf numFmtId="43" fontId="142" fillId="0" borderId="0" xfId="1091" applyFont="1" applyFill="1" applyBorder="1" applyAlignment="1"/>
    <xf numFmtId="0" fontId="145" fillId="0" borderId="21" xfId="1508" applyFont="1" applyBorder="1" applyAlignment="1">
      <alignment horizontal="left"/>
    </xf>
    <xf numFmtId="0" fontId="143" fillId="0" borderId="21" xfId="1508" applyFont="1" applyBorder="1" applyAlignment="1">
      <alignment vertical="center" wrapText="1"/>
    </xf>
    <xf numFmtId="0" fontId="147" fillId="0" borderId="21" xfId="1508" applyFont="1" applyBorder="1" applyAlignment="1">
      <alignment vertical="top" wrapText="1"/>
    </xf>
    <xf numFmtId="37" fontId="145" fillId="0" borderId="34" xfId="1508" applyNumberFormat="1" applyFont="1" applyFill="1" applyBorder="1" applyAlignment="1">
      <alignment vertical="top"/>
    </xf>
    <xf numFmtId="0" fontId="142" fillId="0" borderId="0" xfId="1508" applyFont="1" applyFill="1" applyBorder="1" applyAlignment="1">
      <alignment vertical="top"/>
    </xf>
    <xf numFmtId="0" fontId="145" fillId="0" borderId="33" xfId="1508" applyFont="1" applyBorder="1" applyAlignment="1"/>
    <xf numFmtId="0" fontId="145" fillId="0" borderId="32" xfId="1508" applyFont="1" applyBorder="1" applyAlignment="1"/>
    <xf numFmtId="0" fontId="145" fillId="0" borderId="10" xfId="1508" applyFont="1" applyBorder="1" applyAlignment="1"/>
    <xf numFmtId="0" fontId="176" fillId="0" borderId="0" xfId="1508" applyFont="1" applyAlignment="1"/>
    <xf numFmtId="43" fontId="145" fillId="0" borderId="0" xfId="1091" applyFont="1" applyAlignment="1"/>
    <xf numFmtId="0" fontId="145" fillId="0" borderId="0" xfId="1508" quotePrefix="1" applyFont="1" applyAlignment="1">
      <alignment horizontal="left"/>
    </xf>
    <xf numFmtId="0" fontId="147" fillId="0" borderId="0" xfId="1508" quotePrefix="1" applyFont="1" applyBorder="1" applyAlignment="1">
      <alignment horizontal="left" vertical="top" wrapText="1"/>
    </xf>
    <xf numFmtId="165" fontId="147" fillId="0" borderId="0" xfId="1508" applyNumberFormat="1" applyFont="1" applyBorder="1" applyAlignment="1">
      <alignment horizontal="center" wrapText="1"/>
    </xf>
    <xf numFmtId="2" fontId="147" fillId="0" borderId="0" xfId="1508" applyNumberFormat="1" applyFont="1" applyBorder="1" applyAlignment="1">
      <alignment horizontal="center" wrapText="1"/>
    </xf>
    <xf numFmtId="0" fontId="147" fillId="0" borderId="0" xfId="1508" applyFont="1" applyAlignment="1">
      <alignment horizontal="center" wrapText="1"/>
    </xf>
    <xf numFmtId="0" fontId="145" fillId="0" borderId="0" xfId="893" applyFont="1" applyBorder="1" applyAlignment="1">
      <alignment horizontal="center" wrapText="1"/>
    </xf>
    <xf numFmtId="0" fontId="142" fillId="0" borderId="0" xfId="1508" applyFont="1" applyBorder="1"/>
    <xf numFmtId="0" fontId="158" fillId="0" borderId="0" xfId="1508" applyFont="1" applyBorder="1" applyAlignment="1">
      <alignment horizontal="right"/>
    </xf>
    <xf numFmtId="0" fontId="142" fillId="0" borderId="0" xfId="1508" applyFont="1" applyBorder="1" applyAlignment="1">
      <alignment horizontal="right"/>
    </xf>
    <xf numFmtId="0" fontId="146" fillId="35" borderId="17" xfId="1508" applyFont="1" applyFill="1" applyBorder="1" applyAlignment="1">
      <alignment horizontal="left" vertical="top" wrapText="1"/>
    </xf>
    <xf numFmtId="0" fontId="145" fillId="0" borderId="37" xfId="1508" applyFont="1" applyBorder="1"/>
    <xf numFmtId="0" fontId="145" fillId="0" borderId="37" xfId="1508" applyFont="1" applyBorder="1" applyAlignment="1">
      <alignment horizontal="center"/>
    </xf>
    <xf numFmtId="0" fontId="145" fillId="0" borderId="36" xfId="1508" applyFont="1" applyBorder="1" applyAlignment="1">
      <alignment horizontal="center"/>
    </xf>
    <xf numFmtId="0" fontId="145" fillId="0" borderId="29" xfId="1508" applyFont="1" applyBorder="1" applyAlignment="1">
      <alignment horizontal="center"/>
    </xf>
    <xf numFmtId="0" fontId="147" fillId="0" borderId="29" xfId="1508" applyFont="1" applyBorder="1"/>
    <xf numFmtId="37" fontId="145" fillId="0" borderId="30" xfId="1508" applyNumberFormat="1" applyFont="1" applyFill="1" applyBorder="1" applyAlignment="1">
      <alignment vertical="top" wrapText="1"/>
    </xf>
    <xf numFmtId="3" fontId="145" fillId="0" borderId="30" xfId="1508" applyNumberFormat="1" applyFont="1" applyBorder="1" applyAlignment="1">
      <alignment vertical="top"/>
    </xf>
    <xf numFmtId="37" fontId="145" fillId="0" borderId="30" xfId="1508" applyNumberFormat="1" applyFont="1" applyBorder="1" applyAlignment="1">
      <alignment vertical="top"/>
    </xf>
    <xf numFmtId="0" fontId="142" fillId="0" borderId="0" xfId="1508" applyFont="1" applyBorder="1" applyAlignment="1">
      <alignment vertical="top"/>
    </xf>
    <xf numFmtId="3" fontId="145" fillId="0" borderId="30" xfId="1508" applyNumberFormat="1" applyFont="1" applyBorder="1"/>
    <xf numFmtId="0" fontId="147" fillId="0" borderId="33" xfId="1508" applyFont="1" applyBorder="1"/>
    <xf numFmtId="37" fontId="145" fillId="0" borderId="38" xfId="1508" applyNumberFormat="1" applyFont="1" applyBorder="1"/>
    <xf numFmtId="37" fontId="145" fillId="0" borderId="10" xfId="1508" applyNumberFormat="1" applyFont="1" applyBorder="1"/>
    <xf numFmtId="37" fontId="145" fillId="0" borderId="12" xfId="1508" applyNumberFormat="1" applyFont="1" applyBorder="1"/>
    <xf numFmtId="37" fontId="145" fillId="0" borderId="35" xfId="1508" applyNumberFormat="1" applyFont="1" applyBorder="1"/>
    <xf numFmtId="0" fontId="146" fillId="35" borderId="22" xfId="1508" applyFont="1" applyFill="1" applyBorder="1" applyAlignment="1">
      <alignment vertical="center"/>
    </xf>
    <xf numFmtId="37" fontId="165" fillId="35" borderId="12" xfId="1508" applyNumberFormat="1" applyFont="1" applyFill="1" applyBorder="1"/>
    <xf numFmtId="0" fontId="165" fillId="35" borderId="35" xfId="1508" applyFont="1" applyFill="1" applyBorder="1" applyAlignment="1">
      <alignment horizontal="center"/>
    </xf>
    <xf numFmtId="37" fontId="142" fillId="0" borderId="0" xfId="1508" applyNumberFormat="1" applyFont="1"/>
    <xf numFmtId="37" fontId="145" fillId="0" borderId="36" xfId="1508" applyNumberFormat="1" applyFont="1" applyBorder="1"/>
    <xf numFmtId="37" fontId="145" fillId="0" borderId="37" xfId="1508" applyNumberFormat="1" applyFont="1" applyBorder="1"/>
    <xf numFmtId="37" fontId="145" fillId="0" borderId="31" xfId="1508" applyNumberFormat="1" applyFont="1" applyBorder="1"/>
    <xf numFmtId="37" fontId="145" fillId="0" borderId="37" xfId="1508" applyNumberFormat="1" applyFont="1" applyBorder="1" applyAlignment="1">
      <alignment horizontal="center"/>
    </xf>
    <xf numFmtId="37" fontId="145" fillId="0" borderId="29" xfId="1508" applyNumberFormat="1" applyFont="1" applyBorder="1"/>
    <xf numFmtId="37" fontId="147" fillId="0" borderId="33" xfId="1508" applyNumberFormat="1" applyFont="1" applyBorder="1"/>
    <xf numFmtId="37" fontId="145" fillId="0" borderId="17" xfId="1508" applyNumberFormat="1" applyFont="1" applyFill="1" applyBorder="1"/>
    <xf numFmtId="0" fontId="148" fillId="0" borderId="0" xfId="1281" applyFont="1"/>
    <xf numFmtId="172" fontId="145" fillId="0" borderId="0" xfId="893" applyNumberFormat="1" applyFont="1" applyFill="1" applyBorder="1" applyAlignment="1">
      <alignment horizontal="right" vertical="top" wrapText="1"/>
    </xf>
    <xf numFmtId="37" fontId="147" fillId="0" borderId="38" xfId="1508" applyNumberFormat="1" applyFont="1" applyBorder="1"/>
    <xf numFmtId="37" fontId="147" fillId="0" borderId="10" xfId="1508" applyNumberFormat="1" applyFont="1" applyBorder="1"/>
    <xf numFmtId="37" fontId="145" fillId="0" borderId="32" xfId="1508" applyNumberFormat="1" applyFont="1" applyFill="1" applyBorder="1"/>
    <xf numFmtId="0" fontId="146" fillId="35" borderId="33" xfId="1508" applyFont="1" applyFill="1" applyBorder="1" applyAlignment="1">
      <alignment vertical="center"/>
    </xf>
    <xf numFmtId="37" fontId="165" fillId="35" borderId="10" xfId="1508" applyNumberFormat="1" applyFont="1" applyFill="1" applyBorder="1"/>
    <xf numFmtId="37" fontId="165" fillId="35" borderId="35" xfId="1508" applyNumberFormat="1" applyFont="1" applyFill="1" applyBorder="1"/>
    <xf numFmtId="0" fontId="165" fillId="35" borderId="17" xfId="1508" applyFont="1" applyFill="1" applyBorder="1"/>
    <xf numFmtId="37" fontId="165" fillId="35" borderId="17" xfId="1508" applyNumberFormat="1" applyFont="1" applyFill="1" applyBorder="1"/>
    <xf numFmtId="37" fontId="146" fillId="35" borderId="17" xfId="1508" applyNumberFormat="1" applyFont="1" applyFill="1" applyBorder="1" applyAlignment="1">
      <alignment horizontal="center" vertical="top" wrapText="1"/>
    </xf>
    <xf numFmtId="165" fontId="145" fillId="0" borderId="30" xfId="1508" applyNumberFormat="1" applyFont="1" applyFill="1" applyBorder="1" applyAlignment="1">
      <alignment horizontal="center"/>
    </xf>
    <xf numFmtId="37" fontId="149" fillId="0" borderId="30" xfId="1508" applyNumberFormat="1" applyFont="1" applyBorder="1"/>
    <xf numFmtId="165" fontId="145" fillId="0" borderId="17" xfId="1508" applyNumberFormat="1" applyFont="1" applyFill="1" applyBorder="1" applyAlignment="1">
      <alignment horizontal="center"/>
    </xf>
    <xf numFmtId="37" fontId="145" fillId="0" borderId="22" xfId="1508" applyNumberFormat="1" applyFont="1" applyFill="1" applyBorder="1"/>
    <xf numFmtId="37" fontId="145" fillId="0" borderId="12" xfId="1508" applyNumberFormat="1" applyFont="1" applyFill="1" applyBorder="1"/>
    <xf numFmtId="37" fontId="145" fillId="0" borderId="35" xfId="1508" applyNumberFormat="1" applyFont="1" applyFill="1" applyBorder="1"/>
    <xf numFmtId="0" fontId="142" fillId="34" borderId="0" xfId="893" applyFont="1" applyFill="1" applyAlignment="1">
      <alignment horizontal="right"/>
    </xf>
    <xf numFmtId="0" fontId="145" fillId="0" borderId="0" xfId="1511" applyFont="1" applyAlignment="1">
      <alignment wrapText="1"/>
    </xf>
    <xf numFmtId="0" fontId="145" fillId="0" borderId="0" xfId="1511" applyFont="1" applyFill="1" applyAlignment="1">
      <alignment wrapText="1"/>
    </xf>
    <xf numFmtId="0" fontId="145" fillId="0" borderId="0" xfId="1511" applyFont="1" applyAlignment="1">
      <alignment horizontal="center" wrapText="1"/>
    </xf>
    <xf numFmtId="0" fontId="145" fillId="32" borderId="0" xfId="1511" applyFont="1" applyFill="1" applyAlignment="1">
      <alignment wrapText="1"/>
    </xf>
    <xf numFmtId="0" fontId="145" fillId="0" borderId="0" xfId="1511" applyFont="1" applyFill="1" applyAlignment="1">
      <alignment horizontal="left" vertical="top" wrapText="1"/>
    </xf>
    <xf numFmtId="0" fontId="145" fillId="0" borderId="0" xfId="1511" applyFont="1" applyFill="1" applyAlignment="1">
      <alignment horizontal="left" vertical="top"/>
    </xf>
    <xf numFmtId="0" fontId="147" fillId="0" borderId="0" xfId="1508" applyFont="1" applyFill="1"/>
    <xf numFmtId="0" fontId="145" fillId="35" borderId="22" xfId="1508" applyFont="1" applyFill="1" applyBorder="1" applyAlignment="1">
      <alignment vertical="top"/>
    </xf>
    <xf numFmtId="0" fontId="146" fillId="35" borderId="35" xfId="1508" applyFont="1" applyFill="1" applyBorder="1" applyAlignment="1">
      <alignment vertical="top"/>
    </xf>
    <xf numFmtId="0" fontId="146" fillId="35" borderId="17" xfId="1508" applyFont="1" applyFill="1" applyBorder="1" applyAlignment="1">
      <alignment horizontal="center" vertical="top" wrapText="1"/>
    </xf>
    <xf numFmtId="0" fontId="177" fillId="0" borderId="0" xfId="0" applyFont="1" applyAlignment="1">
      <alignment vertical="center"/>
    </xf>
    <xf numFmtId="0" fontId="145" fillId="0" borderId="0" xfId="1511" applyFont="1" applyBorder="1" applyAlignment="1">
      <alignment vertical="top"/>
    </xf>
    <xf numFmtId="0" fontId="145" fillId="0" borderId="21" xfId="1511" applyFont="1" applyBorder="1" applyAlignment="1">
      <alignment vertical="top"/>
    </xf>
    <xf numFmtId="0" fontId="145" fillId="0" borderId="30" xfId="1511" applyFont="1" applyBorder="1" applyAlignment="1">
      <alignment vertical="top" wrapText="1"/>
    </xf>
    <xf numFmtId="43" fontId="145" fillId="0" borderId="30" xfId="1091" applyFont="1" applyFill="1" applyBorder="1" applyAlignment="1">
      <alignment vertical="center"/>
    </xf>
    <xf numFmtId="0" fontId="145" fillId="0" borderId="21" xfId="1511" applyFont="1" applyBorder="1"/>
    <xf numFmtId="0" fontId="145" fillId="0" borderId="30" xfId="1511" applyFont="1" applyBorder="1" applyAlignment="1">
      <alignment vertical="top"/>
    </xf>
    <xf numFmtId="43" fontId="145" fillId="0" borderId="30" xfId="1091" applyFont="1" applyFill="1" applyBorder="1"/>
    <xf numFmtId="43" fontId="145" fillId="0" borderId="30" xfId="1091" applyFont="1" applyBorder="1"/>
    <xf numFmtId="170" fontId="145" fillId="0" borderId="30" xfId="1091" applyNumberFormat="1" applyFont="1" applyBorder="1"/>
    <xf numFmtId="170" fontId="145" fillId="0" borderId="30" xfId="1091" applyNumberFormat="1" applyFont="1" applyFill="1" applyBorder="1"/>
    <xf numFmtId="0" fontId="147" fillId="0" borderId="0" xfId="1511" applyFont="1" applyBorder="1" applyAlignment="1">
      <alignment vertical="top"/>
    </xf>
    <xf numFmtId="43" fontId="142" fillId="0" borderId="0" xfId="1508" applyNumberFormat="1" applyFont="1" applyBorder="1"/>
    <xf numFmtId="37" fontId="142" fillId="0" borderId="0" xfId="1508" applyNumberFormat="1" applyFont="1" applyBorder="1"/>
    <xf numFmtId="0" fontId="147" fillId="0" borderId="0" xfId="0" applyFont="1" applyAlignment="1">
      <alignment horizontal="center"/>
    </xf>
    <xf numFmtId="0" fontId="145" fillId="0" borderId="0" xfId="0" applyFont="1" applyAlignment="1">
      <alignment horizontal="center"/>
    </xf>
    <xf numFmtId="0" fontId="146" fillId="35" borderId="36" xfId="0" applyFont="1" applyFill="1" applyBorder="1" applyAlignment="1">
      <alignment horizontal="left" vertical="center"/>
    </xf>
    <xf numFmtId="0" fontId="146" fillId="35" borderId="31" xfId="0" applyFont="1" applyFill="1" applyBorder="1" applyAlignment="1">
      <alignment horizontal="center" vertical="center"/>
    </xf>
    <xf numFmtId="0" fontId="146" fillId="35" borderId="0" xfId="0" applyFont="1" applyFill="1" applyBorder="1" applyAlignment="1">
      <alignment horizontal="center" vertical="center" wrapText="1"/>
    </xf>
    <xf numFmtId="0" fontId="146" fillId="35" borderId="31" xfId="0" applyFont="1" applyFill="1" applyBorder="1" applyAlignment="1">
      <alignment horizontal="center" vertical="center" wrapText="1"/>
    </xf>
    <xf numFmtId="0" fontId="146" fillId="35" borderId="37" xfId="0" applyFont="1" applyFill="1" applyBorder="1" applyAlignment="1">
      <alignment horizontal="center" vertical="center"/>
    </xf>
    <xf numFmtId="0" fontId="146" fillId="35" borderId="17" xfId="0" applyFont="1" applyFill="1" applyBorder="1" applyAlignment="1">
      <alignment horizontal="center" vertical="center" wrapText="1"/>
    </xf>
    <xf numFmtId="0" fontId="146" fillId="0" borderId="37" xfId="0" applyFont="1" applyFill="1" applyBorder="1" applyAlignment="1">
      <alignment horizontal="left" vertical="center"/>
    </xf>
    <xf numFmtId="0" fontId="145" fillId="0" borderId="31" xfId="0" quotePrefix="1" applyFont="1" applyBorder="1" applyAlignment="1">
      <alignment horizontal="center"/>
    </xf>
    <xf numFmtId="0" fontId="145" fillId="0" borderId="39" xfId="0" quotePrefix="1" applyFont="1" applyBorder="1" applyAlignment="1">
      <alignment horizontal="center"/>
    </xf>
    <xf numFmtId="0" fontId="146" fillId="0" borderId="37" xfId="0" applyFont="1" applyFill="1" applyBorder="1" applyAlignment="1">
      <alignment horizontal="center" vertical="center"/>
    </xf>
    <xf numFmtId="0" fontId="146" fillId="0" borderId="39" xfId="0" applyFont="1" applyFill="1" applyBorder="1" applyAlignment="1">
      <alignment horizontal="center" vertical="center"/>
    </xf>
    <xf numFmtId="0" fontId="147" fillId="0" borderId="30" xfId="0" applyFont="1" applyFill="1" applyBorder="1" applyAlignment="1"/>
    <xf numFmtId="0" fontId="145" fillId="0" borderId="0" xfId="0" applyFont="1" applyBorder="1"/>
    <xf numFmtId="0" fontId="145" fillId="0" borderId="21" xfId="0" applyFont="1" applyBorder="1"/>
    <xf numFmtId="0" fontId="145" fillId="0" borderId="30" xfId="0" applyFont="1" applyFill="1" applyBorder="1"/>
    <xf numFmtId="0" fontId="145" fillId="0" borderId="30" xfId="0" applyFont="1" applyFill="1" applyBorder="1" applyAlignment="1"/>
    <xf numFmtId="167" fontId="145" fillId="0" borderId="21" xfId="1091" applyNumberFormat="1" applyFont="1" applyBorder="1"/>
    <xf numFmtId="167" fontId="145" fillId="0" borderId="17" xfId="1091" applyNumberFormat="1" applyFont="1" applyBorder="1"/>
    <xf numFmtId="167" fontId="145" fillId="0" borderId="12" xfId="1091" applyNumberFormat="1" applyFont="1" applyBorder="1"/>
    <xf numFmtId="167" fontId="145" fillId="0" borderId="35" xfId="1091" applyNumberFormat="1" applyFont="1" applyBorder="1"/>
    <xf numFmtId="167" fontId="145" fillId="0" borderId="35" xfId="1091" applyNumberFormat="1" applyFont="1" applyFill="1" applyBorder="1"/>
    <xf numFmtId="0" fontId="165" fillId="0" borderId="21" xfId="1506" applyFont="1" applyFill="1" applyBorder="1" applyAlignment="1">
      <alignment horizontal="right" vertical="center" indent="1"/>
    </xf>
    <xf numFmtId="43" fontId="145" fillId="0" borderId="0" xfId="1091" applyFont="1" applyBorder="1"/>
    <xf numFmtId="0" fontId="145" fillId="0" borderId="17" xfId="0" applyFont="1" applyBorder="1"/>
    <xf numFmtId="167" fontId="145" fillId="0" borderId="35" xfId="0" applyNumberFormat="1" applyFont="1" applyFill="1" applyBorder="1"/>
    <xf numFmtId="0" fontId="145" fillId="0" borderId="32" xfId="0" applyFont="1" applyBorder="1"/>
    <xf numFmtId="0" fontId="147" fillId="0" borderId="38" xfId="1446" applyFont="1" applyFill="1" applyBorder="1" applyAlignment="1"/>
    <xf numFmtId="37" fontId="145" fillId="0" borderId="50" xfId="0" applyNumberFormat="1" applyFont="1" applyFill="1" applyBorder="1"/>
    <xf numFmtId="0" fontId="145" fillId="0" borderId="38" xfId="0" applyFont="1" applyFill="1" applyBorder="1"/>
    <xf numFmtId="0" fontId="147" fillId="0" borderId="0" xfId="0" applyFont="1"/>
    <xf numFmtId="17" fontId="145" fillId="0" borderId="0" xfId="0" applyNumberFormat="1" applyFont="1"/>
    <xf numFmtId="43" fontId="145" fillId="0" borderId="0" xfId="0" applyNumberFormat="1" applyFont="1"/>
    <xf numFmtId="0" fontId="145" fillId="0" borderId="0" xfId="0" quotePrefix="1" applyFont="1"/>
    <xf numFmtId="0" fontId="145" fillId="0" borderId="37" xfId="0" applyFont="1" applyBorder="1"/>
    <xf numFmtId="0" fontId="145" fillId="0" borderId="17" xfId="0" applyFont="1" applyFill="1" applyBorder="1"/>
    <xf numFmtId="185" fontId="145" fillId="0" borderId="17" xfId="1091" applyNumberFormat="1" applyFont="1" applyBorder="1"/>
    <xf numFmtId="0" fontId="178" fillId="0" borderId="17" xfId="0" applyFont="1" applyBorder="1"/>
    <xf numFmtId="185" fontId="178" fillId="0" borderId="17" xfId="1091" applyNumberFormat="1" applyFont="1" applyBorder="1"/>
    <xf numFmtId="0" fontId="146" fillId="35" borderId="22" xfId="0" applyFont="1" applyFill="1" applyBorder="1" applyAlignment="1">
      <alignment horizontal="center" vertical="center" wrapText="1"/>
    </xf>
    <xf numFmtId="0" fontId="146" fillId="35" borderId="35" xfId="0" applyFont="1" applyFill="1" applyBorder="1" applyAlignment="1">
      <alignment horizontal="center" vertical="center" wrapText="1"/>
    </xf>
    <xf numFmtId="0" fontId="146" fillId="35" borderId="35" xfId="0" applyFont="1" applyFill="1" applyBorder="1" applyAlignment="1">
      <alignment horizontal="center" vertical="center"/>
    </xf>
    <xf numFmtId="0" fontId="145" fillId="0" borderId="36" xfId="0" quotePrefix="1" applyFont="1" applyBorder="1" applyAlignment="1">
      <alignment horizontal="center"/>
    </xf>
    <xf numFmtId="0" fontId="145" fillId="0" borderId="0" xfId="0" quotePrefix="1" applyFont="1" applyBorder="1" applyAlignment="1">
      <alignment horizontal="center"/>
    </xf>
    <xf numFmtId="0" fontId="145" fillId="0" borderId="21" xfId="0" quotePrefix="1" applyFont="1" applyBorder="1" applyAlignment="1">
      <alignment horizontal="center"/>
    </xf>
    <xf numFmtId="167" fontId="145" fillId="0" borderId="29" xfId="1091" quotePrefix="1" applyNumberFormat="1" applyFont="1" applyBorder="1"/>
    <xf numFmtId="167" fontId="145" fillId="0" borderId="0" xfId="1091" applyNumberFormat="1" applyFont="1" applyFill="1" applyBorder="1"/>
    <xf numFmtId="167" fontId="145" fillId="0" borderId="29" xfId="1091" applyNumberFormat="1" applyFont="1" applyBorder="1"/>
    <xf numFmtId="167" fontId="145" fillId="0" borderId="22" xfId="1091" applyNumberFormat="1" applyFont="1" applyBorder="1"/>
    <xf numFmtId="43" fontId="145" fillId="0" borderId="12" xfId="1091" applyFont="1" applyBorder="1"/>
    <xf numFmtId="43" fontId="145" fillId="0" borderId="35" xfId="1091" applyFont="1" applyBorder="1"/>
    <xf numFmtId="167" fontId="145" fillId="0" borderId="12" xfId="1091" applyNumberFormat="1" applyFont="1" applyFill="1" applyBorder="1"/>
    <xf numFmtId="43" fontId="145" fillId="0" borderId="21" xfId="1091" applyFont="1" applyBorder="1"/>
    <xf numFmtId="167" fontId="145" fillId="0" borderId="66" xfId="1091" applyNumberFormat="1" applyFont="1" applyFill="1" applyBorder="1"/>
    <xf numFmtId="167" fontId="145" fillId="0" borderId="51" xfId="1091" applyNumberFormat="1" applyFont="1" applyFill="1" applyBorder="1"/>
    <xf numFmtId="167" fontId="145" fillId="0" borderId="42" xfId="1091" applyNumberFormat="1" applyFont="1" applyFill="1" applyBorder="1"/>
    <xf numFmtId="37" fontId="145" fillId="0" borderId="66" xfId="0" applyNumberFormat="1" applyFont="1" applyFill="1" applyBorder="1"/>
    <xf numFmtId="0" fontId="145" fillId="0" borderId="51" xfId="0" applyFont="1" applyFill="1" applyBorder="1"/>
    <xf numFmtId="167" fontId="145" fillId="0" borderId="34" xfId="1091" applyNumberFormat="1" applyFont="1" applyFill="1" applyBorder="1"/>
    <xf numFmtId="0" fontId="145" fillId="0" borderId="0" xfId="0" applyFont="1" applyFill="1" applyBorder="1"/>
    <xf numFmtId="167" fontId="145" fillId="0" borderId="33" xfId="1091" applyNumberFormat="1" applyFont="1" applyBorder="1"/>
    <xf numFmtId="0" fontId="145" fillId="0" borderId="29" xfId="0" applyFont="1" applyBorder="1"/>
    <xf numFmtId="167" fontId="145" fillId="0" borderId="30" xfId="1091" applyNumberFormat="1" applyFont="1" applyFill="1" applyBorder="1"/>
    <xf numFmtId="167" fontId="145" fillId="0" borderId="50" xfId="1091" applyNumberFormat="1" applyFont="1" applyFill="1" applyBorder="1"/>
    <xf numFmtId="167" fontId="145" fillId="0" borderId="38" xfId="1091" applyNumberFormat="1" applyFont="1" applyFill="1" applyBorder="1"/>
    <xf numFmtId="0" fontId="147" fillId="0" borderId="30" xfId="0" applyFont="1" applyFill="1" applyBorder="1"/>
    <xf numFmtId="0" fontId="147" fillId="0" borderId="36" xfId="0" applyFont="1" applyBorder="1"/>
    <xf numFmtId="0" fontId="145" fillId="0" borderId="31" xfId="0" applyFont="1" applyBorder="1"/>
    <xf numFmtId="0" fontId="145" fillId="0" borderId="39" xfId="0" applyFont="1" applyBorder="1"/>
    <xf numFmtId="0" fontId="147" fillId="0" borderId="29" xfId="0" applyFont="1" applyBorder="1"/>
    <xf numFmtId="0" fontId="147" fillId="0" borderId="0" xfId="0" applyFont="1" applyBorder="1" applyAlignment="1">
      <alignment horizontal="center"/>
    </xf>
    <xf numFmtId="0" fontId="146" fillId="35" borderId="39" xfId="0" applyFont="1" applyFill="1" applyBorder="1" applyAlignment="1">
      <alignment horizontal="center"/>
    </xf>
    <xf numFmtId="0" fontId="146" fillId="35" borderId="0" xfId="0" applyFont="1" applyFill="1" applyBorder="1" applyAlignment="1">
      <alignment horizontal="center"/>
    </xf>
    <xf numFmtId="0" fontId="180" fillId="35" borderId="21" xfId="0" applyFont="1" applyFill="1" applyBorder="1"/>
    <xf numFmtId="0" fontId="146" fillId="0" borderId="33" xfId="0" applyFont="1" applyFill="1" applyBorder="1" applyAlignment="1">
      <alignment horizontal="center" vertical="center"/>
    </xf>
    <xf numFmtId="0" fontId="146" fillId="0" borderId="10" xfId="0" applyFont="1" applyFill="1" applyBorder="1" applyAlignment="1">
      <alignment horizontal="center" vertical="center"/>
    </xf>
    <xf numFmtId="0" fontId="145" fillId="0" borderId="22" xfId="0" quotePrefix="1" applyFont="1" applyFill="1" applyBorder="1" applyAlignment="1">
      <alignment horizontal="center"/>
    </xf>
    <xf numFmtId="0" fontId="145" fillId="0" borderId="17" xfId="0" quotePrefix="1" applyFont="1" applyFill="1" applyBorder="1" applyAlignment="1">
      <alignment horizontal="center"/>
    </xf>
    <xf numFmtId="0" fontId="145" fillId="0" borderId="0" xfId="0" applyFont="1" applyFill="1"/>
    <xf numFmtId="0" fontId="147" fillId="0" borderId="12" xfId="0" applyFont="1" applyFill="1" applyBorder="1" applyAlignment="1">
      <alignment horizontal="center" vertical="center"/>
    </xf>
    <xf numFmtId="0" fontId="149" fillId="0" borderId="0" xfId="0" applyFont="1" applyFill="1" applyBorder="1"/>
    <xf numFmtId="0" fontId="149" fillId="0" borderId="30" xfId="0" applyFont="1" applyFill="1" applyBorder="1"/>
    <xf numFmtId="0" fontId="145" fillId="0" borderId="10" xfId="0" applyFont="1" applyFill="1" applyBorder="1"/>
    <xf numFmtId="0" fontId="147" fillId="0" borderId="29" xfId="0" applyFont="1" applyFill="1" applyBorder="1"/>
    <xf numFmtId="0" fontId="145" fillId="0" borderId="12" xfId="0" applyFont="1" applyFill="1" applyBorder="1"/>
    <xf numFmtId="0" fontId="147" fillId="0" borderId="36" xfId="0" applyFont="1" applyFill="1" applyBorder="1"/>
    <xf numFmtId="0" fontId="145" fillId="0" borderId="36" xfId="0" applyFont="1" applyFill="1" applyBorder="1"/>
    <xf numFmtId="0" fontId="145" fillId="0" borderId="31" xfId="0" applyFont="1" applyFill="1" applyBorder="1"/>
    <xf numFmtId="167" fontId="145" fillId="0" borderId="37" xfId="1091" applyNumberFormat="1" applyFont="1" applyBorder="1"/>
    <xf numFmtId="0" fontId="145" fillId="0" borderId="29" xfId="0" applyFont="1" applyFill="1" applyBorder="1"/>
    <xf numFmtId="0" fontId="145" fillId="0" borderId="33" xfId="0" applyFont="1" applyFill="1" applyBorder="1"/>
    <xf numFmtId="0" fontId="147" fillId="0" borderId="22" xfId="0" applyFont="1" applyFill="1" applyBorder="1"/>
    <xf numFmtId="0" fontId="145" fillId="0" borderId="10" xfId="0" applyFont="1" applyBorder="1"/>
    <xf numFmtId="0" fontId="145" fillId="0" borderId="38" xfId="0" applyFont="1" applyBorder="1"/>
    <xf numFmtId="0" fontId="145" fillId="0" borderId="36" xfId="0" applyFont="1" applyBorder="1"/>
    <xf numFmtId="0" fontId="145" fillId="0" borderId="17" xfId="0" applyFont="1" applyBorder="1" applyAlignment="1">
      <alignment horizontal="center"/>
    </xf>
    <xf numFmtId="0" fontId="0" fillId="0" borderId="38" xfId="0" applyBorder="1"/>
    <xf numFmtId="0" fontId="149" fillId="34" borderId="69" xfId="1508" applyFont="1" applyFill="1" applyBorder="1" applyAlignment="1">
      <alignment horizontal="center"/>
    </xf>
    <xf numFmtId="0" fontId="148" fillId="34" borderId="68" xfId="1281" applyFont="1" applyFill="1" applyBorder="1" applyAlignment="1">
      <alignment horizontal="center"/>
    </xf>
    <xf numFmtId="0" fontId="149" fillId="34" borderId="68" xfId="1508" applyFont="1" applyFill="1" applyBorder="1" applyAlignment="1">
      <alignment horizontal="center"/>
    </xf>
    <xf numFmtId="0" fontId="148" fillId="34" borderId="70" xfId="1281" applyFont="1" applyFill="1" applyBorder="1" applyAlignment="1">
      <alignment horizontal="center"/>
    </xf>
    <xf numFmtId="0" fontId="147" fillId="34" borderId="76" xfId="1508" applyFont="1" applyFill="1" applyBorder="1" applyAlignment="1"/>
    <xf numFmtId="0" fontId="147" fillId="34" borderId="69" xfId="1508" applyFont="1" applyFill="1" applyBorder="1" applyAlignment="1"/>
    <xf numFmtId="0" fontId="147" fillId="34" borderId="77" xfId="1508" applyFont="1" applyFill="1" applyBorder="1" applyAlignment="1"/>
    <xf numFmtId="0" fontId="147" fillId="34" borderId="68" xfId="1508" applyFont="1" applyFill="1" applyBorder="1" applyAlignment="1"/>
    <xf numFmtId="0" fontId="145" fillId="34" borderId="68" xfId="1508" applyFont="1" applyFill="1" applyBorder="1" applyAlignment="1"/>
    <xf numFmtId="0" fontId="145" fillId="34" borderId="68" xfId="1508" applyFont="1" applyFill="1" applyBorder="1" applyAlignment="1">
      <alignment horizontal="center"/>
    </xf>
    <xf numFmtId="0" fontId="147" fillId="34" borderId="78" xfId="1508" applyFont="1" applyFill="1" applyBorder="1" applyAlignment="1"/>
    <xf numFmtId="0" fontId="147" fillId="34" borderId="70" xfId="1508" applyFont="1" applyFill="1" applyBorder="1" applyAlignment="1"/>
    <xf numFmtId="0" fontId="145" fillId="34" borderId="70" xfId="1508" applyFont="1" applyFill="1" applyBorder="1" applyAlignment="1">
      <alignment horizontal="center"/>
    </xf>
    <xf numFmtId="0" fontId="14" fillId="0" borderId="54" xfId="1508" applyFont="1" applyBorder="1"/>
    <xf numFmtId="0" fontId="20" fillId="0" borderId="1" xfId="1508" applyFont="1" applyBorder="1"/>
    <xf numFmtId="0" fontId="24" fillId="0" borderId="76" xfId="1511" applyFont="1" applyFill="1" applyBorder="1" applyAlignment="1">
      <alignment vertical="center"/>
    </xf>
    <xf numFmtId="0" fontId="16" fillId="0" borderId="1" xfId="1508" applyBorder="1"/>
    <xf numFmtId="0" fontId="24" fillId="0" borderId="77" xfId="1511" applyFont="1" applyFill="1" applyBorder="1" applyAlignment="1">
      <alignment vertical="center"/>
    </xf>
    <xf numFmtId="0" fontId="24" fillId="0" borderId="78" xfId="1511" applyFont="1" applyFill="1" applyBorder="1" applyAlignment="1">
      <alignment vertical="center"/>
    </xf>
    <xf numFmtId="0" fontId="24" fillId="0" borderId="54" xfId="1511" applyFont="1" applyFill="1" applyBorder="1" applyAlignment="1">
      <alignment vertical="center"/>
    </xf>
    <xf numFmtId="49" fontId="24" fillId="0" borderId="78" xfId="1508" applyNumberFormat="1" applyFont="1" applyBorder="1" applyAlignment="1">
      <alignment horizontal="left"/>
    </xf>
    <xf numFmtId="0" fontId="20" fillId="0" borderId="54" xfId="1508" applyFont="1" applyBorder="1"/>
    <xf numFmtId="37" fontId="20" fillId="0" borderId="1" xfId="1508" applyNumberFormat="1" applyFont="1" applyBorder="1"/>
    <xf numFmtId="0" fontId="16" fillId="0" borderId="54" xfId="1508" applyBorder="1"/>
    <xf numFmtId="0" fontId="145" fillId="0" borderId="0" xfId="893" applyFont="1" applyBorder="1" applyAlignment="1"/>
    <xf numFmtId="37" fontId="145" fillId="0" borderId="30" xfId="1508" applyNumberFormat="1" applyFont="1" applyFill="1" applyBorder="1" applyAlignment="1"/>
    <xf numFmtId="167" fontId="145" fillId="0" borderId="30" xfId="1091" applyNumberFormat="1" applyFont="1" applyFill="1" applyBorder="1"/>
    <xf numFmtId="167" fontId="145" fillId="0" borderId="38" xfId="1091" applyNumberFormat="1" applyFont="1" applyFill="1" applyBorder="1"/>
    <xf numFmtId="167" fontId="145" fillId="0" borderId="17" xfId="1091" applyNumberFormat="1" applyFont="1" applyFill="1" applyBorder="1"/>
    <xf numFmtId="167" fontId="145" fillId="0" borderId="0" xfId="1091" quotePrefix="1" applyNumberFormat="1" applyFont="1" applyFill="1" applyBorder="1"/>
    <xf numFmtId="0" fontId="10" fillId="0" borderId="0" xfId="0" applyFont="1"/>
    <xf numFmtId="0" fontId="145" fillId="0" borderId="0" xfId="0" applyFont="1"/>
    <xf numFmtId="0" fontId="145" fillId="0" borderId="30" xfId="0" applyFont="1" applyFill="1" applyBorder="1" applyAlignment="1"/>
    <xf numFmtId="167" fontId="145" fillId="0" borderId="0" xfId="1091" applyNumberFormat="1" applyFont="1" applyBorder="1"/>
    <xf numFmtId="167" fontId="145" fillId="0" borderId="21" xfId="1091" applyNumberFormat="1" applyFont="1" applyFill="1" applyBorder="1"/>
    <xf numFmtId="37" fontId="145" fillId="0" borderId="50" xfId="0" applyNumberFormat="1" applyFont="1" applyFill="1" applyBorder="1"/>
    <xf numFmtId="0" fontId="145" fillId="0" borderId="0" xfId="0" quotePrefix="1" applyFont="1"/>
    <xf numFmtId="167" fontId="145" fillId="0" borderId="0" xfId="1091" applyNumberFormat="1" applyFont="1" applyFill="1" applyBorder="1"/>
    <xf numFmtId="167" fontId="145" fillId="0" borderId="29" xfId="1091" applyNumberFormat="1" applyFont="1" applyBorder="1"/>
    <xf numFmtId="167" fontId="145" fillId="0" borderId="10" xfId="1091" applyNumberFormat="1" applyFont="1" applyBorder="1"/>
    <xf numFmtId="167" fontId="145" fillId="0" borderId="32" xfId="1091" applyNumberFormat="1" applyFont="1" applyBorder="1"/>
    <xf numFmtId="167" fontId="145" fillId="0" borderId="29" xfId="1091" applyNumberFormat="1" applyFont="1" applyFill="1" applyBorder="1"/>
    <xf numFmtId="167" fontId="145" fillId="0" borderId="0" xfId="1091" applyNumberFormat="1" applyFont="1"/>
    <xf numFmtId="167" fontId="145" fillId="0" borderId="17" xfId="1091" applyNumberFormat="1" applyFont="1" applyBorder="1"/>
    <xf numFmtId="167" fontId="145" fillId="0" borderId="30" xfId="1091" applyNumberFormat="1" applyFont="1" applyFill="1" applyBorder="1"/>
    <xf numFmtId="167" fontId="145" fillId="0" borderId="22" xfId="1091" applyNumberFormat="1" applyFont="1" applyBorder="1"/>
    <xf numFmtId="167" fontId="145" fillId="0" borderId="30" xfId="1091" applyNumberFormat="1" applyFont="1" applyFill="1" applyBorder="1"/>
    <xf numFmtId="167" fontId="145" fillId="0" borderId="38" xfId="1091" applyNumberFormat="1" applyFont="1" applyFill="1" applyBorder="1"/>
    <xf numFmtId="43" fontId="145" fillId="0" borderId="37" xfId="1091" applyFont="1" applyBorder="1"/>
    <xf numFmtId="0" fontId="145" fillId="0" borderId="0" xfId="0" applyFont="1"/>
    <xf numFmtId="0" fontId="147" fillId="34" borderId="0" xfId="1508" applyFont="1" applyFill="1" applyBorder="1" applyAlignment="1"/>
    <xf numFmtId="0" fontId="145" fillId="0" borderId="0" xfId="0" applyFont="1"/>
    <xf numFmtId="0" fontId="11" fillId="34" borderId="1" xfId="1281" applyFill="1" applyBorder="1" applyAlignment="1">
      <alignment horizontal="center"/>
    </xf>
    <xf numFmtId="0" fontId="236" fillId="0" borderId="0" xfId="0" applyFont="1" applyFill="1"/>
    <xf numFmtId="0" fontId="385" fillId="0" borderId="0" xfId="0" applyFont="1"/>
    <xf numFmtId="0" fontId="145" fillId="0" borderId="0" xfId="0" applyFont="1"/>
    <xf numFmtId="234" fontId="145" fillId="0" borderId="30" xfId="0" quotePrefix="1" applyNumberFormat="1" applyFont="1" applyBorder="1" applyAlignment="1">
      <alignment horizontal="center"/>
    </xf>
    <xf numFmtId="234" fontId="145" fillId="0" borderId="0" xfId="0" applyNumberFormat="1" applyFont="1" applyBorder="1"/>
    <xf numFmtId="234" fontId="145" fillId="0" borderId="21" xfId="0" applyNumberFormat="1" applyFont="1" applyBorder="1"/>
    <xf numFmtId="234" fontId="145" fillId="0" borderId="21" xfId="0" applyNumberFormat="1" applyFont="1" applyFill="1" applyBorder="1"/>
    <xf numFmtId="234" fontId="145" fillId="0" borderId="30" xfId="0" applyNumberFormat="1" applyFont="1" applyFill="1" applyBorder="1"/>
    <xf numFmtId="234" fontId="145" fillId="0" borderId="30" xfId="1091" applyNumberFormat="1" applyFont="1" applyBorder="1"/>
    <xf numFmtId="234" fontId="145" fillId="0" borderId="0" xfId="1091" applyNumberFormat="1" applyFont="1" applyBorder="1"/>
    <xf numFmtId="234" fontId="145" fillId="0" borderId="21" xfId="1091" applyNumberFormat="1" applyFont="1" applyBorder="1"/>
    <xf numFmtId="234" fontId="145" fillId="0" borderId="21" xfId="1091" applyNumberFormat="1" applyFont="1" applyFill="1" applyBorder="1"/>
    <xf numFmtId="234" fontId="145" fillId="0" borderId="17" xfId="1091" applyNumberFormat="1" applyFont="1" applyBorder="1"/>
    <xf numFmtId="234" fontId="145" fillId="0" borderId="12" xfId="1091" applyNumberFormat="1" applyFont="1" applyBorder="1"/>
    <xf numFmtId="234" fontId="145" fillId="0" borderId="35" xfId="1091" applyNumberFormat="1" applyFont="1" applyBorder="1"/>
    <xf numFmtId="234" fontId="145" fillId="0" borderId="35" xfId="1091" applyNumberFormat="1" applyFont="1" applyFill="1" applyBorder="1"/>
    <xf numFmtId="234" fontId="145" fillId="0" borderId="30" xfId="0" applyNumberFormat="1" applyFont="1" applyBorder="1"/>
    <xf numFmtId="234" fontId="145" fillId="0" borderId="35" xfId="0" applyNumberFormat="1" applyFont="1" applyFill="1" applyBorder="1"/>
    <xf numFmtId="234" fontId="145" fillId="0" borderId="34" xfId="0" applyNumberFormat="1" applyFont="1" applyFill="1" applyBorder="1"/>
    <xf numFmtId="234" fontId="145" fillId="0" borderId="50" xfId="0" applyNumberFormat="1" applyFont="1" applyFill="1" applyBorder="1"/>
    <xf numFmtId="234" fontId="145" fillId="0" borderId="51" xfId="0" applyNumberFormat="1" applyFont="1" applyFill="1" applyBorder="1"/>
    <xf numFmtId="234" fontId="145" fillId="0" borderId="73" xfId="0" applyNumberFormat="1" applyFont="1" applyBorder="1"/>
    <xf numFmtId="234" fontId="145" fillId="0" borderId="32" xfId="0" applyNumberFormat="1" applyFont="1" applyBorder="1"/>
    <xf numFmtId="234" fontId="145" fillId="0" borderId="41" xfId="0" applyNumberFormat="1" applyFont="1" applyFill="1" applyBorder="1"/>
    <xf numFmtId="234" fontId="145" fillId="0" borderId="51" xfId="0" quotePrefix="1" applyNumberFormat="1" applyFont="1" applyFill="1" applyBorder="1"/>
    <xf numFmtId="234" fontId="145" fillId="0" borderId="38" xfId="0" applyNumberFormat="1" applyFont="1" applyFill="1" applyBorder="1"/>
    <xf numFmtId="234" fontId="145" fillId="0" borderId="0" xfId="0" applyNumberFormat="1" applyFont="1"/>
    <xf numFmtId="43" fontId="145" fillId="0" borderId="0" xfId="1091" quotePrefix="1" applyNumberFormat="1" applyFont="1"/>
    <xf numFmtId="234" fontId="145" fillId="0" borderId="36" xfId="0" quotePrefix="1" applyNumberFormat="1" applyFont="1" applyBorder="1" applyAlignment="1">
      <alignment horizontal="center"/>
    </xf>
    <xf numFmtId="234" fontId="145" fillId="0" borderId="0" xfId="0" quotePrefix="1" applyNumberFormat="1" applyFont="1" applyBorder="1" applyAlignment="1">
      <alignment horizontal="center"/>
    </xf>
    <xf numFmtId="234" fontId="145" fillId="0" borderId="21" xfId="0" quotePrefix="1" applyNumberFormat="1" applyFont="1" applyBorder="1" applyAlignment="1">
      <alignment horizontal="center"/>
    </xf>
    <xf numFmtId="234" fontId="146" fillId="0" borderId="37" xfId="0" applyNumberFormat="1" applyFont="1" applyFill="1" applyBorder="1" applyAlignment="1">
      <alignment horizontal="center" vertical="center"/>
    </xf>
    <xf numFmtId="234" fontId="146" fillId="0" borderId="39" xfId="0" applyNumberFormat="1" applyFont="1" applyFill="1" applyBorder="1" applyAlignment="1">
      <alignment horizontal="center" vertical="center"/>
    </xf>
    <xf numFmtId="234" fontId="145" fillId="0" borderId="29" xfId="0" quotePrefix="1" applyNumberFormat="1" applyFont="1" applyBorder="1"/>
    <xf numFmtId="234" fontId="145" fillId="0" borderId="0" xfId="0" applyNumberFormat="1" applyFont="1" applyFill="1" applyBorder="1"/>
    <xf numFmtId="234" fontId="145" fillId="0" borderId="29" xfId="1091" applyNumberFormat="1" applyFont="1" applyFill="1" applyBorder="1"/>
    <xf numFmtId="234" fontId="145" fillId="0" borderId="0" xfId="1091" applyNumberFormat="1" applyFont="1" applyFill="1" applyBorder="1"/>
    <xf numFmtId="234" fontId="145" fillId="0" borderId="10" xfId="1091" applyNumberFormat="1" applyFont="1" applyBorder="1"/>
    <xf numFmtId="234" fontId="145" fillId="0" borderId="32" xfId="1091" applyNumberFormat="1" applyFont="1" applyBorder="1"/>
    <xf numFmtId="234" fontId="145" fillId="0" borderId="32" xfId="1091" applyNumberFormat="1" applyFont="1" applyFill="1" applyBorder="1"/>
    <xf numFmtId="234" fontId="145" fillId="0" borderId="22" xfId="1091" applyNumberFormat="1" applyFont="1" applyBorder="1"/>
    <xf numFmtId="234" fontId="145" fillId="0" borderId="12" xfId="1091" applyNumberFormat="1" applyFont="1" applyFill="1" applyBorder="1"/>
    <xf numFmtId="234" fontId="145" fillId="0" borderId="29" xfId="1091" applyNumberFormat="1" applyFont="1" applyBorder="1"/>
    <xf numFmtId="234" fontId="145" fillId="0" borderId="0" xfId="1091" quotePrefix="1" applyNumberFormat="1" applyFont="1" applyFill="1" applyBorder="1"/>
    <xf numFmtId="234" fontId="165" fillId="0" borderId="21" xfId="1506" applyNumberFormat="1" applyFont="1" applyFill="1" applyBorder="1" applyAlignment="1">
      <alignment horizontal="right" vertical="center" indent="1"/>
    </xf>
    <xf numFmtId="234" fontId="145" fillId="0" borderId="35" xfId="1091" quotePrefix="1" applyNumberFormat="1" applyFont="1" applyFill="1" applyBorder="1"/>
    <xf numFmtId="234" fontId="145" fillId="0" borderId="66" xfId="1091" applyNumberFormat="1" applyFont="1" applyFill="1" applyBorder="1"/>
    <xf numFmtId="234" fontId="145" fillId="0" borderId="50" xfId="1091" applyNumberFormat="1" applyFont="1" applyFill="1" applyBorder="1"/>
    <xf numFmtId="234" fontId="145" fillId="0" borderId="51" xfId="1091" applyNumberFormat="1" applyFont="1" applyFill="1" applyBorder="1"/>
    <xf numFmtId="234" fontId="145" fillId="0" borderId="29" xfId="0" applyNumberFormat="1" applyFont="1" applyBorder="1"/>
    <xf numFmtId="234" fontId="145" fillId="0" borderId="42" xfId="0" applyNumberFormat="1" applyFont="1" applyFill="1" applyBorder="1"/>
    <xf numFmtId="234" fontId="145" fillId="0" borderId="66" xfId="0" applyNumberFormat="1" applyFont="1" applyFill="1" applyBorder="1"/>
    <xf numFmtId="234" fontId="145" fillId="0" borderId="22" xfId="1091" applyNumberFormat="1" applyFont="1" applyFill="1" applyBorder="1"/>
    <xf numFmtId="234" fontId="145" fillId="0" borderId="42" xfId="1091" applyNumberFormat="1" applyFont="1" applyFill="1" applyBorder="1"/>
    <xf numFmtId="234" fontId="181" fillId="0" borderId="30" xfId="0" applyNumberFormat="1" applyFont="1" applyFill="1" applyBorder="1"/>
    <xf numFmtId="234" fontId="181" fillId="0" borderId="21" xfId="0" applyNumberFormat="1" applyFont="1" applyFill="1" applyBorder="1"/>
    <xf numFmtId="234" fontId="181" fillId="0" borderId="30" xfId="1091" applyNumberFormat="1" applyFont="1" applyFill="1" applyBorder="1"/>
    <xf numFmtId="234" fontId="145" fillId="0" borderId="0" xfId="0" applyNumberFormat="1" applyFont="1" applyFill="1"/>
    <xf numFmtId="234" fontId="145" fillId="0" borderId="30" xfId="1091" applyNumberFormat="1" applyFont="1" applyFill="1" applyBorder="1"/>
    <xf numFmtId="234" fontId="145" fillId="0" borderId="38" xfId="1091" applyNumberFormat="1" applyFont="1" applyFill="1" applyBorder="1"/>
    <xf numFmtId="234" fontId="145" fillId="0" borderId="37" xfId="1091" applyNumberFormat="1" applyFont="1" applyBorder="1"/>
    <xf numFmtId="234" fontId="145" fillId="0" borderId="33" xfId="0" applyNumberFormat="1" applyFont="1" applyFill="1" applyBorder="1"/>
    <xf numFmtId="234" fontId="145" fillId="0" borderId="10" xfId="0" applyNumberFormat="1" applyFont="1" applyFill="1" applyBorder="1"/>
    <xf numFmtId="234" fontId="145" fillId="0" borderId="17" xfId="1091" applyNumberFormat="1" applyFont="1" applyFill="1" applyBorder="1"/>
    <xf numFmtId="0" fontId="145" fillId="0" borderId="0" xfId="893" applyFont="1" applyFill="1" applyBorder="1" applyAlignment="1">
      <alignment vertical="top"/>
    </xf>
    <xf numFmtId="0" fontId="11" fillId="0" borderId="1" xfId="1281" applyFill="1" applyBorder="1" applyAlignment="1">
      <alignment horizontal="center"/>
    </xf>
    <xf numFmtId="0" fontId="145" fillId="0" borderId="30" xfId="1508" applyFont="1" applyFill="1" applyBorder="1" applyAlignment="1"/>
    <xf numFmtId="234" fontId="145" fillId="0" borderId="37" xfId="1091" applyNumberFormat="1" applyFont="1" applyFill="1" applyBorder="1"/>
    <xf numFmtId="167" fontId="145" fillId="0" borderId="37" xfId="1091" applyNumberFormat="1" applyFont="1" applyFill="1" applyBorder="1"/>
    <xf numFmtId="0" fontId="145" fillId="0" borderId="37" xfId="0" applyFont="1" applyFill="1" applyBorder="1"/>
    <xf numFmtId="0" fontId="145" fillId="0" borderId="0" xfId="893" applyFont="1" applyFill="1" applyBorder="1" applyAlignment="1">
      <alignment horizontal="justify" vertical="top" wrapText="1"/>
    </xf>
    <xf numFmtId="168" fontId="145" fillId="0" borderId="54" xfId="1508" applyNumberFormat="1" applyFont="1" applyBorder="1" applyAlignment="1">
      <alignment horizontal="center" vertical="center"/>
    </xf>
    <xf numFmtId="0" fontId="145" fillId="0" borderId="0" xfId="1508" applyFont="1" applyBorder="1" applyAlignment="1">
      <alignment vertical="center"/>
    </xf>
    <xf numFmtId="0" fontId="145" fillId="0" borderId="36" xfId="1508" applyFont="1" applyBorder="1" applyAlignment="1">
      <alignment vertical="center"/>
    </xf>
    <xf numFmtId="0" fontId="145" fillId="0" borderId="31" xfId="1508" applyFont="1" applyBorder="1" applyAlignment="1">
      <alignment vertical="center"/>
    </xf>
    <xf numFmtId="0" fontId="145" fillId="0" borderId="39" xfId="1508" applyFont="1" applyBorder="1" applyAlignment="1">
      <alignment vertical="center"/>
    </xf>
    <xf numFmtId="165" fontId="145" fillId="0" borderId="37" xfId="1135" applyNumberFormat="1" applyFont="1" applyBorder="1" applyAlignment="1">
      <alignment horizontal="center" vertical="center"/>
    </xf>
    <xf numFmtId="0" fontId="145" fillId="0" borderId="68" xfId="1508" applyFont="1" applyBorder="1" applyAlignment="1">
      <alignment horizontal="center" vertical="center"/>
    </xf>
    <xf numFmtId="0" fontId="145" fillId="0" borderId="0" xfId="1508" applyFont="1" applyAlignment="1">
      <alignment vertical="center"/>
    </xf>
    <xf numFmtId="0" fontId="145" fillId="0" borderId="29" xfId="1508" applyFont="1" applyBorder="1" applyAlignment="1">
      <alignment vertical="center"/>
    </xf>
    <xf numFmtId="0" fontId="145" fillId="0" borderId="21" xfId="1508" applyFont="1" applyBorder="1" applyAlignment="1">
      <alignment vertical="center"/>
    </xf>
    <xf numFmtId="0" fontId="145" fillId="0" borderId="30" xfId="1508" applyFont="1" applyBorder="1" applyAlignment="1">
      <alignment horizontal="center" vertical="center"/>
    </xf>
    <xf numFmtId="0" fontId="145" fillId="0" borderId="54" xfId="1508" applyFont="1" applyBorder="1" applyAlignment="1">
      <alignment vertical="center"/>
    </xf>
    <xf numFmtId="168" fontId="147" fillId="0" borderId="29" xfId="1508" applyNumberFormat="1" applyFont="1" applyBorder="1" applyAlignment="1">
      <alignment horizontal="left" vertical="center"/>
    </xf>
    <xf numFmtId="170" fontId="147" fillId="36" borderId="30" xfId="1135" quotePrefix="1" applyNumberFormat="1" applyFont="1" applyFill="1" applyBorder="1" applyAlignment="1">
      <alignment horizontal="center" vertical="center"/>
    </xf>
    <xf numFmtId="170" fontId="145" fillId="36" borderId="30" xfId="1135" applyNumberFormat="1" applyFont="1" applyFill="1" applyBorder="1" applyAlignment="1">
      <alignment horizontal="center" vertical="center"/>
    </xf>
    <xf numFmtId="170" fontId="145" fillId="36" borderId="68" xfId="1135" applyNumberFormat="1" applyFont="1" applyFill="1" applyBorder="1" applyAlignment="1">
      <alignment horizontal="center" vertical="center"/>
    </xf>
    <xf numFmtId="49" fontId="143" fillId="0" borderId="29" xfId="1508" applyNumberFormat="1" applyFont="1" applyBorder="1" applyAlignment="1">
      <alignment horizontal="left" vertical="center"/>
    </xf>
    <xf numFmtId="37" fontId="145" fillId="0" borderId="30" xfId="1508" applyNumberFormat="1" applyFont="1" applyFill="1" applyBorder="1" applyAlignment="1">
      <alignment vertical="center"/>
    </xf>
    <xf numFmtId="37" fontId="145" fillId="0" borderId="68" xfId="1508" applyNumberFormat="1" applyFont="1" applyFill="1" applyBorder="1" applyAlignment="1">
      <alignment vertical="center"/>
    </xf>
    <xf numFmtId="49" fontId="168" fillId="0" borderId="29" xfId="1508" applyNumberFormat="1" applyFont="1" applyBorder="1" applyAlignment="1">
      <alignment vertical="center"/>
    </xf>
    <xf numFmtId="49" fontId="143" fillId="0" borderId="0" xfId="1508" applyNumberFormat="1" applyFont="1" applyBorder="1" applyAlignment="1">
      <alignment vertical="center"/>
    </xf>
    <xf numFmtId="0" fontId="145" fillId="0" borderId="54" xfId="1508" applyNumberFormat="1" applyFont="1" applyBorder="1" applyAlignment="1">
      <alignment horizontal="center" vertical="center"/>
    </xf>
    <xf numFmtId="0" fontId="145" fillId="0" borderId="0" xfId="1508" applyNumberFormat="1" applyFont="1" applyBorder="1" applyAlignment="1">
      <alignment vertical="center"/>
    </xf>
    <xf numFmtId="0" fontId="145" fillId="0" borderId="21" xfId="1508" applyNumberFormat="1" applyFont="1" applyBorder="1" applyAlignment="1">
      <alignment vertical="center"/>
    </xf>
    <xf numFmtId="0" fontId="145" fillId="0" borderId="30" xfId="893" applyNumberFormat="1" applyFont="1" applyFill="1" applyBorder="1" applyAlignment="1">
      <alignment horizontal="right" vertical="center" wrapText="1"/>
    </xf>
    <xf numFmtId="0" fontId="145" fillId="0" borderId="68" xfId="893" applyNumberFormat="1" applyFont="1" applyFill="1" applyBorder="1" applyAlignment="1">
      <alignment horizontal="right" vertical="center" wrapText="1"/>
    </xf>
    <xf numFmtId="0" fontId="145" fillId="0" borderId="0" xfId="1508" applyNumberFormat="1" applyFont="1" applyAlignment="1">
      <alignment vertical="center"/>
    </xf>
    <xf numFmtId="0" fontId="153" fillId="0" borderId="54" xfId="1508" applyNumberFormat="1" applyFont="1" applyBorder="1" applyAlignment="1">
      <alignment horizontal="center" vertical="center"/>
    </xf>
    <xf numFmtId="0" fontId="153" fillId="0" borderId="54" xfId="1281" quotePrefix="1" applyNumberFormat="1" applyFont="1" applyBorder="1" applyAlignment="1">
      <alignment horizontal="center" vertical="center"/>
    </xf>
    <xf numFmtId="3" fontId="145" fillId="32" borderId="30" xfId="893" applyNumberFormat="1" applyFont="1" applyFill="1" applyBorder="1" applyAlignment="1">
      <alignment horizontal="right" vertical="center" wrapText="1"/>
    </xf>
    <xf numFmtId="3" fontId="145" fillId="32" borderId="68" xfId="893" applyNumberFormat="1" applyFont="1" applyFill="1" applyBorder="1" applyAlignment="1">
      <alignment horizontal="right" vertical="center" wrapText="1"/>
    </xf>
    <xf numFmtId="0" fontId="145" fillId="0" borderId="29" xfId="1508" applyNumberFormat="1" applyFont="1" applyFill="1" applyBorder="1" applyAlignment="1">
      <alignment vertical="center"/>
    </xf>
    <xf numFmtId="3" fontId="145" fillId="0" borderId="30" xfId="893" applyNumberFormat="1" applyFont="1" applyFill="1" applyBorder="1" applyAlignment="1">
      <alignment horizontal="right" vertical="center" wrapText="1"/>
    </xf>
    <xf numFmtId="172" fontId="145" fillId="0" borderId="68" xfId="893" applyNumberFormat="1" applyFont="1" applyFill="1" applyBorder="1" applyAlignment="1">
      <alignment horizontal="right" vertical="center" wrapText="1"/>
    </xf>
    <xf numFmtId="0" fontId="154" fillId="0" borderId="54" xfId="1508" applyNumberFormat="1" applyFont="1" applyBorder="1" applyAlignment="1">
      <alignment horizontal="center" vertical="center"/>
    </xf>
    <xf numFmtId="0" fontId="143" fillId="0" borderId="0" xfId="1508" applyNumberFormat="1" applyFont="1" applyBorder="1" applyAlignment="1">
      <alignment vertical="center"/>
    </xf>
    <xf numFmtId="3" fontId="143" fillId="0" borderId="37" xfId="893" applyNumberFormat="1" applyFont="1" applyFill="1" applyBorder="1" applyAlignment="1">
      <alignment horizontal="right" vertical="center" wrapText="1"/>
    </xf>
    <xf numFmtId="3" fontId="143" fillId="0" borderId="39" xfId="893" applyNumberFormat="1" applyFont="1" applyFill="1" applyBorder="1" applyAlignment="1">
      <alignment horizontal="right" vertical="center" wrapText="1"/>
    </xf>
    <xf numFmtId="3" fontId="143" fillId="0" borderId="69" xfId="893" applyNumberFormat="1" applyFont="1" applyFill="1" applyBorder="1" applyAlignment="1">
      <alignment horizontal="right" vertical="center" wrapText="1"/>
    </xf>
    <xf numFmtId="0" fontId="143" fillId="0" borderId="0" xfId="1508" applyNumberFormat="1" applyFont="1" applyAlignment="1">
      <alignment vertical="center"/>
    </xf>
    <xf numFmtId="3" fontId="145" fillId="0" borderId="21" xfId="893" applyNumberFormat="1" applyFont="1" applyFill="1" applyBorder="1" applyAlignment="1">
      <alignment horizontal="right" vertical="center" wrapText="1"/>
    </xf>
    <xf numFmtId="3" fontId="145" fillId="0" borderId="68" xfId="893" applyNumberFormat="1" applyFont="1" applyFill="1" applyBorder="1" applyAlignment="1">
      <alignment horizontal="right" vertical="center" wrapText="1"/>
    </xf>
    <xf numFmtId="0" fontId="145" fillId="0" borderId="0" xfId="1508" quotePrefix="1" applyNumberFormat="1" applyFont="1" applyBorder="1" applyAlignment="1">
      <alignment horizontal="left" vertical="center"/>
    </xf>
    <xf numFmtId="0" fontId="145" fillId="0" borderId="29" xfId="1508" applyNumberFormat="1" applyFont="1" applyBorder="1" applyAlignment="1">
      <alignment vertical="center"/>
    </xf>
    <xf numFmtId="172" fontId="145" fillId="32" borderId="30" xfId="893" applyNumberFormat="1" applyFont="1" applyFill="1" applyBorder="1" applyAlignment="1">
      <alignment horizontal="right" vertical="center" wrapText="1"/>
    </xf>
    <xf numFmtId="172" fontId="145" fillId="32" borderId="68" xfId="893" applyNumberFormat="1" applyFont="1" applyFill="1" applyBorder="1" applyAlignment="1">
      <alignment horizontal="right" vertical="center" wrapText="1"/>
    </xf>
    <xf numFmtId="3" fontId="145" fillId="32" borderId="38" xfId="893" applyNumberFormat="1" applyFont="1" applyFill="1" applyBorder="1" applyAlignment="1">
      <alignment horizontal="right" vertical="center" wrapText="1"/>
    </xf>
    <xf numFmtId="3" fontId="145" fillId="0" borderId="32" xfId="893" applyNumberFormat="1" applyFont="1" applyFill="1" applyBorder="1" applyAlignment="1">
      <alignment horizontal="right" vertical="center" wrapText="1"/>
    </xf>
    <xf numFmtId="3" fontId="145" fillId="0" borderId="38" xfId="893" applyNumberFormat="1" applyFont="1" applyFill="1" applyBorder="1" applyAlignment="1">
      <alignment horizontal="right" vertical="center" wrapText="1"/>
    </xf>
    <xf numFmtId="3" fontId="145" fillId="0" borderId="70" xfId="893" applyNumberFormat="1" applyFont="1" applyFill="1" applyBorder="1" applyAlignment="1">
      <alignment horizontal="right" vertical="center" wrapText="1"/>
    </xf>
    <xf numFmtId="0" fontId="143" fillId="0" borderId="0" xfId="1508" quotePrefix="1" applyNumberFormat="1" applyFont="1" applyBorder="1" applyAlignment="1">
      <alignment horizontal="left" vertical="center"/>
    </xf>
    <xf numFmtId="0" fontId="143" fillId="0" borderId="29" xfId="1508" applyNumberFormat="1" applyFont="1" applyBorder="1" applyAlignment="1">
      <alignment vertical="center"/>
    </xf>
    <xf numFmtId="0" fontId="143" fillId="0" borderId="21" xfId="1508" applyNumberFormat="1" applyFont="1" applyBorder="1" applyAlignment="1">
      <alignment vertical="center"/>
    </xf>
    <xf numFmtId="3" fontId="143" fillId="32" borderId="37" xfId="893" applyNumberFormat="1" applyFont="1" applyFill="1" applyBorder="1" applyAlignment="1">
      <alignment horizontal="right" vertical="center" wrapText="1"/>
    </xf>
    <xf numFmtId="0" fontId="169" fillId="0" borderId="54" xfId="1508" applyNumberFormat="1" applyFont="1" applyBorder="1" applyAlignment="1">
      <alignment horizontal="center" vertical="center"/>
    </xf>
    <xf numFmtId="0" fontId="147" fillId="0" borderId="0" xfId="1508" quotePrefix="1" applyNumberFormat="1" applyFont="1" applyBorder="1" applyAlignment="1">
      <alignment horizontal="left" vertical="center"/>
    </xf>
    <xf numFmtId="0" fontId="147" fillId="0" borderId="33" xfId="1508" applyNumberFormat="1" applyFont="1" applyBorder="1" applyAlignment="1">
      <alignment vertical="center"/>
    </xf>
    <xf numFmtId="0" fontId="147" fillId="0" borderId="10" xfId="1508" applyNumberFormat="1" applyFont="1" applyBorder="1" applyAlignment="1">
      <alignment vertical="center"/>
    </xf>
    <xf numFmtId="0" fontId="147" fillId="0" borderId="32" xfId="1508" applyNumberFormat="1" applyFont="1" applyBorder="1" applyAlignment="1">
      <alignment vertical="center"/>
    </xf>
    <xf numFmtId="3" fontId="147" fillId="0" borderId="38" xfId="893" applyNumberFormat="1" applyFont="1" applyFill="1" applyBorder="1" applyAlignment="1">
      <alignment horizontal="right" vertical="center" wrapText="1"/>
    </xf>
    <xf numFmtId="172" fontId="147" fillId="0" borderId="70" xfId="893" applyNumberFormat="1" applyFont="1" applyFill="1" applyBorder="1" applyAlignment="1">
      <alignment horizontal="right" vertical="center" wrapText="1"/>
    </xf>
    <xf numFmtId="0" fontId="147" fillId="0" borderId="0" xfId="1508" applyNumberFormat="1" applyFont="1" applyAlignment="1">
      <alignment vertical="center"/>
    </xf>
    <xf numFmtId="0" fontId="147" fillId="0" borderId="0" xfId="1508" applyNumberFormat="1" applyFont="1" applyBorder="1" applyAlignment="1">
      <alignment vertical="center"/>
    </xf>
    <xf numFmtId="168" fontId="153" fillId="0" borderId="54" xfId="1508" applyNumberFormat="1" applyFont="1" applyBorder="1" applyAlignment="1">
      <alignment horizontal="center" vertical="center"/>
    </xf>
    <xf numFmtId="49" fontId="145" fillId="0" borderId="0" xfId="1508" quotePrefix="1" applyNumberFormat="1" applyFont="1" applyBorder="1" applyAlignment="1">
      <alignment horizontal="left" vertical="center"/>
    </xf>
    <xf numFmtId="0" fontId="168" fillId="0" borderId="29" xfId="1508" applyFont="1" applyBorder="1" applyAlignment="1">
      <alignment vertical="center"/>
    </xf>
    <xf numFmtId="49" fontId="143" fillId="0" borderId="0" xfId="1508" quotePrefix="1" applyNumberFormat="1" applyFont="1" applyBorder="1" applyAlignment="1">
      <alignment horizontal="left" vertical="center"/>
    </xf>
    <xf numFmtId="172" fontId="143" fillId="32" borderId="69" xfId="893" applyNumberFormat="1" applyFont="1" applyFill="1" applyBorder="1" applyAlignment="1">
      <alignment horizontal="right" vertical="center" wrapText="1"/>
    </xf>
    <xf numFmtId="0" fontId="153" fillId="0" borderId="54" xfId="1508" quotePrefix="1" applyNumberFormat="1" applyFont="1" applyBorder="1" applyAlignment="1">
      <alignment horizontal="center" vertical="center"/>
    </xf>
    <xf numFmtId="3" fontId="145" fillId="32" borderId="37" xfId="893" applyNumberFormat="1" applyFont="1" applyFill="1" applyBorder="1" applyAlignment="1">
      <alignment horizontal="right" vertical="center" wrapText="1"/>
    </xf>
    <xf numFmtId="3" fontId="145" fillId="0" borderId="37" xfId="893" applyNumberFormat="1" applyFont="1" applyFill="1" applyBorder="1" applyAlignment="1">
      <alignment horizontal="right" vertical="center" wrapText="1"/>
    </xf>
    <xf numFmtId="172" fontId="145" fillId="32" borderId="69" xfId="893" applyNumberFormat="1" applyFont="1" applyFill="1" applyBorder="1" applyAlignment="1">
      <alignment horizontal="right" vertical="center" wrapText="1"/>
    </xf>
    <xf numFmtId="0" fontId="149" fillId="0" borderId="29" xfId="1508" applyNumberFormat="1" applyFont="1" applyBorder="1" applyAlignment="1">
      <alignment vertical="center"/>
    </xf>
    <xf numFmtId="0" fontId="154" fillId="0" borderId="54" xfId="1508" quotePrefix="1" applyNumberFormat="1" applyFont="1" applyBorder="1" applyAlignment="1">
      <alignment horizontal="center" vertical="center"/>
    </xf>
    <xf numFmtId="172" fontId="145" fillId="0" borderId="70" xfId="893" applyNumberFormat="1" applyFont="1" applyFill="1" applyBorder="1" applyAlignment="1">
      <alignment horizontal="right" vertical="center" wrapText="1"/>
    </xf>
    <xf numFmtId="0" fontId="153" fillId="0" borderId="0" xfId="1281" quotePrefix="1" applyNumberFormat="1" applyFont="1" applyBorder="1" applyAlignment="1">
      <alignment horizontal="center" vertical="center"/>
    </xf>
    <xf numFmtId="172" fontId="145" fillId="32" borderId="0" xfId="893" applyNumberFormat="1" applyFont="1" applyFill="1" applyBorder="1" applyAlignment="1">
      <alignment horizontal="right" vertical="center" wrapText="1"/>
    </xf>
    <xf numFmtId="0" fontId="153" fillId="0" borderId="54" xfId="1281" applyNumberFormat="1" applyFont="1" applyBorder="1" applyAlignment="1">
      <alignment horizontal="center" vertical="center"/>
    </xf>
    <xf numFmtId="172" fontId="143" fillId="32" borderId="37" xfId="893" applyNumberFormat="1" applyFont="1" applyFill="1" applyBorder="1" applyAlignment="1">
      <alignment horizontal="right" vertical="center" wrapText="1"/>
    </xf>
    <xf numFmtId="3" fontId="147" fillId="32" borderId="38" xfId="893" applyNumberFormat="1" applyFont="1" applyFill="1" applyBorder="1" applyAlignment="1">
      <alignment horizontal="right" vertical="center" wrapText="1"/>
    </xf>
    <xf numFmtId="3" fontId="147" fillId="32" borderId="32" xfId="893" applyNumberFormat="1" applyFont="1" applyFill="1" applyBorder="1" applyAlignment="1">
      <alignment horizontal="right" vertical="center" wrapText="1"/>
    </xf>
    <xf numFmtId="3" fontId="147" fillId="32" borderId="70" xfId="893" applyNumberFormat="1" applyFont="1" applyFill="1" applyBorder="1" applyAlignment="1">
      <alignment horizontal="right" vertical="center" wrapText="1"/>
    </xf>
    <xf numFmtId="0" fontId="143" fillId="0" borderId="0" xfId="1508" applyFont="1" applyBorder="1" applyAlignment="1">
      <alignment vertical="center"/>
    </xf>
    <xf numFmtId="37" fontId="145" fillId="0" borderId="38" xfId="1508" applyNumberFormat="1" applyFont="1" applyFill="1" applyBorder="1" applyAlignment="1">
      <alignment vertical="center"/>
    </xf>
    <xf numFmtId="37" fontId="145" fillId="0" borderId="70" xfId="1508" applyNumberFormat="1" applyFont="1" applyFill="1" applyBorder="1" applyAlignment="1">
      <alignment vertical="center"/>
    </xf>
    <xf numFmtId="0" fontId="145" fillId="0" borderId="0" xfId="1508" quotePrefix="1" applyFont="1" applyBorder="1" applyAlignment="1">
      <alignment horizontal="right" vertical="center"/>
    </xf>
    <xf numFmtId="37" fontId="147" fillId="0" borderId="17" xfId="1508" applyNumberFormat="1" applyFont="1" applyFill="1" applyBorder="1" applyAlignment="1">
      <alignment vertical="center"/>
    </xf>
    <xf numFmtId="37" fontId="145" fillId="0" borderId="17" xfId="1508" applyNumberFormat="1" applyFont="1" applyFill="1" applyBorder="1" applyAlignment="1">
      <alignment vertical="center"/>
    </xf>
    <xf numFmtId="37" fontId="147" fillId="0" borderId="53" xfId="1508" applyNumberFormat="1" applyFont="1" applyFill="1" applyBorder="1" applyAlignment="1">
      <alignment vertical="center"/>
    </xf>
    <xf numFmtId="37" fontId="145" fillId="0" borderId="29" xfId="1508" applyNumberFormat="1" applyFont="1" applyFill="1" applyBorder="1" applyAlignment="1">
      <alignment vertical="center"/>
    </xf>
    <xf numFmtId="37" fontId="145" fillId="0" borderId="37" xfId="1508" applyNumberFormat="1" applyFont="1" applyFill="1" applyBorder="1" applyAlignment="1">
      <alignment vertical="center"/>
    </xf>
    <xf numFmtId="0" fontId="153" fillId="0" borderId="54" xfId="1508" applyFont="1" applyBorder="1" applyAlignment="1">
      <alignment vertical="center"/>
    </xf>
    <xf numFmtId="168" fontId="147" fillId="0" borderId="29" xfId="1508" quotePrefix="1" applyNumberFormat="1" applyFont="1" applyBorder="1" applyAlignment="1">
      <alignment horizontal="left" vertical="center"/>
    </xf>
    <xf numFmtId="0" fontId="143" fillId="0" borderId="0" xfId="1508" quotePrefix="1" applyFont="1" applyBorder="1" applyAlignment="1">
      <alignment horizontal="left" vertical="center"/>
    </xf>
    <xf numFmtId="0" fontId="145" fillId="0" borderId="29" xfId="1508" applyFont="1" applyBorder="1" applyAlignment="1">
      <alignment horizontal="center" vertical="center"/>
    </xf>
    <xf numFmtId="0" fontId="145" fillId="0" borderId="30" xfId="1508" applyFont="1" applyBorder="1" applyAlignment="1">
      <alignment vertical="center"/>
    </xf>
    <xf numFmtId="0" fontId="145" fillId="0" borderId="29" xfId="1508" applyFont="1" applyFill="1" applyBorder="1" applyAlignment="1">
      <alignment vertical="center"/>
    </xf>
    <xf numFmtId="0" fontId="145" fillId="0" borderId="0" xfId="1508" quotePrefix="1" applyFont="1" applyFill="1" applyBorder="1" applyAlignment="1">
      <alignment horizontal="left" vertical="center"/>
    </xf>
    <xf numFmtId="0" fontId="145" fillId="0" borderId="0" xfId="1508" applyFont="1" applyFill="1" applyBorder="1" applyAlignment="1">
      <alignment vertical="center"/>
    </xf>
    <xf numFmtId="0" fontId="145" fillId="0" borderId="21" xfId="1508" applyFont="1" applyFill="1" applyBorder="1" applyAlignment="1">
      <alignment vertical="center"/>
    </xf>
    <xf numFmtId="49" fontId="160" fillId="0" borderId="0" xfId="1508" quotePrefix="1" applyNumberFormat="1" applyFont="1" applyBorder="1" applyAlignment="1">
      <alignment horizontal="left" vertical="center"/>
    </xf>
    <xf numFmtId="0" fontId="145" fillId="0" borderId="0" xfId="1508" quotePrefix="1" applyFont="1" applyBorder="1" applyAlignment="1">
      <alignment horizontal="left" vertical="center"/>
    </xf>
    <xf numFmtId="165" fontId="145" fillId="36" borderId="29" xfId="1508" applyNumberFormat="1" applyFont="1" applyFill="1" applyBorder="1" applyAlignment="1">
      <alignment horizontal="center" vertical="center"/>
    </xf>
    <xf numFmtId="165" fontId="145" fillId="36" borderId="30" xfId="1508" applyNumberFormat="1" applyFont="1" applyFill="1" applyBorder="1" applyAlignment="1">
      <alignment horizontal="center" vertical="center"/>
    </xf>
    <xf numFmtId="165" fontId="145" fillId="36" borderId="38" xfId="1508" applyNumberFormat="1" applyFont="1" applyFill="1" applyBorder="1" applyAlignment="1">
      <alignment horizontal="center" vertical="center"/>
    </xf>
    <xf numFmtId="37" fontId="145" fillId="0" borderId="22" xfId="1508" applyNumberFormat="1" applyFont="1" applyFill="1" applyBorder="1" applyAlignment="1">
      <alignment vertical="center"/>
    </xf>
    <xf numFmtId="37" fontId="145" fillId="0" borderId="69" xfId="1508" applyNumberFormat="1" applyFont="1" applyFill="1" applyBorder="1" applyAlignment="1">
      <alignment vertical="center"/>
    </xf>
    <xf numFmtId="0" fontId="145" fillId="0" borderId="38" xfId="1508" applyFont="1" applyFill="1" applyBorder="1" applyAlignment="1">
      <alignment vertical="center"/>
    </xf>
    <xf numFmtId="0" fontId="145" fillId="0" borderId="70" xfId="1508" applyFont="1" applyFill="1" applyBorder="1" applyAlignment="1">
      <alignment vertical="center"/>
    </xf>
    <xf numFmtId="0" fontId="147" fillId="0" borderId="0" xfId="1508" quotePrefix="1" applyFont="1" applyBorder="1" applyAlignment="1">
      <alignment horizontal="right" vertical="center"/>
    </xf>
    <xf numFmtId="0" fontId="147" fillId="0" borderId="21" xfId="1508" quotePrefix="1" applyFont="1" applyBorder="1" applyAlignment="1">
      <alignment horizontal="right" vertical="center"/>
    </xf>
    <xf numFmtId="170" fontId="145" fillId="0" borderId="34" xfId="1135" applyNumberFormat="1" applyFont="1" applyFill="1" applyBorder="1" applyAlignment="1">
      <alignment vertical="center"/>
    </xf>
    <xf numFmtId="165" fontId="145" fillId="36" borderId="69" xfId="1508" applyNumberFormat="1" applyFont="1" applyFill="1" applyBorder="1" applyAlignment="1">
      <alignment horizontal="center" vertical="center"/>
    </xf>
    <xf numFmtId="0" fontId="145" fillId="0" borderId="52" xfId="1508" applyFont="1" applyFill="1" applyBorder="1" applyAlignment="1">
      <alignment vertical="center"/>
    </xf>
    <xf numFmtId="0" fontId="145" fillId="0" borderId="68" xfId="1508" applyFont="1" applyFill="1" applyBorder="1" applyAlignment="1">
      <alignment vertical="center"/>
    </xf>
    <xf numFmtId="0" fontId="145" fillId="0" borderId="30" xfId="1508" applyFont="1" applyFill="1" applyBorder="1" applyAlignment="1">
      <alignment vertical="center"/>
    </xf>
    <xf numFmtId="0" fontId="145" fillId="0" borderId="68" xfId="1508" applyFont="1" applyBorder="1" applyAlignment="1">
      <alignment vertical="center"/>
    </xf>
    <xf numFmtId="0" fontId="147" fillId="0" borderId="54" xfId="1508" applyFont="1" applyBorder="1" applyAlignment="1">
      <alignment vertical="center"/>
    </xf>
    <xf numFmtId="0" fontId="145" fillId="0" borderId="70" xfId="1508" applyFont="1" applyBorder="1" applyAlignment="1">
      <alignment vertical="center"/>
    </xf>
    <xf numFmtId="0" fontId="145" fillId="0" borderId="38" xfId="1508" applyFont="1" applyBorder="1" applyAlignment="1">
      <alignment vertical="center"/>
    </xf>
    <xf numFmtId="0" fontId="147" fillId="0" borderId="38" xfId="1508" quotePrefix="1" applyFont="1" applyBorder="1" applyAlignment="1">
      <alignment horizontal="right" vertical="center"/>
    </xf>
    <xf numFmtId="37" fontId="147" fillId="0" borderId="71" xfId="1508" applyNumberFormat="1" applyFont="1" applyFill="1" applyBorder="1" applyAlignment="1">
      <alignment vertical="center"/>
    </xf>
    <xf numFmtId="0" fontId="145" fillId="0" borderId="55" xfId="1508" applyFont="1" applyBorder="1" applyAlignment="1">
      <alignment vertical="center"/>
    </xf>
    <xf numFmtId="0" fontId="145" fillId="0" borderId="3" xfId="1508" applyFont="1" applyBorder="1" applyAlignment="1">
      <alignment vertical="center"/>
    </xf>
    <xf numFmtId="0" fontId="145" fillId="0" borderId="48" xfId="1508" applyFont="1" applyBorder="1" applyAlignment="1">
      <alignment vertical="center"/>
    </xf>
    <xf numFmtId="0" fontId="145" fillId="0" borderId="49" xfId="1508" applyFont="1" applyBorder="1" applyAlignment="1">
      <alignment vertical="center"/>
    </xf>
    <xf numFmtId="0" fontId="147" fillId="0" borderId="49" xfId="1508" quotePrefix="1" applyFont="1" applyBorder="1" applyAlignment="1">
      <alignment horizontal="right" vertical="center"/>
    </xf>
    <xf numFmtId="0" fontId="145" fillId="0" borderId="72" xfId="1508" applyFont="1" applyBorder="1" applyAlignment="1">
      <alignment vertical="center"/>
    </xf>
    <xf numFmtId="0" fontId="145" fillId="0" borderId="0" xfId="1508" applyFont="1" applyBorder="1" applyAlignment="1">
      <alignment horizontal="left"/>
    </xf>
    <xf numFmtId="0" fontId="145" fillId="32" borderId="0" xfId="1508" applyFont="1" applyFill="1" applyBorder="1" applyAlignment="1">
      <alignment horizontal="left" vertical="top"/>
    </xf>
    <xf numFmtId="37" fontId="145" fillId="0" borderId="0" xfId="1508" applyNumberFormat="1" applyFont="1" applyBorder="1" applyAlignment="1">
      <alignment horizontal="left"/>
    </xf>
    <xf numFmtId="165" fontId="145" fillId="0" borderId="0" xfId="1508" applyNumberFormat="1" applyFont="1" applyBorder="1" applyAlignment="1">
      <alignment horizontal="left"/>
    </xf>
    <xf numFmtId="165" fontId="145" fillId="0" borderId="0" xfId="1508" applyNumberFormat="1" applyFont="1" applyFill="1" applyBorder="1" applyAlignment="1">
      <alignment horizontal="left"/>
    </xf>
    <xf numFmtId="165" fontId="148" fillId="0" borderId="0" xfId="1281" applyNumberFormat="1" applyFont="1" applyBorder="1" applyAlignment="1">
      <alignment horizontal="left"/>
    </xf>
    <xf numFmtId="37" fontId="145" fillId="0" borderId="0" xfId="1508" applyNumberFormat="1" applyFont="1" applyFill="1" applyBorder="1" applyAlignment="1">
      <alignment horizontal="left"/>
    </xf>
    <xf numFmtId="37" fontId="385" fillId="0" borderId="0" xfId="1508" applyNumberFormat="1" applyFont="1"/>
    <xf numFmtId="0" fontId="385" fillId="0" borderId="0" xfId="1508" applyFont="1" applyBorder="1"/>
    <xf numFmtId="37" fontId="385" fillId="0" borderId="0" xfId="1508" applyNumberFormat="1" applyFont="1" applyFill="1"/>
    <xf numFmtId="167" fontId="145" fillId="0" borderId="30" xfId="1508" applyNumberFormat="1" applyFont="1" applyFill="1" applyBorder="1" applyAlignment="1">
      <alignment horizontal="left" indent="4"/>
    </xf>
    <xf numFmtId="172" fontId="145" fillId="0" borderId="0" xfId="1508" applyNumberFormat="1" applyFont="1"/>
    <xf numFmtId="0" fontId="145" fillId="0" borderId="0" xfId="0" applyFont="1"/>
    <xf numFmtId="234" fontId="145" fillId="0" borderId="34" xfId="0" quotePrefix="1" applyNumberFormat="1" applyFont="1" applyFill="1" applyBorder="1"/>
    <xf numFmtId="209" fontId="145" fillId="0" borderId="30" xfId="1091" applyNumberFormat="1" applyFont="1" applyBorder="1"/>
    <xf numFmtId="234" fontId="145" fillId="0" borderId="30" xfId="1091" applyNumberFormat="1" applyFont="1" applyFill="1" applyBorder="1" applyAlignment="1">
      <alignment horizontal="right" vertical="center"/>
    </xf>
    <xf numFmtId="234" fontId="145" fillId="0" borderId="30" xfId="1091" applyNumberFormat="1" applyFont="1" applyBorder="1" applyAlignment="1">
      <alignment horizontal="right"/>
    </xf>
    <xf numFmtId="234" fontId="145" fillId="0" borderId="30" xfId="0" applyNumberFormat="1" applyFont="1" applyFill="1" applyBorder="1" applyAlignment="1">
      <alignment horizontal="right" vertical="center"/>
    </xf>
    <xf numFmtId="234" fontId="149" fillId="0" borderId="30" xfId="0" applyNumberFormat="1" applyFont="1" applyFill="1" applyBorder="1" applyAlignment="1">
      <alignment horizontal="right" vertical="center"/>
    </xf>
    <xf numFmtId="234" fontId="149" fillId="0" borderId="30" xfId="1091" applyNumberFormat="1" applyFont="1" applyFill="1" applyBorder="1" applyAlignment="1">
      <alignment horizontal="right" vertical="center"/>
    </xf>
    <xf numFmtId="234" fontId="145" fillId="0" borderId="30" xfId="1091" applyNumberFormat="1" applyFont="1" applyFill="1" applyBorder="1" applyAlignment="1">
      <alignment horizontal="right"/>
    </xf>
    <xf numFmtId="0" fontId="147" fillId="0" borderId="74" xfId="1512" applyFont="1" applyBorder="1" applyAlignment="1">
      <alignment horizontal="left" vertical="center"/>
    </xf>
    <xf numFmtId="0" fontId="147" fillId="0" borderId="54" xfId="1512" applyFont="1" applyBorder="1" applyAlignment="1">
      <alignment horizontal="left" vertical="center"/>
    </xf>
    <xf numFmtId="0" fontId="147" fillId="0" borderId="55" xfId="1512" applyFont="1" applyBorder="1" applyAlignment="1">
      <alignment horizontal="left" vertical="center"/>
    </xf>
    <xf numFmtId="0" fontId="139" fillId="32" borderId="57" xfId="1512" applyFont="1" applyFill="1" applyBorder="1" applyAlignment="1">
      <alignment horizontal="center"/>
    </xf>
    <xf numFmtId="0" fontId="139" fillId="32" borderId="58" xfId="1512" applyFont="1" applyFill="1" applyBorder="1" applyAlignment="1">
      <alignment horizontal="center"/>
    </xf>
    <xf numFmtId="0" fontId="139" fillId="32" borderId="59" xfId="1512" applyFont="1" applyFill="1" applyBorder="1" applyAlignment="1">
      <alignment horizontal="center"/>
    </xf>
    <xf numFmtId="0" fontId="147" fillId="34" borderId="74" xfId="1508" applyFont="1" applyFill="1" applyBorder="1" applyAlignment="1">
      <alignment vertical="center"/>
    </xf>
    <xf numFmtId="0" fontId="145" fillId="0" borderId="54" xfId="1512" applyFont="1" applyBorder="1" applyAlignment="1">
      <alignment vertical="center"/>
    </xf>
    <xf numFmtId="0" fontId="145" fillId="0" borderId="75" xfId="1512" applyFont="1" applyBorder="1" applyAlignment="1">
      <alignment vertical="center"/>
    </xf>
    <xf numFmtId="0" fontId="147" fillId="34" borderId="74" xfId="1508" applyFont="1" applyFill="1" applyBorder="1" applyAlignment="1">
      <alignment vertical="center" wrapText="1"/>
    </xf>
    <xf numFmtId="0" fontId="145" fillId="0" borderId="54" xfId="1512" applyFont="1" applyBorder="1" applyAlignment="1">
      <alignment vertical="center" wrapText="1"/>
    </xf>
    <xf numFmtId="0" fontId="145" fillId="0" borderId="75" xfId="1512" applyFont="1" applyBorder="1" applyAlignment="1">
      <alignment vertical="center" wrapText="1"/>
    </xf>
    <xf numFmtId="0" fontId="147" fillId="34" borderId="57" xfId="1508" applyFont="1" applyFill="1" applyBorder="1" applyAlignment="1">
      <alignment horizontal="left" vertical="center"/>
    </xf>
    <xf numFmtId="0" fontId="147" fillId="34" borderId="54" xfId="1508" applyFont="1" applyFill="1" applyBorder="1" applyAlignment="1">
      <alignment horizontal="left" vertical="center"/>
    </xf>
    <xf numFmtId="0" fontId="145" fillId="0" borderId="54" xfId="0" applyFont="1" applyBorder="1" applyAlignment="1">
      <alignment vertical="center"/>
    </xf>
    <xf numFmtId="0" fontId="145" fillId="0" borderId="75" xfId="0" applyFont="1" applyBorder="1" applyAlignment="1">
      <alignment vertical="center"/>
    </xf>
    <xf numFmtId="0" fontId="147" fillId="34" borderId="76" xfId="1508" applyFont="1" applyFill="1" applyBorder="1" applyAlignment="1">
      <alignment vertical="center"/>
    </xf>
    <xf numFmtId="0" fontId="145" fillId="0" borderId="77" xfId="0" applyFont="1" applyBorder="1" applyAlignment="1">
      <alignment vertical="center"/>
    </xf>
    <xf numFmtId="0" fontId="145" fillId="0" borderId="78" xfId="0" applyFont="1" applyBorder="1" applyAlignment="1">
      <alignment vertical="center"/>
    </xf>
    <xf numFmtId="0" fontId="147" fillId="0" borderId="75" xfId="1512" applyFont="1" applyBorder="1" applyAlignment="1">
      <alignment horizontal="left" vertical="center"/>
    </xf>
    <xf numFmtId="0" fontId="147" fillId="0" borderId="76" xfId="0" applyFont="1" applyBorder="1" applyAlignment="1">
      <alignment vertical="center"/>
    </xf>
    <xf numFmtId="0" fontId="147" fillId="0" borderId="77" xfId="0" applyFont="1" applyBorder="1" applyAlignment="1">
      <alignment vertical="center"/>
    </xf>
    <xf numFmtId="0" fontId="147" fillId="0" borderId="78" xfId="0" applyFont="1" applyBorder="1" applyAlignment="1">
      <alignment vertical="center"/>
    </xf>
    <xf numFmtId="0" fontId="145" fillId="0" borderId="0" xfId="893" applyFont="1" applyBorder="1" applyAlignment="1">
      <alignment horizontal="justify" vertical="top" wrapText="1"/>
    </xf>
    <xf numFmtId="0" fontId="145" fillId="0" borderId="0" xfId="893" applyFont="1" applyFill="1" applyBorder="1" applyAlignment="1">
      <alignment vertical="top" wrapText="1"/>
    </xf>
    <xf numFmtId="0" fontId="143" fillId="0" borderId="0" xfId="893" applyFont="1" applyFill="1" applyBorder="1" applyAlignment="1">
      <alignment vertical="top" wrapText="1"/>
    </xf>
    <xf numFmtId="0" fontId="143" fillId="0" borderId="0" xfId="893" applyFont="1" applyBorder="1" applyAlignment="1">
      <alignment horizontal="justify" vertical="top" wrapText="1"/>
    </xf>
    <xf numFmtId="0" fontId="145" fillId="0" borderId="0" xfId="893" applyFont="1" applyFill="1" applyBorder="1" applyAlignment="1">
      <alignment vertical="top"/>
    </xf>
    <xf numFmtId="169" fontId="159" fillId="0" borderId="0" xfId="1508" applyNumberFormat="1" applyFont="1" applyFill="1" applyBorder="1" applyAlignment="1">
      <alignment horizontal="left"/>
    </xf>
    <xf numFmtId="165" fontId="139" fillId="0" borderId="0" xfId="1508" applyNumberFormat="1" applyFont="1" applyFill="1" applyBorder="1" applyAlignment="1">
      <alignment horizontal="center"/>
    </xf>
    <xf numFmtId="0" fontId="140" fillId="0" borderId="0" xfId="893" applyFont="1" applyFill="1" applyBorder="1" applyAlignment="1"/>
    <xf numFmtId="0" fontId="161" fillId="0" borderId="0" xfId="893" applyFont="1" applyFill="1" applyAlignment="1"/>
    <xf numFmtId="165" fontId="139" fillId="0" borderId="54" xfId="1508" applyNumberFormat="1" applyFont="1" applyFill="1" applyBorder="1" applyAlignment="1">
      <alignment horizontal="center" wrapText="1"/>
    </xf>
    <xf numFmtId="0" fontId="140" fillId="0" borderId="0" xfId="893" applyFont="1" applyFill="1" applyBorder="1" applyAlignment="1">
      <alignment wrapText="1"/>
    </xf>
    <xf numFmtId="0" fontId="161" fillId="0" borderId="0" xfId="893" applyFont="1" applyFill="1" applyBorder="1" applyAlignment="1">
      <alignment wrapText="1"/>
    </xf>
    <xf numFmtId="0" fontId="161" fillId="0" borderId="1" xfId="893" applyFont="1" applyFill="1" applyBorder="1" applyAlignment="1">
      <alignment wrapText="1"/>
    </xf>
    <xf numFmtId="0" fontId="145" fillId="0" borderId="29" xfId="1508" applyFont="1" applyBorder="1" applyAlignment="1">
      <alignment horizontal="left" wrapText="1"/>
    </xf>
    <xf numFmtId="0" fontId="145" fillId="0" borderId="0" xfId="893" applyFont="1" applyBorder="1" applyAlignment="1"/>
    <xf numFmtId="0" fontId="145" fillId="0" borderId="21" xfId="893" applyFont="1" applyBorder="1" applyAlignment="1"/>
    <xf numFmtId="169" fontId="159" fillId="0" borderId="0" xfId="1508" applyNumberFormat="1" applyFont="1" applyFill="1" applyBorder="1" applyAlignment="1">
      <alignment horizontal="left" vertical="top"/>
    </xf>
    <xf numFmtId="0" fontId="145" fillId="0" borderId="0" xfId="893" applyFont="1" applyFill="1" applyAlignment="1">
      <alignment horizontal="left" vertical="top"/>
    </xf>
    <xf numFmtId="165" fontId="171" fillId="0" borderId="0" xfId="1508" applyNumberFormat="1" applyFont="1" applyFill="1" applyBorder="1" applyAlignment="1">
      <alignment horizontal="center" wrapText="1"/>
    </xf>
    <xf numFmtId="0" fontId="145" fillId="0" borderId="0" xfId="893" applyFont="1" applyFill="1" applyAlignment="1">
      <alignment horizontal="center" wrapText="1"/>
    </xf>
    <xf numFmtId="169" fontId="164" fillId="0" borderId="0" xfId="1508" applyNumberFormat="1" applyFont="1" applyFill="1" applyBorder="1" applyAlignment="1">
      <alignment horizontal="left" vertical="top"/>
    </xf>
    <xf numFmtId="170" fontId="147" fillId="0" borderId="0" xfId="1508" quotePrefix="1" applyNumberFormat="1" applyFont="1" applyFill="1" applyBorder="1" applyAlignment="1">
      <alignment horizontal="left" wrapText="1"/>
    </xf>
    <xf numFmtId="0" fontId="145" fillId="0" borderId="0" xfId="893" applyFont="1" applyFill="1" applyAlignment="1">
      <alignment wrapText="1"/>
    </xf>
    <xf numFmtId="165" fontId="139" fillId="0" borderId="0" xfId="1508" applyNumberFormat="1" applyFont="1" applyFill="1" applyBorder="1" applyAlignment="1">
      <alignment horizontal="center" wrapText="1"/>
    </xf>
    <xf numFmtId="0" fontId="145" fillId="0" borderId="0" xfId="893" applyFont="1" applyAlignment="1">
      <alignment wrapText="1"/>
    </xf>
    <xf numFmtId="165" fontId="139" fillId="32" borderId="0" xfId="1508" applyNumberFormat="1" applyFont="1" applyFill="1" applyBorder="1" applyAlignment="1">
      <alignment horizontal="center" wrapText="1"/>
    </xf>
    <xf numFmtId="0" fontId="161" fillId="32" borderId="0" xfId="893" applyFont="1" applyFill="1" applyAlignment="1">
      <alignment wrapText="1"/>
    </xf>
    <xf numFmtId="0" fontId="161" fillId="32" borderId="0" xfId="893" applyFont="1" applyFill="1" applyAlignment="1"/>
    <xf numFmtId="169" fontId="159" fillId="32" borderId="0" xfId="1508" applyNumberFormat="1" applyFont="1" applyFill="1" applyBorder="1" applyAlignment="1">
      <alignment horizontal="left" vertical="top"/>
    </xf>
    <xf numFmtId="0" fontId="174" fillId="32" borderId="0" xfId="893" applyFont="1" applyFill="1" applyAlignment="1"/>
    <xf numFmtId="165" fontId="23" fillId="0" borderId="0" xfId="1508" applyNumberFormat="1" applyFont="1" applyFill="1" applyBorder="1" applyAlignment="1">
      <alignment horizontal="center" wrapText="1"/>
    </xf>
    <xf numFmtId="0" fontId="26" fillId="0" borderId="0" xfId="1511" applyFont="1" applyFill="1" applyAlignment="1">
      <alignment wrapText="1"/>
    </xf>
    <xf numFmtId="169" fontId="25" fillId="0" borderId="0" xfId="1508" applyNumberFormat="1" applyFont="1" applyFill="1" applyBorder="1" applyAlignment="1">
      <alignment horizontal="left" vertical="top" wrapText="1"/>
    </xf>
    <xf numFmtId="0" fontId="28" fillId="0" borderId="0" xfId="1511" applyFont="1" applyFill="1" applyAlignment="1">
      <alignment horizontal="left" vertical="top" wrapText="1"/>
    </xf>
    <xf numFmtId="0" fontId="10" fillId="0" borderId="0" xfId="1508" applyFont="1" applyBorder="1" applyAlignment="1">
      <alignment vertical="top" wrapText="1"/>
    </xf>
    <xf numFmtId="0" fontId="9" fillId="0" borderId="21" xfId="1511" applyFont="1" applyBorder="1" applyAlignment="1">
      <alignment vertical="top" wrapText="1"/>
    </xf>
    <xf numFmtId="0" fontId="145" fillId="0" borderId="0" xfId="893" applyFont="1" applyAlignment="1">
      <alignment horizontal="center" wrapText="1"/>
    </xf>
    <xf numFmtId="0" fontId="161" fillId="0" borderId="0" xfId="893" applyFont="1" applyFill="1" applyAlignment="1">
      <alignment wrapText="1"/>
    </xf>
    <xf numFmtId="169" fontId="159" fillId="0" borderId="0" xfId="1508" applyNumberFormat="1" applyFont="1" applyFill="1" applyBorder="1" applyAlignment="1">
      <alignment horizontal="left" vertical="top" wrapText="1"/>
    </xf>
    <xf numFmtId="0" fontId="174" fillId="0" borderId="0" xfId="893" applyFont="1" applyFill="1" applyAlignment="1">
      <alignment horizontal="left" vertical="top" wrapText="1"/>
    </xf>
    <xf numFmtId="0" fontId="174" fillId="0" borderId="0" xfId="893" applyFont="1" applyFill="1" applyAlignment="1">
      <alignment horizontal="left" vertical="top"/>
    </xf>
    <xf numFmtId="0" fontId="145" fillId="0" borderId="22" xfId="1508" applyFont="1" applyBorder="1" applyAlignment="1">
      <alignment vertical="center" wrapText="1"/>
    </xf>
    <xf numFmtId="0" fontId="145" fillId="0" borderId="12" xfId="893" applyFont="1" applyBorder="1" applyAlignment="1">
      <alignment wrapText="1"/>
    </xf>
    <xf numFmtId="0" fontId="145" fillId="0" borderId="35" xfId="893" applyFont="1" applyBorder="1" applyAlignment="1">
      <alignment wrapText="1"/>
    </xf>
    <xf numFmtId="0" fontId="161" fillId="0" borderId="0" xfId="1511" applyFont="1" applyFill="1" applyAlignment="1">
      <alignment wrapText="1"/>
    </xf>
    <xf numFmtId="0" fontId="174" fillId="0" borderId="0" xfId="1511" applyFont="1" applyFill="1" applyAlignment="1">
      <alignment horizontal="left" vertical="top" wrapText="1"/>
    </xf>
    <xf numFmtId="165" fontId="140" fillId="0" borderId="0" xfId="1508" applyNumberFormat="1" applyFont="1" applyFill="1" applyBorder="1" applyAlignment="1">
      <alignment horizontal="center"/>
    </xf>
    <xf numFmtId="0" fontId="147" fillId="0" borderId="22" xfId="0" applyFont="1" applyBorder="1" applyAlignment="1">
      <alignment horizontal="center"/>
    </xf>
    <xf numFmtId="0" fontId="147" fillId="0" borderId="12" xfId="0" applyFont="1" applyBorder="1" applyAlignment="1">
      <alignment horizontal="center"/>
    </xf>
    <xf numFmtId="0" fontId="147" fillId="0" borderId="35" xfId="0" applyFont="1" applyBorder="1" applyAlignment="1">
      <alignment horizontal="center"/>
    </xf>
    <xf numFmtId="0" fontId="145" fillId="0" borderId="0" xfId="0" applyFont="1" applyAlignment="1">
      <alignment wrapText="1"/>
    </xf>
    <xf numFmtId="0" fontId="179" fillId="0" borderId="0" xfId="0" applyFont="1" applyAlignment="1">
      <alignment horizontal="center"/>
    </xf>
    <xf numFmtId="0" fontId="145" fillId="0" borderId="0" xfId="0" applyFont="1" applyAlignment="1">
      <alignment horizontal="center"/>
    </xf>
    <xf numFmtId="0" fontId="146" fillId="35" borderId="36" xfId="0" applyFont="1" applyFill="1" applyBorder="1" applyAlignment="1">
      <alignment horizontal="center" vertical="center"/>
    </xf>
    <xf numFmtId="0" fontId="146" fillId="35" borderId="31" xfId="0" applyFont="1" applyFill="1" applyBorder="1" applyAlignment="1">
      <alignment horizontal="center" vertical="center"/>
    </xf>
    <xf numFmtId="0" fontId="146" fillId="35" borderId="33" xfId="0" applyFont="1" applyFill="1" applyBorder="1" applyAlignment="1">
      <alignment horizontal="center" vertical="center"/>
    </xf>
    <xf numFmtId="0" fontId="146" fillId="35" borderId="10" xfId="0" applyFont="1" applyFill="1" applyBorder="1" applyAlignment="1">
      <alignment horizontal="center" vertical="center"/>
    </xf>
    <xf numFmtId="0" fontId="147" fillId="0" borderId="22" xfId="0" applyFont="1" applyFill="1" applyBorder="1" applyAlignment="1">
      <alignment horizontal="left" vertical="center"/>
    </xf>
    <xf numFmtId="0" fontId="147" fillId="0" borderId="12" xfId="0" applyFont="1" applyFill="1" applyBorder="1" applyAlignment="1">
      <alignment horizontal="left" vertical="center"/>
    </xf>
    <xf numFmtId="0" fontId="0" fillId="0" borderId="0" xfId="0"/>
    <xf numFmtId="0" fontId="145" fillId="0" borderId="0" xfId="0" applyFont="1"/>
  </cellXfs>
  <cellStyles count="30549">
    <cellStyle name=" 1" xfId="5095"/>
    <cellStyle name=" 1 2" xfId="5094"/>
    <cellStyle name=" 1 2 2" xfId="5225"/>
    <cellStyle name=" 1 2 3" xfId="5226"/>
    <cellStyle name=" 1 3" xfId="5227"/>
    <cellStyle name=" 1 3 2" xfId="5228"/>
    <cellStyle name=" 1 3 3" xfId="5229"/>
    <cellStyle name=" 1 4" xfId="5230"/>
    <cellStyle name=" 1 4 2" xfId="5231"/>
    <cellStyle name=" 1_29(d) - Gas extensions -tariffs" xfId="5232"/>
    <cellStyle name="#" xfId="1"/>
    <cellStyle name="# 2" xfId="5233"/>
    <cellStyle name="#_AIFL 09_2003" xfId="2951"/>
    <cellStyle name="#_Custody control file _Current" xfId="2952"/>
    <cellStyle name="#_Hastings Retail Infrastructure Fund Budget" xfId="2953"/>
    <cellStyle name="#_IIC 8_2003" xfId="2954"/>
    <cellStyle name="#_POGUT 06_2004" xfId="2955"/>
    <cellStyle name="#_POPHPL 04_2003.xls" xfId="2956"/>
    <cellStyle name="#_POPHPL 5_2002.xls" xfId="2957"/>
    <cellStyle name="#_QDCF2 04_2004" xfId="2958"/>
    <cellStyle name="$m" xfId="2959"/>
    <cellStyle name="_06 ROS fair value accounting Dec-09 NT" xfId="2"/>
    <cellStyle name="_06 ROS fair value accounting Dec-09 NT 2" xfId="1799"/>
    <cellStyle name="_06 ROS fair value accounting Dec-09 NT_10. B003_Apr 11" xfId="3"/>
    <cellStyle name="_06 ROS fair value accounting Dec-09 NT_10. B003_Apr 11 2" xfId="1800"/>
    <cellStyle name="_06 ROS fair value accounting Dec-09 NT_3. B003_Sep 11" xfId="4"/>
    <cellStyle name="_06 ROS fair value accounting Dec-09 NT_3. B003_Sep 11 2" xfId="1801"/>
    <cellStyle name="_08 ROS fair value accounting Feb-10" xfId="5"/>
    <cellStyle name="_08 ROS fair value accounting Feb-10 2" xfId="1802"/>
    <cellStyle name="_08 ROS fair value accounting Feb-10_10. B003_Apr 11" xfId="6"/>
    <cellStyle name="_08 ROS fair value accounting Feb-10_10. B003_Apr 11 2" xfId="1803"/>
    <cellStyle name="_08 ROS fair value accounting Feb-10_3. B003_Sep 11" xfId="7"/>
    <cellStyle name="_08 ROS fair value accounting Feb-10_3. B003_Sep 11 2" xfId="1804"/>
    <cellStyle name="_080606_Parmelia - MEJ and CAPEX_Final_CRC" xfId="8"/>
    <cellStyle name="_080606_Parmelia - MEJ and CAPEX_Final_CRC 2" xfId="1805"/>
    <cellStyle name="_080606_Parmelia - MEJ and CAPEX_Final_CRC 2 2" xfId="5234"/>
    <cellStyle name="_080606_Parmelia - MEJ and CAPEX_Final_CRC 3" xfId="5235"/>
    <cellStyle name="_080606_Parmelia - MEJ and CAPEX_Final_CRC 4" xfId="5236"/>
    <cellStyle name="_080606_Parmelia - MEJ and CAPEX_Final_CRC_10. B003_Apr 11" xfId="9"/>
    <cellStyle name="_080606_Parmelia - MEJ and CAPEX_Final_CRC_10. B003_Apr 11 2" xfId="1806"/>
    <cellStyle name="_080606_Parmelia - MEJ and CAPEX_Final_CRC_10. B063_Apr 11" xfId="10"/>
    <cellStyle name="_080606_Parmelia - MEJ and CAPEX_Final_CRC_10. B063_Apr 11 2" xfId="1807"/>
    <cellStyle name="_080606_Parmelia - MEJ and CAPEX_Final_CRC_10. B063_Apr 11_3. B003_Sep 11" xfId="11"/>
    <cellStyle name="_080606_Parmelia - MEJ and CAPEX_Final_CRC_10. B063_Apr 11_3. B003_Sep 11 2" xfId="1808"/>
    <cellStyle name="_080606_Parmelia - MEJ and CAPEX_Final_CRC_201203 QLD SIB Report" xfId="5237"/>
    <cellStyle name="_080606_Parmelia - MEJ and CAPEX_Final_CRC_201205 QLD SIB Report" xfId="5238"/>
    <cellStyle name="_080606_Parmelia - MEJ and CAPEX_Final_CRC_3. B003_Sep 11" xfId="12"/>
    <cellStyle name="_080606_Parmelia - MEJ and CAPEX_Final_CRC_3. B003_Sep 11 2" xfId="1809"/>
    <cellStyle name="_080606_Parmelia - MEJ and CAPEX_Final_CRC_Actuals (Pls update Forecast)" xfId="5239"/>
    <cellStyle name="_080606_Parmelia - MEJ and CAPEX_Final_CRC_APA CORP FA Note to EOFY statements for Fixed Assets ADJE-11 v4" xfId="13"/>
    <cellStyle name="_080606_Parmelia - MEJ and CAPEX_Final_CRC_APA CORP FA Note to EOFY statements for Fixed Assets ADJE-11 v4 2" xfId="1810"/>
    <cellStyle name="_080606_Parmelia - MEJ and CAPEX_Final_CRC_APA Group CORP FAR Consolidated Movement Apr-11" xfId="14"/>
    <cellStyle name="_080606_Parmelia - MEJ and CAPEX_Final_CRC_APA Group CORP FAR Consolidated Movement Apr-11 2" xfId="1811"/>
    <cellStyle name="_080606_Parmelia - MEJ and CAPEX_Final_CRC_APA Group CORP FAR Consolidated Movement Mar-11" xfId="15"/>
    <cellStyle name="_080606_Parmelia - MEJ and CAPEX_Final_CRC_APA Group CORP FAR Consolidated Movement Mar-11 2" xfId="1812"/>
    <cellStyle name="_080606_Parmelia - MEJ and CAPEX_Final_CRC_APA Group HY 2010 Financial Statements - Dec 2010 BOARD" xfId="16"/>
    <cellStyle name="_080606_Parmelia - MEJ and CAPEX_Final_CRC_APA Group HY 2010 Financial Statements - Dec 2010 BOARD 2" xfId="1813"/>
    <cellStyle name="_080606_Parmelia - MEJ and CAPEX_Final_CRC_APA Group HY 2010 Financial Statements - Dec 2010 BOARD 3" xfId="5240"/>
    <cellStyle name="_080606_Parmelia - MEJ and CAPEX_Final_CRC_APA Group HY 2010 Financial Statements - Dec 2010 BOARD 4" xfId="5241"/>
    <cellStyle name="_080606_Parmelia - MEJ and CAPEX_Final_CRC_APA Group HY 2010 Financial Statements - Dec 2010 BOARD_APA IAS139 Sep-11" xfId="17"/>
    <cellStyle name="_080606_Parmelia - MEJ and CAPEX_Final_CRC_APA Group HY 2010 Financial Statements - Dec 2010 BOARD_APA IAS139 Sep-11 2" xfId="1814"/>
    <cellStyle name="_080606_Parmelia - MEJ and CAPEX_Final_CRC_APA Group HY 2010 Financial Statements - Dec 2010 BOARD_Draft 2 2012 Regulatory Financial Reports RBP" xfId="5242"/>
    <cellStyle name="_080606_Parmelia - MEJ and CAPEX_Final_CRC_APA Group HY 2010 Financial Statements - Dec 2010 BOARD_Note37" xfId="5093"/>
    <cellStyle name="_080606_Parmelia - MEJ and CAPEX_Final_CRC_APA Group HY 2010 Financial Statements - Dec 2010 BOARD_Note37 2" xfId="5092"/>
    <cellStyle name="_080606_Parmelia - MEJ and CAPEX_Final_CRC_APA Group HY 2010 Financial Statements - Dec 2010 BOARD_Note37 3" xfId="5243"/>
    <cellStyle name="_080606_Parmelia - MEJ and CAPEX_Final_CRC_APA Group HY 2010 Financial Statements - Dec 2010 BOARD_Note37 4" xfId="5244"/>
    <cellStyle name="_080606_Parmelia - MEJ and CAPEX_Final_CRC_APA Group HY 2010 Financial Statements - Dec 2010 BOARD_Note37_Draft 2 2012 Regulatory Financial Reports RBP" xfId="5245"/>
    <cellStyle name="_080606_Parmelia - MEJ and CAPEX_Final_CRC_APA Group HY 2010 Financial Statements - Dec 2010 BOARD_Note37_Rough calculation of RAB as at 30 June 2012" xfId="5091"/>
    <cellStyle name="_080606_Parmelia - MEJ and CAPEX_Final_CRC_APA Group HY 2010 Financial Statements - Dec 2010 BOARD_Rough calculation of RAB as at 30 June 2012" xfId="5090"/>
    <cellStyle name="_080606_Parmelia - MEJ and CAPEX_Final_CRC_APL (B001)_Mar11" xfId="18"/>
    <cellStyle name="_080606_Parmelia - MEJ and CAPEX_Final_CRC_APL (B001)_Mar11 2" xfId="1815"/>
    <cellStyle name="_080606_Parmelia - MEJ and CAPEX_Final_CRC_APL (B001)_Mar11_10. B003_Apr 11" xfId="19"/>
    <cellStyle name="_080606_Parmelia - MEJ and CAPEX_Final_CRC_APL (B001)_Mar11_10. B003_Apr 11 2" xfId="1816"/>
    <cellStyle name="_080606_Parmelia - MEJ and CAPEX_Final_CRC_APL (B001)_Mar11_3. B003_Sep 11" xfId="20"/>
    <cellStyle name="_080606_Parmelia - MEJ and CAPEX_Final_CRC_APL (B001)_Mar11_3. B003_Sep 11 2" xfId="1817"/>
    <cellStyle name="_080606_Parmelia - MEJ and CAPEX_Final_CRC_APT (B002) Rec_Mar11" xfId="21"/>
    <cellStyle name="_080606_Parmelia - MEJ and CAPEX_Final_CRC_APT (B002) Rec_Mar11 2" xfId="1818"/>
    <cellStyle name="_080606_Parmelia - MEJ and CAPEX_Final_CRC_APT (B002) Rec_Mar11_10. B003_Apr 11" xfId="22"/>
    <cellStyle name="_080606_Parmelia - MEJ and CAPEX_Final_CRC_APT (B002) Rec_Mar11_10. B003_Apr 11 2" xfId="1819"/>
    <cellStyle name="_080606_Parmelia - MEJ and CAPEX_Final_CRC_APT (B002) Rec_Mar11_3. B003_Sep 11" xfId="23"/>
    <cellStyle name="_080606_Parmelia - MEJ and CAPEX_Final_CRC_APT (B002) Rec_Mar11_3. B003_Sep 11 2" xfId="1820"/>
    <cellStyle name="_080606_Parmelia - MEJ and CAPEX_Final_CRC_APT 2010 Financial Statements Draft (6)" xfId="24"/>
    <cellStyle name="_080606_Parmelia - MEJ and CAPEX_Final_CRC_APT 2010 Financial Statements Draft (6) 2" xfId="1821"/>
    <cellStyle name="_080606_Parmelia - MEJ and CAPEX_Final_CRC_APT 2010 Financial Statements Draft (7)" xfId="25"/>
    <cellStyle name="_080606_Parmelia - MEJ and CAPEX_Final_CRC_APT 2010 Financial Statements Draft (7) 2" xfId="1822"/>
    <cellStyle name="_080606_Parmelia - MEJ and CAPEX_Final_CRC_APT 2010 Financial Statements Draft (8) (4)" xfId="26"/>
    <cellStyle name="_080606_Parmelia - MEJ and CAPEX_Final_CRC_APT 2010 Financial Statements Draft (8) (4) 2" xfId="1823"/>
    <cellStyle name="_080606_Parmelia - MEJ and CAPEX_Final_CRC_APT 2010 Financial Statements FINAL" xfId="27"/>
    <cellStyle name="_080606_Parmelia - MEJ and CAPEX_Final_CRC_APT 2010 Financial Statements FINAL 2" xfId="1824"/>
    <cellStyle name="_080606_Parmelia - MEJ and CAPEX_Final_CRC_APT 2010 Financial Statements FINAL 3" xfId="5246"/>
    <cellStyle name="_080606_Parmelia - MEJ and CAPEX_Final_CRC_APT 2010 Financial Statements FINAL 4" xfId="5247"/>
    <cellStyle name="_080606_Parmelia - MEJ and CAPEX_Final_CRC_APT 2010 Financial Statements FINAL_APA IAS139 Sep-11" xfId="28"/>
    <cellStyle name="_080606_Parmelia - MEJ and CAPEX_Final_CRC_APT 2010 Financial Statements FINAL_APA IAS139 Sep-11 2" xfId="1825"/>
    <cellStyle name="_080606_Parmelia - MEJ and CAPEX_Final_CRC_APT 2010 Financial Statements FINAL_Draft 2 2012 Regulatory Financial Reports RBP" xfId="5248"/>
    <cellStyle name="_080606_Parmelia - MEJ and CAPEX_Final_CRC_APT 2010 Financial Statements FINAL_Rough calculation of RAB as at 30 June 2012" xfId="5089"/>
    <cellStyle name="_080606_Parmelia - MEJ and CAPEX_Final_CRC_BM08 Cash flow report June 11 Post July Board 28.07.2011" xfId="5249"/>
    <cellStyle name="_080606_Parmelia - MEJ and CAPEX_Final_CRC_Book2" xfId="29"/>
    <cellStyle name="_080606_Parmelia - MEJ and CAPEX_Final_CRC_Book2 2" xfId="1826"/>
    <cellStyle name="_080606_Parmelia - MEJ and CAPEX_Final_CRC_Copy of EII Group Dec10 Financial Statements 4" xfId="30"/>
    <cellStyle name="_080606_Parmelia - MEJ and CAPEX_Final_CRC_Copy of EII Group Dec10 Financial Statements 4 2" xfId="1827"/>
    <cellStyle name="_080606_Parmelia - MEJ and CAPEX_Final_CRC_Draft 2 2012 Regulatory Financial Reports RBP" xfId="5250"/>
    <cellStyle name="_080606_Parmelia - MEJ and CAPEX_Final_CRC_EII - Tax Calc for the period ended 31 Dec 2010(Final)" xfId="31"/>
    <cellStyle name="_080606_Parmelia - MEJ and CAPEX_Final_CRC_EII - Tax Calc for the period ended 31 Dec 2010(Final) 2" xfId="1828"/>
    <cellStyle name="_080606_Parmelia - MEJ and CAPEX_Final_CRC_EII Group Cashflow (Dec10)" xfId="32"/>
    <cellStyle name="_080606_Parmelia - MEJ and CAPEX_Final_CRC_EII Group Cashflow (Dec10) 2" xfId="1829"/>
    <cellStyle name="_080606_Parmelia - MEJ and CAPEX_Final_CRC_EII Group Cashflow (Dec10) reporting" xfId="33"/>
    <cellStyle name="_080606_Parmelia - MEJ and CAPEX_Final_CRC_EII Group Cashflow (Dec10) reporting 2" xfId="1830"/>
    <cellStyle name="_080606_Parmelia - MEJ and CAPEX_Final_CRC_FY11 QLD TM CAPEX REPORT DEC 2010 adj 3" xfId="5251"/>
    <cellStyle name="_080606_Parmelia - MEJ and CAPEX_Final_CRC_FY11 QLD TM CAPEX REPORT DEC 2010 adj 3 - sk corr" xfId="5252"/>
    <cellStyle name="_080606_Parmelia - MEJ and CAPEX_Final_CRC_FY11 QLD TM CAPEX REPORT DEC 2010 adj 3 - sk corrected links" xfId="5253"/>
    <cellStyle name="_080606_Parmelia - MEJ and CAPEX_Final_CRC_FY11_12 SIB Forecast" xfId="5254"/>
    <cellStyle name="_080606_Parmelia - MEJ and CAPEX_Final_CRC_FY12 Budget Capex - Non Transmission" xfId="34"/>
    <cellStyle name="_080606_Parmelia - MEJ and CAPEX_Final_CRC_FY12 Budget Capex - Non Transmission 2" xfId="1831"/>
    <cellStyle name="_080606_Parmelia - MEJ and CAPEX_Final_CRC_FY12 Budget Transmission SIB Vic Draft 6" xfId="5255"/>
    <cellStyle name="_080606_Parmelia - MEJ and CAPEX_Final_CRC_FY12 Budget Transmission SIB Vic Draft 6 2" xfId="5256"/>
    <cellStyle name="_080606_Parmelia - MEJ and CAPEX_Final_CRC_IAS139 Jun-10" xfId="35"/>
    <cellStyle name="_080606_Parmelia - MEJ and CAPEX_Final_CRC_IAS139 Jun-10 2" xfId="1832"/>
    <cellStyle name="_080606_Parmelia - MEJ and CAPEX_Final_CRC_Note 9" xfId="36"/>
    <cellStyle name="_080606_Parmelia - MEJ and CAPEX_Final_CRC_Note 9 2" xfId="1833"/>
    <cellStyle name="_080606_Parmelia - MEJ and CAPEX_Final_CRC_Note15" xfId="37"/>
    <cellStyle name="_080606_Parmelia - MEJ and CAPEX_Final_CRC_Note15 2" xfId="1834"/>
    <cellStyle name="_080606_Parmelia - MEJ and CAPEX_Final_CRC_Note15 3" xfId="5257"/>
    <cellStyle name="_080606_Parmelia - MEJ and CAPEX_Final_CRC_Note15 4" xfId="5258"/>
    <cellStyle name="_080606_Parmelia - MEJ and CAPEX_Final_CRC_Note15_APA IAS139 Sep-11" xfId="38"/>
    <cellStyle name="_080606_Parmelia - MEJ and CAPEX_Final_CRC_Note15_APA IAS139 Sep-11 2" xfId="1835"/>
    <cellStyle name="_080606_Parmelia - MEJ and CAPEX_Final_CRC_Note15_Draft 2 2012 Regulatory Financial Reports RBP" xfId="5259"/>
    <cellStyle name="_080606_Parmelia - MEJ and CAPEX_Final_CRC_Note15_Note37" xfId="5088"/>
    <cellStyle name="_080606_Parmelia - MEJ and CAPEX_Final_CRC_Note15_Note37 2" xfId="5087"/>
    <cellStyle name="_080606_Parmelia - MEJ and CAPEX_Final_CRC_Note15_Note37 3" xfId="5260"/>
    <cellStyle name="_080606_Parmelia - MEJ and CAPEX_Final_CRC_Note15_Note37 4" xfId="5261"/>
    <cellStyle name="_080606_Parmelia - MEJ and CAPEX_Final_CRC_Note15_Note37_Draft 2 2012 Regulatory Financial Reports RBP" xfId="5262"/>
    <cellStyle name="_080606_Parmelia - MEJ and CAPEX_Final_CRC_Note15_Note37_Rough calculation of RAB as at 30 June 2012" xfId="5086"/>
    <cellStyle name="_080606_Parmelia - MEJ and CAPEX_Final_CRC_Note15_Rough calculation of RAB as at 30 June 2012" xfId="5085"/>
    <cellStyle name="_080606_Parmelia - MEJ and CAPEX_Final_CRC_Parent CFlow 2010" xfId="39"/>
    <cellStyle name="_080606_Parmelia - MEJ and CAPEX_Final_CRC_Parent CFlow 2010 2" xfId="1836"/>
    <cellStyle name="_080606_Parmelia - MEJ and CAPEX_Final_CRC_PL " xfId="40"/>
    <cellStyle name="_080606_Parmelia - MEJ and CAPEX_Final_CRC_PL  2" xfId="1837"/>
    <cellStyle name="_080606_Parmelia - MEJ and CAPEX_Final_CRC_QLD TM SIB Fcast" xfId="5263"/>
    <cellStyle name="_080606_Parmelia - MEJ and CAPEX_Final_CRC_QLD TM SIB Fcast_Actuals (Pls update Forecast)" xfId="5264"/>
    <cellStyle name="_080606_Parmelia - MEJ and CAPEX_Final_CRC_Rec - NPAT (PLD)" xfId="41"/>
    <cellStyle name="_080606_Parmelia - MEJ and CAPEX_Final_CRC_Rec - NPAT (PLD) 2" xfId="1838"/>
    <cellStyle name="_080606_Parmelia - MEJ and CAPEX_Final_CRC_Rough calculation of RAB as at 30 June 2012" xfId="5084"/>
    <cellStyle name="_080606_Parmelia - MEJ and CAPEX_Final_CRC_Sheet 1 (2)" xfId="5083"/>
    <cellStyle name="_080606_Parmelia - MEJ and CAPEX_Final_CRC_Sheet 1 (2) 2" xfId="5082"/>
    <cellStyle name="_080606_Parmelia - MEJ and CAPEX_Final_CRC_TB (APA GRP)" xfId="42"/>
    <cellStyle name="_080606_Parmelia - MEJ and CAPEX_Final_CRC_TB (APA GRP) 2" xfId="1839"/>
    <cellStyle name="_080606_Parmelia - MEJ and CAPEX_Final_CRC_TB (APA GRP) 3" xfId="5265"/>
    <cellStyle name="_080606_Parmelia - MEJ and CAPEX_Final_CRC_TB (APA GRP) 4" xfId="5266"/>
    <cellStyle name="_080606_Parmelia - MEJ and CAPEX_Final_CRC_TB (APA GRP)_APA IAS139 Sep-11" xfId="43"/>
    <cellStyle name="_080606_Parmelia - MEJ and CAPEX_Final_CRC_TB (APA GRP)_APA IAS139 Sep-11 2" xfId="1840"/>
    <cellStyle name="_080606_Parmelia - MEJ and CAPEX_Final_CRC_TB (APA GRP)_Draft 2 2012 Regulatory Financial Reports RBP" xfId="5267"/>
    <cellStyle name="_080606_Parmelia - MEJ and CAPEX_Final_CRC_TB (APA GRP)_Note37" xfId="5081"/>
    <cellStyle name="_080606_Parmelia - MEJ and CAPEX_Final_CRC_TB (APA GRP)_Note37 2" xfId="5080"/>
    <cellStyle name="_080606_Parmelia - MEJ and CAPEX_Final_CRC_TB (APA GRP)_Note37 3" xfId="5268"/>
    <cellStyle name="_080606_Parmelia - MEJ and CAPEX_Final_CRC_TB (APA GRP)_Note37 4" xfId="5269"/>
    <cellStyle name="_080606_Parmelia - MEJ and CAPEX_Final_CRC_TB (APA GRP)_Note37_Draft 2 2012 Regulatory Financial Reports RBP" xfId="5270"/>
    <cellStyle name="_080606_Parmelia - MEJ and CAPEX_Final_CRC_TB (APA GRP)_Note37_Rough calculation of RAB as at 30 June 2012" xfId="5079"/>
    <cellStyle name="_080606_Parmelia - MEJ and CAPEX_Final_CRC_TB (APA GRP)_Rough calculation of RAB as at 30 June 2012" xfId="5078"/>
    <cellStyle name="_080606_Parmelia - MEJ and CAPEX_Final_CRC_TM QLD FY12 SIB Capex Budget" xfId="5271"/>
    <cellStyle name="_080606_Parmelia - MEJ and CAPEX_Final_CRC_TM QLD FY12 SIB Capex Budget_QLD TM Capex Summary Report" xfId="5272"/>
    <cellStyle name="_080606_Parmelia - MEJ and CAPEX_Final_CRC_TM QLD FY12 SIB Capex Budget_QLD TM Capex Summary Report_Actuals (Pls update Forecast)" xfId="5273"/>
    <cellStyle name="_080606_Parmelia - MEJ and CAPEX_Final_CRC_WA TM Capex Summary Report" xfId="5274"/>
    <cellStyle name="_080606_Parmelia - MEJ and CAPEX_Final_CRC_WP 11 Reg Deferred Tax Liabilit" xfId="5077"/>
    <cellStyle name="_080606_Parmelia - MEJ and CAPEX_Final_CRC_WP 11 Reg Deferred Tax Liabilit 2" xfId="5275"/>
    <cellStyle name="_080606_Parmelia - MEJ and CAPEX_Final_CRC_WP 11 Reg Deferred Tax Liabilit_Rough calculation of RAB as at 30 June 2012" xfId="5076"/>
    <cellStyle name="_080606_Parmelia - MEJ and CAPEX_Final_CRC_zFY11 Growth &amp; SIB SUMMARY" xfId="5075"/>
    <cellStyle name="_080606_Parmelia - MEJ and CAPEX_Final_CRC_zFY11 SIB Capex SUMMARY" xfId="5074"/>
    <cellStyle name="_081211 1200 Dalmeny - Equity Model (FINAL)" xfId="44"/>
    <cellStyle name="_09 ROS fair value accounting Mar-10" xfId="45"/>
    <cellStyle name="_09 ROS fair value accounting Mar-10 2" xfId="1841"/>
    <cellStyle name="_09 ROS fair value accounting Mar-10_10. B003_Apr 11" xfId="46"/>
    <cellStyle name="_09 ROS fair value accounting Mar-10_10. B003_Apr 11 2" xfId="1842"/>
    <cellStyle name="_09 ROS fair value accounting Mar-10_3. B003_Sep 11" xfId="47"/>
    <cellStyle name="_09 ROS fair value accounting Mar-10_3. B003_Sep 11 2" xfId="1843"/>
    <cellStyle name="_10 ROS fair value accounting Apr-10" xfId="48"/>
    <cellStyle name="_10 ROS fair value accounting Apr-10 2" xfId="1844"/>
    <cellStyle name="_10 ROS fair value accounting Apr-10_10. B003_Apr 11" xfId="49"/>
    <cellStyle name="_10 ROS fair value accounting Apr-10_10. B003_Apr 11 2" xfId="1845"/>
    <cellStyle name="_10 ROS fair value accounting Apr-10_3. B003_Sep 11" xfId="50"/>
    <cellStyle name="_10 ROS fair value accounting Apr-10_3. B003_Sep 11 2" xfId="1846"/>
    <cellStyle name="_2010 Budget FY10" xfId="51"/>
    <cellStyle name="_2010 Budget FY10 2" xfId="1847"/>
    <cellStyle name="_2010 Budget FY10 3" xfId="5276"/>
    <cellStyle name="_2010 Budget FY10 4" xfId="5277"/>
    <cellStyle name="_2010 Budget FY10_10. B003_Apr 11" xfId="52"/>
    <cellStyle name="_2010 Budget FY10_10. B003_Apr 11 2" xfId="1848"/>
    <cellStyle name="_2010 Budget FY10_10. B063_Apr 11" xfId="53"/>
    <cellStyle name="_2010 Budget FY10_10. B063_Apr 11 2" xfId="1849"/>
    <cellStyle name="_2010 Budget FY10_10. B063_Apr 11_3. B003_Sep 11" xfId="54"/>
    <cellStyle name="_2010 Budget FY10_10. B063_Apr 11_3. B003_Sep 11 2" xfId="1850"/>
    <cellStyle name="_2010 Budget FY10_3. B003_Sep 11" xfId="55"/>
    <cellStyle name="_2010 Budget FY10_3. B003_Sep 11 2" xfId="1851"/>
    <cellStyle name="_2010 Budget FY10_APA CORP FA Note to EOFY statements for Fixed Assets ADJE-11 v4" xfId="56"/>
    <cellStyle name="_2010 Budget FY10_APA CORP FA Note to EOFY statements for Fixed Assets ADJE-11 v4 2" xfId="1852"/>
    <cellStyle name="_2010 Budget FY10_APA Group CORP FAR Consolidated Movement Apr-11" xfId="57"/>
    <cellStyle name="_2010 Budget FY10_APA Group CORP FAR Consolidated Movement Apr-11 2" xfId="1853"/>
    <cellStyle name="_2010 Budget FY10_APA Group CORP FAR Consolidated Movement Mar-11" xfId="58"/>
    <cellStyle name="_2010 Budget FY10_APA Group CORP FAR Consolidated Movement Mar-11 2" xfId="1854"/>
    <cellStyle name="_2010 Budget FY10_APA Group HY 2010 Financial Statements - Dec 2010 BOARD" xfId="59"/>
    <cellStyle name="_2010 Budget FY10_APA Group HY 2010 Financial Statements - Dec 2010 BOARD 2" xfId="1855"/>
    <cellStyle name="_2010 Budget FY10_APA Group HY 2010 Financial Statements - Dec 2010 BOARD 3" xfId="5278"/>
    <cellStyle name="_2010 Budget FY10_APA Group HY 2010 Financial Statements - Dec 2010 BOARD 4" xfId="5279"/>
    <cellStyle name="_2010 Budget FY10_APA Group HY 2010 Financial Statements - Dec 2010 BOARD_APA IAS139 Sep-11" xfId="60"/>
    <cellStyle name="_2010 Budget FY10_APA Group HY 2010 Financial Statements - Dec 2010 BOARD_APA IAS139 Sep-11 2" xfId="1856"/>
    <cellStyle name="_2010 Budget FY10_APA Group HY 2010 Financial Statements - Dec 2010 BOARD_Draft 2 2012 Regulatory Financial Reports RBP" xfId="5280"/>
    <cellStyle name="_2010 Budget FY10_APA Group HY 2010 Financial Statements - Dec 2010 BOARD_Note37" xfId="5073"/>
    <cellStyle name="_2010 Budget FY10_APA Group HY 2010 Financial Statements - Dec 2010 BOARD_Note37 2" xfId="5072"/>
    <cellStyle name="_2010 Budget FY10_APA Group HY 2010 Financial Statements - Dec 2010 BOARD_Note37 3" xfId="5281"/>
    <cellStyle name="_2010 Budget FY10_APA Group HY 2010 Financial Statements - Dec 2010 BOARD_Note37 4" xfId="5282"/>
    <cellStyle name="_2010 Budget FY10_APA Group HY 2010 Financial Statements - Dec 2010 BOARD_Note37_Draft 2 2012 Regulatory Financial Reports RBP" xfId="5283"/>
    <cellStyle name="_2010 Budget FY10_APA Group HY 2010 Financial Statements - Dec 2010 BOARD_Note37_Rough calculation of RAB as at 30 June 2012" xfId="5071"/>
    <cellStyle name="_2010 Budget FY10_APA Group HY 2010 Financial Statements - Dec 2010 BOARD_Rough calculation of RAB as at 30 June 2012" xfId="5070"/>
    <cellStyle name="_2010 Budget FY10_APL (B001)_Mar11" xfId="61"/>
    <cellStyle name="_2010 Budget FY10_APL (B001)_Mar11 2" xfId="1857"/>
    <cellStyle name="_2010 Budget FY10_APL (B001)_Mar11_10. B003_Apr 11" xfId="62"/>
    <cellStyle name="_2010 Budget FY10_APL (B001)_Mar11_10. B003_Apr 11 2" xfId="1858"/>
    <cellStyle name="_2010 Budget FY10_APL (B001)_Mar11_3. B003_Sep 11" xfId="63"/>
    <cellStyle name="_2010 Budget FY10_APL (B001)_Mar11_3. B003_Sep 11 2" xfId="1859"/>
    <cellStyle name="_2010 Budget FY10_APT (B002) Rec_Mar11" xfId="64"/>
    <cellStyle name="_2010 Budget FY10_APT (B002) Rec_Mar11 2" xfId="1860"/>
    <cellStyle name="_2010 Budget FY10_APT (B002) Rec_Mar11_10. B003_Apr 11" xfId="65"/>
    <cellStyle name="_2010 Budget FY10_APT (B002) Rec_Mar11_10. B003_Apr 11 2" xfId="1861"/>
    <cellStyle name="_2010 Budget FY10_APT (B002) Rec_Mar11_3. B003_Sep 11" xfId="66"/>
    <cellStyle name="_2010 Budget FY10_APT (B002) Rec_Mar11_3. B003_Sep 11 2" xfId="1862"/>
    <cellStyle name="_2010 Budget FY10_APT 2010 Financial Statements Draft (6)" xfId="67"/>
    <cellStyle name="_2010 Budget FY10_APT 2010 Financial Statements Draft (6) 2" xfId="1863"/>
    <cellStyle name="_2010 Budget FY10_APT 2010 Financial Statements Draft (7)" xfId="68"/>
    <cellStyle name="_2010 Budget FY10_APT 2010 Financial Statements Draft (7) 2" xfId="1864"/>
    <cellStyle name="_2010 Budget FY10_APT 2010 Financial Statements Draft (8) (4)" xfId="69"/>
    <cellStyle name="_2010 Budget FY10_APT 2010 Financial Statements Draft (8) (4) 2" xfId="1865"/>
    <cellStyle name="_2010 Budget FY10_APT 2010 Financial Statements FINAL" xfId="70"/>
    <cellStyle name="_2010 Budget FY10_APT 2010 Financial Statements FINAL 2" xfId="1866"/>
    <cellStyle name="_2010 Budget FY10_APT 2010 Financial Statements FINAL 3" xfId="5284"/>
    <cellStyle name="_2010 Budget FY10_APT 2010 Financial Statements FINAL 4" xfId="5285"/>
    <cellStyle name="_2010 Budget FY10_APT 2010 Financial Statements FINAL_APA IAS139 Sep-11" xfId="71"/>
    <cellStyle name="_2010 Budget FY10_APT 2010 Financial Statements FINAL_APA IAS139 Sep-11 2" xfId="1867"/>
    <cellStyle name="_2010 Budget FY10_APT 2010 Financial Statements FINAL_Draft 2 2012 Regulatory Financial Reports RBP" xfId="5286"/>
    <cellStyle name="_2010 Budget FY10_APT 2010 Financial Statements FINAL_Rough calculation of RAB as at 30 June 2012" xfId="5069"/>
    <cellStyle name="_2010 Budget FY10_BM08 Cash flow report June 11 Post July Board 28.07.2011" xfId="5287"/>
    <cellStyle name="_2010 Budget FY10_Book2" xfId="72"/>
    <cellStyle name="_2010 Budget FY10_Book2 2" xfId="1868"/>
    <cellStyle name="_2010 Budget FY10_Copy of EII Group Dec10 Financial Statements 4" xfId="73"/>
    <cellStyle name="_2010 Budget FY10_Copy of EII Group Dec10 Financial Statements 4 2" xfId="1869"/>
    <cellStyle name="_2010 Budget FY10_Draft 2 2012 Regulatory Financial Reports RBP" xfId="5288"/>
    <cellStyle name="_2010 Budget FY10_EII - Tax Calc for the period ended 31 Dec 2010(Final)" xfId="74"/>
    <cellStyle name="_2010 Budget FY10_EII - Tax Calc for the period ended 31 Dec 2010(Final) 2" xfId="1870"/>
    <cellStyle name="_2010 Budget FY10_EII Group Cashflow (Dec10)" xfId="75"/>
    <cellStyle name="_2010 Budget FY10_EII Group Cashflow (Dec10) 2" xfId="1871"/>
    <cellStyle name="_2010 Budget FY10_EII Group Cashflow (Dec10) reporting" xfId="76"/>
    <cellStyle name="_2010 Budget FY10_EII Group Cashflow (Dec10) reporting 2" xfId="1872"/>
    <cellStyle name="_2010 Budget FY10_IAS139 Jun-10" xfId="77"/>
    <cellStyle name="_2010 Budget FY10_IAS139 Jun-10 2" xfId="1873"/>
    <cellStyle name="_2010 Budget FY10_Note 9" xfId="78"/>
    <cellStyle name="_2010 Budget FY10_Note 9 2" xfId="1874"/>
    <cellStyle name="_2010 Budget FY10_Note15" xfId="79"/>
    <cellStyle name="_2010 Budget FY10_Note15 2" xfId="1875"/>
    <cellStyle name="_2010 Budget FY10_Note15 3" xfId="5289"/>
    <cellStyle name="_2010 Budget FY10_Note15 4" xfId="5290"/>
    <cellStyle name="_2010 Budget FY10_Note15_APA IAS139 Sep-11" xfId="80"/>
    <cellStyle name="_2010 Budget FY10_Note15_APA IAS139 Sep-11 2" xfId="1876"/>
    <cellStyle name="_2010 Budget FY10_Note15_Draft 2 2012 Regulatory Financial Reports RBP" xfId="5291"/>
    <cellStyle name="_2010 Budget FY10_Note15_Note37" xfId="5068"/>
    <cellStyle name="_2010 Budget FY10_Note15_Note37 2" xfId="5067"/>
    <cellStyle name="_2010 Budget FY10_Note15_Note37 3" xfId="5292"/>
    <cellStyle name="_2010 Budget FY10_Note15_Note37 4" xfId="5293"/>
    <cellStyle name="_2010 Budget FY10_Note15_Note37_Draft 2 2012 Regulatory Financial Reports RBP" xfId="5294"/>
    <cellStyle name="_2010 Budget FY10_Note15_Note37_Rough calculation of RAB as at 30 June 2012" xfId="5066"/>
    <cellStyle name="_2010 Budget FY10_Note15_Rough calculation of RAB as at 30 June 2012" xfId="5065"/>
    <cellStyle name="_2010 Budget FY10_Parent CFlow 2010" xfId="81"/>
    <cellStyle name="_2010 Budget FY10_Parent CFlow 2010 2" xfId="1877"/>
    <cellStyle name="_2010 Budget FY10_PL " xfId="82"/>
    <cellStyle name="_2010 Budget FY10_PL  2" xfId="1878"/>
    <cellStyle name="_2010 Budget FY10_QLD TM Capex Summary Report" xfId="5295"/>
    <cellStyle name="_2010 Budget FY10_QLD TM Capex Summary Report_Actuals (Pls update Forecast)" xfId="5296"/>
    <cellStyle name="_2010 Budget FY10_Rec - NPAT (PLD)" xfId="83"/>
    <cellStyle name="_2010 Budget FY10_Rec - NPAT (PLD) 2" xfId="1879"/>
    <cellStyle name="_2010 Budget FY10_Rough calculation of RAB as at 30 June 2012" xfId="5064"/>
    <cellStyle name="_2010 Budget FY10_Sheet 1 (2)" xfId="5063"/>
    <cellStyle name="_2010 Budget FY10_Sheet 1 (2) 2" xfId="5062"/>
    <cellStyle name="_2010 Budget FY10_TB (APA GRP)" xfId="84"/>
    <cellStyle name="_2010 Budget FY10_TB (APA GRP) 2" xfId="1880"/>
    <cellStyle name="_2010 Budget FY10_TB (APA GRP) 3" xfId="5297"/>
    <cellStyle name="_2010 Budget FY10_TB (APA GRP) 4" xfId="5298"/>
    <cellStyle name="_2010 Budget FY10_TB (APA GRP)_APA IAS139 Sep-11" xfId="85"/>
    <cellStyle name="_2010 Budget FY10_TB (APA GRP)_APA IAS139 Sep-11 2" xfId="1881"/>
    <cellStyle name="_2010 Budget FY10_TB (APA GRP)_Draft 2 2012 Regulatory Financial Reports RBP" xfId="5299"/>
    <cellStyle name="_2010 Budget FY10_TB (APA GRP)_Note37" xfId="5061"/>
    <cellStyle name="_2010 Budget FY10_TB (APA GRP)_Note37 2" xfId="5060"/>
    <cellStyle name="_2010 Budget FY10_TB (APA GRP)_Note37 3" xfId="5300"/>
    <cellStyle name="_2010 Budget FY10_TB (APA GRP)_Note37 4" xfId="5301"/>
    <cellStyle name="_2010 Budget FY10_TB (APA GRP)_Note37_Draft 2 2012 Regulatory Financial Reports RBP" xfId="5302"/>
    <cellStyle name="_2010 Budget FY10_TB (APA GRP)_Note37_Rough calculation of RAB as at 30 June 2012" xfId="5059"/>
    <cellStyle name="_2010 Budget FY10_TB (APA GRP)_Rough calculation of RAB as at 30 June 2012" xfId="5058"/>
    <cellStyle name="_2010 Budget FY10_WP 11 Reg Deferred Tax Liabilit" xfId="5057"/>
    <cellStyle name="_2010 Budget FY10_WP 11 Reg Deferred Tax Liabilit 2" xfId="5303"/>
    <cellStyle name="_2010 Budget FY10_WP 11 Reg Deferred Tax Liabilit_Rough calculation of RAB as at 30 June 2012" xfId="5056"/>
    <cellStyle name="_2010 Forecast ROS fair value accountingFINAL" xfId="86"/>
    <cellStyle name="_2011 Budget FY11" xfId="87"/>
    <cellStyle name="_2011 Budget FY11 2" xfId="1882"/>
    <cellStyle name="_2011 Budget FY11_QLD TM Capex Summary Report" xfId="5304"/>
    <cellStyle name="_2011 Budget FY11_QLD TM Capex Summary Report_Actuals (Pls update Forecast)" xfId="5305"/>
    <cellStyle name="_201101 SAM MASTER" xfId="88"/>
    <cellStyle name="_201101 SAM MASTER 2" xfId="1883"/>
    <cellStyle name="_201101 SAM MASTER_QLD TM Capex Summary Report" xfId="5306"/>
    <cellStyle name="_201101 SAM MASTER_QLD TM Capex Summary Report_Actuals (Pls update Forecast)" xfId="5307"/>
    <cellStyle name="_3GIS model v2.77_Distribution Business_Retail Fin Perform " xfId="5308"/>
    <cellStyle name="_3GIS model v2.77_Fleet Overhead Costs 2_Retail Fin Perform " xfId="5309"/>
    <cellStyle name="_3GIS model v2.77_Fleet Overhead Costs_Retail Fin Perform " xfId="5310"/>
    <cellStyle name="_3GIS model v2.77_Forecast 2_Retail Fin Perform " xfId="5311"/>
    <cellStyle name="_3GIS model v2.77_Forecast_Retail Fin Perform " xfId="5312"/>
    <cellStyle name="_3GIS model v2.77_Funding &amp; Cashflow_1_Retail Fin Perform " xfId="5313"/>
    <cellStyle name="_3GIS model v2.77_Funding &amp; Cashflow_Retail Fin Perform " xfId="5314"/>
    <cellStyle name="_3GIS model v2.77_Group P&amp;L_1_Retail Fin Perform " xfId="5315"/>
    <cellStyle name="_3GIS model v2.77_Group P&amp;L_Retail Fin Perform " xfId="5316"/>
    <cellStyle name="_3GIS model v2.77_Opening  Detailed BS_Retail Fin Perform " xfId="5317"/>
    <cellStyle name="_3GIS model v2.77_OUTPUT DB_Retail Fin Perform " xfId="5318"/>
    <cellStyle name="_3GIS model v2.77_OUTPUT EB_Retail Fin Perform " xfId="5319"/>
    <cellStyle name="_3GIS model v2.77_Report_Retail Fin Perform " xfId="5320"/>
    <cellStyle name="_3GIS model v2.77_Retail Fin Perform " xfId="5321"/>
    <cellStyle name="_3GIS model v2.77_Sheet2 2_Retail Fin Perform " xfId="5322"/>
    <cellStyle name="_3GIS model v2.77_Sheet2_Retail Fin Perform " xfId="5323"/>
    <cellStyle name="_3P Major Projects Forecast" xfId="89"/>
    <cellStyle name="_3P Major Projects Forecast 2" xfId="1884"/>
    <cellStyle name="_3P Major Projects Forecast_QLD TM Capex Summary Report" xfId="5324"/>
    <cellStyle name="_3P Major Projects Forecast_QLD TM Capex Summary Report_Actuals (Pls update Forecast)" xfId="5325"/>
    <cellStyle name="_ANNUAL LEAVE" xfId="5326"/>
    <cellStyle name="_ANNUAL LEAVE_prepayments" xfId="5327"/>
    <cellStyle name="_APA Group Balance sheet &amp; Cashflow BUDGET FY09 FINAL" xfId="90"/>
    <cellStyle name="_APA Group Balance sheet &amp; Cashflow BUDGET FY09 FINAL 2" xfId="1885"/>
    <cellStyle name="_APA Group Balance sheet &amp; Cashflow BUDGET FY09 FINAL_10. B003_Apr 11" xfId="91"/>
    <cellStyle name="_APA Group Balance sheet &amp; Cashflow BUDGET FY09 FINAL_10. B003_Apr 11 2" xfId="1886"/>
    <cellStyle name="_APA Group Balance sheet &amp; Cashflow BUDGET FY09 FINAL_10. B063_Apr 11" xfId="92"/>
    <cellStyle name="_APA Group Balance sheet &amp; Cashflow BUDGET FY09 FINAL_10. B063_Apr 11 2" xfId="1887"/>
    <cellStyle name="_APA Group Balance sheet &amp; Cashflow BUDGET FY09 FINAL_10. B063_Apr 11_3. B003_Sep 11" xfId="93"/>
    <cellStyle name="_APA Group Balance sheet &amp; Cashflow BUDGET FY09 FINAL_10. B063_Apr 11_3. B003_Sep 11 2" xfId="1888"/>
    <cellStyle name="_APA Group Balance sheet &amp; Cashflow BUDGET FY09 FINAL_3. B003_Sep 11" xfId="94"/>
    <cellStyle name="_APA Group Balance sheet &amp; Cashflow BUDGET FY09 FINAL_3. B003_Sep 11 2" xfId="1889"/>
    <cellStyle name="_APA Group Balance sheet &amp; Cashflow BUDGET FY09 FINAL_APL (B001)_Mar11" xfId="95"/>
    <cellStyle name="_APA Group Balance sheet &amp; Cashflow BUDGET FY09 FINAL_APL (B001)_Mar11 2" xfId="1890"/>
    <cellStyle name="_APA Group Balance sheet &amp; Cashflow BUDGET FY09 FINAL_APL (B001)_Mar11_10. B003_Apr 11" xfId="96"/>
    <cellStyle name="_APA Group Balance sheet &amp; Cashflow BUDGET FY09 FINAL_APL (B001)_Mar11_10. B003_Apr 11 2" xfId="1891"/>
    <cellStyle name="_APA Group Balance sheet &amp; Cashflow BUDGET FY09 FINAL_APL (B001)_Mar11_3. B003_Sep 11" xfId="97"/>
    <cellStyle name="_APA Group Balance sheet &amp; Cashflow BUDGET FY09 FINAL_APL (B001)_Mar11_3. B003_Sep 11 2" xfId="1892"/>
    <cellStyle name="_APA Group Balance sheet &amp; Cashflow BUDGET FY09 FINAL_APT (B002) Rec_Mar11" xfId="98"/>
    <cellStyle name="_APA Group Balance sheet &amp; Cashflow BUDGET FY09 FINAL_APT (B002) Rec_Mar11 2" xfId="1893"/>
    <cellStyle name="_APA Group Balance sheet &amp; Cashflow BUDGET FY09 FINAL_APT (B002) Rec_Mar11_10. B003_Apr 11" xfId="99"/>
    <cellStyle name="_APA Group Balance sheet &amp; Cashflow BUDGET FY09 FINAL_APT (B002) Rec_Mar11_10. B003_Apr 11 2" xfId="1894"/>
    <cellStyle name="_APA Group Balance sheet &amp; Cashflow BUDGET FY09 FINAL_APT (B002) Rec_Mar11_3. B003_Sep 11" xfId="100"/>
    <cellStyle name="_APA Group Balance sheet &amp; Cashflow BUDGET FY09 FINAL_APT (B002) Rec_Mar11_3. B003_Sep 11 2" xfId="1895"/>
    <cellStyle name="_APA Group Balance sheet &amp; Cashflow BUDGET FY09 FINAL_QLD TM Capex Summary Report" xfId="5328"/>
    <cellStyle name="_APA Group Balance sheet &amp; Cashflow BUDGET FY09 FINAL_QLD TM Capex Summary Report_Actuals (Pls update Forecast)" xfId="5329"/>
    <cellStyle name="_APA Group Balance sheet &amp; Cashflow BUDGET FY09 revised 200808" xfId="101"/>
    <cellStyle name="_APA Group Balance sheet &amp; Cashflow BUDGET FY09 revised 200808 2" xfId="1896"/>
    <cellStyle name="_APA Group Balance sheet &amp; Cashflow BUDGET FY09 revised 200808 3" xfId="5330"/>
    <cellStyle name="_APA Group Balance sheet &amp; Cashflow BUDGET FY09 revised 200808 4" xfId="5331"/>
    <cellStyle name="_APA Group Balance sheet &amp; Cashflow BUDGET FY09 revised 200808_010411  Request for Additional Funding" xfId="102"/>
    <cellStyle name="_APA Group Balance sheet &amp; Cashflow BUDGET FY09 revised 200808_010411  Request for Additional Funding 2" xfId="1897"/>
    <cellStyle name="_APA Group Balance sheet &amp; Cashflow BUDGET FY09 revised 200808_10. B003_Apr 11" xfId="103"/>
    <cellStyle name="_APA Group Balance sheet &amp; Cashflow BUDGET FY09 revised 200808_10. B003_Apr 11 2" xfId="1898"/>
    <cellStyle name="_APA Group Balance sheet &amp; Cashflow BUDGET FY09 revised 200808_10. B063_Apr 11" xfId="104"/>
    <cellStyle name="_APA Group Balance sheet &amp; Cashflow BUDGET FY09 revised 200808_10. B063_Apr 11 2" xfId="1899"/>
    <cellStyle name="_APA Group Balance sheet &amp; Cashflow BUDGET FY09 revised 200808_10. B063_Apr 11_3. B003_Sep 11" xfId="105"/>
    <cellStyle name="_APA Group Balance sheet &amp; Cashflow BUDGET FY09 revised 200808_10. B063_Apr 11_3. B003_Sep 11 2" xfId="1900"/>
    <cellStyle name="_APA Group Balance sheet &amp; Cashflow BUDGET FY09 revised 200808_3. B003_Sep 11" xfId="106"/>
    <cellStyle name="_APA Group Balance sheet &amp; Cashflow BUDGET FY09 revised 200808_3. B003_Sep 11 2" xfId="1901"/>
    <cellStyle name="_APA Group Balance sheet &amp; Cashflow BUDGET FY09 revised 200808_APA CORP FA Note to EOFY statements for Fixed Assets ADJE-11 v4" xfId="107"/>
    <cellStyle name="_APA Group Balance sheet &amp; Cashflow BUDGET FY09 revised 200808_APA CORP FA Note to EOFY statements for Fixed Assets ADJE-11 v4 2" xfId="1902"/>
    <cellStyle name="_APA Group Balance sheet &amp; Cashflow BUDGET FY09 revised 200808_APA Group CORP FAR Consolidated Movement Apr-11" xfId="108"/>
    <cellStyle name="_APA Group Balance sheet &amp; Cashflow BUDGET FY09 revised 200808_APA Group CORP FAR Consolidated Movement Apr-11 2" xfId="1903"/>
    <cellStyle name="_APA Group Balance sheet &amp; Cashflow BUDGET FY09 revised 200808_APA Group CORP FAR Consolidated Movement Mar-11" xfId="109"/>
    <cellStyle name="_APA Group Balance sheet &amp; Cashflow BUDGET FY09 revised 200808_APA Group CORP FAR Consolidated Movement Mar-11 2" xfId="1904"/>
    <cellStyle name="_APA Group Balance sheet &amp; Cashflow BUDGET FY09 revised 200808_APA Group HY 2010 Financial Statements - Dec 2010 BOARD" xfId="110"/>
    <cellStyle name="_APA Group Balance sheet &amp; Cashflow BUDGET FY09 revised 200808_APA Group HY 2010 Financial Statements - Dec 2010 BOARD 2" xfId="1905"/>
    <cellStyle name="_APA Group Balance sheet &amp; Cashflow BUDGET FY09 revised 200808_APA Group HY 2010 Financial Statements - Dec 2010 BOARD 3" xfId="5332"/>
    <cellStyle name="_APA Group Balance sheet &amp; Cashflow BUDGET FY09 revised 200808_APA Group HY 2010 Financial Statements - Dec 2010 BOARD 4" xfId="5333"/>
    <cellStyle name="_APA Group Balance sheet &amp; Cashflow BUDGET FY09 revised 200808_APA Group HY 2010 Financial Statements - Dec 2010 BOARD_APA IAS139 Sep-11" xfId="111"/>
    <cellStyle name="_APA Group Balance sheet &amp; Cashflow BUDGET FY09 revised 200808_APA Group HY 2010 Financial Statements - Dec 2010 BOARD_APA IAS139 Sep-11 2" xfId="1906"/>
    <cellStyle name="_APA Group Balance sheet &amp; Cashflow BUDGET FY09 revised 200808_APA Group HY 2010 Financial Statements - Dec 2010 BOARD_Draft 2 2012 Regulatory Financial Reports RBP" xfId="5334"/>
    <cellStyle name="_APA Group Balance sheet &amp; Cashflow BUDGET FY09 revised 200808_APA Group HY 2010 Financial Statements - Dec 2010 BOARD_Note37" xfId="5055"/>
    <cellStyle name="_APA Group Balance sheet &amp; Cashflow BUDGET FY09 revised 200808_APA Group HY 2010 Financial Statements - Dec 2010 BOARD_Note37 2" xfId="5054"/>
    <cellStyle name="_APA Group Balance sheet &amp; Cashflow BUDGET FY09 revised 200808_APA Group HY 2010 Financial Statements - Dec 2010 BOARD_Note37 3" xfId="5335"/>
    <cellStyle name="_APA Group Balance sheet &amp; Cashflow BUDGET FY09 revised 200808_APA Group HY 2010 Financial Statements - Dec 2010 BOARD_Note37 4" xfId="5336"/>
    <cellStyle name="_APA Group Balance sheet &amp; Cashflow BUDGET FY09 revised 200808_APA Group HY 2010 Financial Statements - Dec 2010 BOARD_Note37_Draft 2 2012 Regulatory Financial Reports RBP" xfId="5337"/>
    <cellStyle name="_APA Group Balance sheet &amp; Cashflow BUDGET FY09 revised 200808_APA Group HY 2010 Financial Statements - Dec 2010 BOARD_Note37_Rough calculation of RAB as at 30 June 2012" xfId="5053"/>
    <cellStyle name="_APA Group Balance sheet &amp; Cashflow BUDGET FY09 revised 200808_APA Group HY 2010 Financial Statements - Dec 2010 BOARD_Rough calculation of RAB as at 30 June 2012" xfId="5052"/>
    <cellStyle name="_APA Group Balance sheet &amp; Cashflow BUDGET FY09 revised 200808_APL (B001)_Mar11" xfId="112"/>
    <cellStyle name="_APA Group Balance sheet &amp; Cashflow BUDGET FY09 revised 200808_APL (B001)_Mar11 2" xfId="1907"/>
    <cellStyle name="_APA Group Balance sheet &amp; Cashflow BUDGET FY09 revised 200808_APL (B001)_Mar11_10. B003_Apr 11" xfId="113"/>
    <cellStyle name="_APA Group Balance sheet &amp; Cashflow BUDGET FY09 revised 200808_APL (B001)_Mar11_10. B003_Apr 11 2" xfId="1908"/>
    <cellStyle name="_APA Group Balance sheet &amp; Cashflow BUDGET FY09 revised 200808_APL (B001)_Mar11_3. B003_Sep 11" xfId="114"/>
    <cellStyle name="_APA Group Balance sheet &amp; Cashflow BUDGET FY09 revised 200808_APL (B001)_Mar11_3. B003_Sep 11 2" xfId="1909"/>
    <cellStyle name="_APA Group Balance sheet &amp; Cashflow BUDGET FY09 revised 200808_APT (B002) Rec_Mar11" xfId="115"/>
    <cellStyle name="_APA Group Balance sheet &amp; Cashflow BUDGET FY09 revised 200808_APT (B002) Rec_Mar11 2" xfId="1910"/>
    <cellStyle name="_APA Group Balance sheet &amp; Cashflow BUDGET FY09 revised 200808_APT (B002) Rec_Mar11_10. B003_Apr 11" xfId="116"/>
    <cellStyle name="_APA Group Balance sheet &amp; Cashflow BUDGET FY09 revised 200808_APT (B002) Rec_Mar11_10. B003_Apr 11 2" xfId="1911"/>
    <cellStyle name="_APA Group Balance sheet &amp; Cashflow BUDGET FY09 revised 200808_APT (B002) Rec_Mar11_3. B003_Sep 11" xfId="117"/>
    <cellStyle name="_APA Group Balance sheet &amp; Cashflow BUDGET FY09 revised 200808_APT (B002) Rec_Mar11_3. B003_Sep 11 2" xfId="1912"/>
    <cellStyle name="_APA Group Balance sheet &amp; Cashflow BUDGET FY09 revised 200808_APT 2010 Financial Statements Draft (6)" xfId="118"/>
    <cellStyle name="_APA Group Balance sheet &amp; Cashflow BUDGET FY09 revised 200808_APT 2010 Financial Statements Draft (6) 2" xfId="1913"/>
    <cellStyle name="_APA Group Balance sheet &amp; Cashflow BUDGET FY09 revised 200808_APT 2010 Financial Statements Draft (7)" xfId="119"/>
    <cellStyle name="_APA Group Balance sheet &amp; Cashflow BUDGET FY09 revised 200808_APT 2010 Financial Statements Draft (7) 2" xfId="1914"/>
    <cellStyle name="_APA Group Balance sheet &amp; Cashflow BUDGET FY09 revised 200808_APT 2010 Financial Statements Draft (8) (4)" xfId="120"/>
    <cellStyle name="_APA Group Balance sheet &amp; Cashflow BUDGET FY09 revised 200808_APT 2010 Financial Statements Draft (8) (4) 2" xfId="1915"/>
    <cellStyle name="_APA Group Balance sheet &amp; Cashflow BUDGET FY09 revised 200808_APT 2010 Financial Statements FINAL" xfId="121"/>
    <cellStyle name="_APA Group Balance sheet &amp; Cashflow BUDGET FY09 revised 200808_APT 2010 Financial Statements FINAL 2" xfId="1916"/>
    <cellStyle name="_APA Group Balance sheet &amp; Cashflow BUDGET FY09 revised 200808_APT 2010 Financial Statements FINAL 3" xfId="5338"/>
    <cellStyle name="_APA Group Balance sheet &amp; Cashflow BUDGET FY09 revised 200808_APT 2010 Financial Statements FINAL 4" xfId="5339"/>
    <cellStyle name="_APA Group Balance sheet &amp; Cashflow BUDGET FY09 revised 200808_APT 2010 Financial Statements FINAL_APA IAS139 Sep-11" xfId="122"/>
    <cellStyle name="_APA Group Balance sheet &amp; Cashflow BUDGET FY09 revised 200808_APT 2010 Financial Statements FINAL_APA IAS139 Sep-11 2" xfId="1917"/>
    <cellStyle name="_APA Group Balance sheet &amp; Cashflow BUDGET FY09 revised 200808_APT 2010 Financial Statements FINAL_Draft 2 2012 Regulatory Financial Reports RBP" xfId="5340"/>
    <cellStyle name="_APA Group Balance sheet &amp; Cashflow BUDGET FY09 revised 200808_APT 2010 Financial Statements FINAL_Rough calculation of RAB as at 30 June 2012" xfId="5051"/>
    <cellStyle name="_APA Group Balance sheet &amp; Cashflow BUDGET FY09 revised 200808_BM08 Cash flow report June 11 Post July Board 28.07.2011" xfId="5341"/>
    <cellStyle name="_APA Group Balance sheet &amp; Cashflow BUDGET FY09 revised 200808_Book2" xfId="123"/>
    <cellStyle name="_APA Group Balance sheet &amp; Cashflow BUDGET FY09 revised 200808_Book2 2" xfId="1918"/>
    <cellStyle name="_APA Group Balance sheet &amp; Cashflow BUDGET FY09 revised 200808_Copy of EII Group Dec10 Financial Statements 4" xfId="124"/>
    <cellStyle name="_APA Group Balance sheet &amp; Cashflow BUDGET FY09 revised 200808_Copy of EII Group Dec10 Financial Statements 4 2" xfId="1919"/>
    <cellStyle name="_APA Group Balance sheet &amp; Cashflow BUDGET FY09 revised 200808_Draft 2 2012 Regulatory Financial Reports RBP" xfId="5342"/>
    <cellStyle name="_APA Group Balance sheet &amp; Cashflow BUDGET FY09 revised 200808_EII - Tax Calc for the period ended 31 Dec 2010(Final)" xfId="125"/>
    <cellStyle name="_APA Group Balance sheet &amp; Cashflow BUDGET FY09 revised 200808_EII - Tax Calc for the period ended 31 Dec 2010(Final) 2" xfId="1920"/>
    <cellStyle name="_APA Group Balance sheet &amp; Cashflow BUDGET FY09 revised 200808_EII Group Cashflow (Dec10)" xfId="126"/>
    <cellStyle name="_APA Group Balance sheet &amp; Cashflow BUDGET FY09 revised 200808_EII Group Cashflow (Dec10) 2" xfId="1921"/>
    <cellStyle name="_APA Group Balance sheet &amp; Cashflow BUDGET FY09 revised 200808_EII Group Cashflow (Dec10) reporting" xfId="127"/>
    <cellStyle name="_APA Group Balance sheet &amp; Cashflow BUDGET FY09 revised 200808_EII Group Cashflow (Dec10) reporting 2" xfId="1922"/>
    <cellStyle name="_APA Group Balance sheet &amp; Cashflow BUDGET FY09 revised 200808_IAS139 Jun-10" xfId="128"/>
    <cellStyle name="_APA Group Balance sheet &amp; Cashflow BUDGET FY09 revised 200808_IAS139 Jun-10 2" xfId="1923"/>
    <cellStyle name="_APA Group Balance sheet &amp; Cashflow BUDGET FY09 revised 200808_Note 9" xfId="129"/>
    <cellStyle name="_APA Group Balance sheet &amp; Cashflow BUDGET FY09 revised 200808_Note 9 2" xfId="1924"/>
    <cellStyle name="_APA Group Balance sheet &amp; Cashflow BUDGET FY09 revised 200808_Note15" xfId="130"/>
    <cellStyle name="_APA Group Balance sheet &amp; Cashflow BUDGET FY09 revised 200808_Note15 2" xfId="1925"/>
    <cellStyle name="_APA Group Balance sheet &amp; Cashflow BUDGET FY09 revised 200808_Note15 3" xfId="5343"/>
    <cellStyle name="_APA Group Balance sheet &amp; Cashflow BUDGET FY09 revised 200808_Note15 4" xfId="5344"/>
    <cellStyle name="_APA Group Balance sheet &amp; Cashflow BUDGET FY09 revised 200808_Note15_APA IAS139 Sep-11" xfId="131"/>
    <cellStyle name="_APA Group Balance sheet &amp; Cashflow BUDGET FY09 revised 200808_Note15_APA IAS139 Sep-11 2" xfId="1926"/>
    <cellStyle name="_APA Group Balance sheet &amp; Cashflow BUDGET FY09 revised 200808_Note15_Draft 2 2012 Regulatory Financial Reports RBP" xfId="5345"/>
    <cellStyle name="_APA Group Balance sheet &amp; Cashflow BUDGET FY09 revised 200808_Note15_Note37" xfId="5050"/>
    <cellStyle name="_APA Group Balance sheet &amp; Cashflow BUDGET FY09 revised 200808_Note15_Note37 2" xfId="5049"/>
    <cellStyle name="_APA Group Balance sheet &amp; Cashflow BUDGET FY09 revised 200808_Note15_Note37 3" xfId="5346"/>
    <cellStyle name="_APA Group Balance sheet &amp; Cashflow BUDGET FY09 revised 200808_Note15_Note37 4" xfId="5347"/>
    <cellStyle name="_APA Group Balance sheet &amp; Cashflow BUDGET FY09 revised 200808_Note15_Note37_Draft 2 2012 Regulatory Financial Reports RBP" xfId="5348"/>
    <cellStyle name="_APA Group Balance sheet &amp; Cashflow BUDGET FY09 revised 200808_Note15_Note37_Rough calculation of RAB as at 30 June 2012" xfId="5048"/>
    <cellStyle name="_APA Group Balance sheet &amp; Cashflow BUDGET FY09 revised 200808_Note15_Rough calculation of RAB as at 30 June 2012" xfId="5047"/>
    <cellStyle name="_APA Group Balance sheet &amp; Cashflow BUDGET FY09 revised 200808_Parent CFlow 2010" xfId="132"/>
    <cellStyle name="_APA Group Balance sheet &amp; Cashflow BUDGET FY09 revised 200808_Parent CFlow 2010 2" xfId="1927"/>
    <cellStyle name="_APA Group Balance sheet &amp; Cashflow BUDGET FY09 revised 200808_PL " xfId="133"/>
    <cellStyle name="_APA Group Balance sheet &amp; Cashflow BUDGET FY09 revised 200808_PL  2" xfId="1928"/>
    <cellStyle name="_APA Group Balance sheet &amp; Cashflow BUDGET FY09 revised 200808_QLD TM Capex Summary Report" xfId="5349"/>
    <cellStyle name="_APA Group Balance sheet &amp; Cashflow BUDGET FY09 revised 200808_QLD TM Capex Summary Report_Actuals (Pls update Forecast)" xfId="5350"/>
    <cellStyle name="_APA Group Balance sheet &amp; Cashflow BUDGET FY09 revised 200808_Rec - NPAT (PLD)" xfId="134"/>
    <cellStyle name="_APA Group Balance sheet &amp; Cashflow BUDGET FY09 revised 200808_Rec - NPAT (PLD) 2" xfId="1929"/>
    <cellStyle name="_APA Group Balance sheet &amp; Cashflow BUDGET FY09 revised 200808_Rough calculation of RAB as at 30 June 2012" xfId="5046"/>
    <cellStyle name="_APA Group Balance sheet &amp; Cashflow BUDGET FY09 revised 200808_Sheet 1 (2)" xfId="5045"/>
    <cellStyle name="_APA Group Balance sheet &amp; Cashflow BUDGET FY09 revised 200808_Sheet 1 (2) 2" xfId="5044"/>
    <cellStyle name="_APA Group Balance sheet &amp; Cashflow BUDGET FY09 revised 200808_TB (APA GRP)" xfId="135"/>
    <cellStyle name="_APA Group Balance sheet &amp; Cashflow BUDGET FY09 revised 200808_TB (APA GRP) 2" xfId="1930"/>
    <cellStyle name="_APA Group Balance sheet &amp; Cashflow BUDGET FY09 revised 200808_TB (APA GRP) 3" xfId="5351"/>
    <cellStyle name="_APA Group Balance sheet &amp; Cashflow BUDGET FY09 revised 200808_TB (APA GRP) 4" xfId="5352"/>
    <cellStyle name="_APA Group Balance sheet &amp; Cashflow BUDGET FY09 revised 200808_TB (APA GRP)_APA IAS139 Sep-11" xfId="136"/>
    <cellStyle name="_APA Group Balance sheet &amp; Cashflow BUDGET FY09 revised 200808_TB (APA GRP)_APA IAS139 Sep-11 2" xfId="1931"/>
    <cellStyle name="_APA Group Balance sheet &amp; Cashflow BUDGET FY09 revised 200808_TB (APA GRP)_Draft 2 2012 Regulatory Financial Reports RBP" xfId="5353"/>
    <cellStyle name="_APA Group Balance sheet &amp; Cashflow BUDGET FY09 revised 200808_TB (APA GRP)_Note37" xfId="5043"/>
    <cellStyle name="_APA Group Balance sheet &amp; Cashflow BUDGET FY09 revised 200808_TB (APA GRP)_Note37 2" xfId="5042"/>
    <cellStyle name="_APA Group Balance sheet &amp; Cashflow BUDGET FY09 revised 200808_TB (APA GRP)_Note37 3" xfId="5354"/>
    <cellStyle name="_APA Group Balance sheet &amp; Cashflow BUDGET FY09 revised 200808_TB (APA GRP)_Note37 4" xfId="5355"/>
    <cellStyle name="_APA Group Balance sheet &amp; Cashflow BUDGET FY09 revised 200808_TB (APA GRP)_Note37_Draft 2 2012 Regulatory Financial Reports RBP" xfId="5356"/>
    <cellStyle name="_APA Group Balance sheet &amp; Cashflow BUDGET FY09 revised 200808_TB (APA GRP)_Note37_Rough calculation of RAB as at 30 June 2012" xfId="5041"/>
    <cellStyle name="_APA Group Balance sheet &amp; Cashflow BUDGET FY09 revised 200808_TB (APA GRP)_Rough calculation of RAB as at 30 June 2012" xfId="5040"/>
    <cellStyle name="_APA Group Balance sheet &amp; Cashflow BUDGET FY09 revised 200808_WP 11 Reg Deferred Tax Liabilit" xfId="5039"/>
    <cellStyle name="_APA Group Balance sheet &amp; Cashflow BUDGET FY09 revised 200808_WP 11 Reg Deferred Tax Liabilit 2" xfId="5357"/>
    <cellStyle name="_APA Group Balance sheet &amp; Cashflow BUDGET FY09 revised 200808_WP 11 Reg Deferred Tax Liabilit_Rough calculation of RAB as at 30 June 2012" xfId="5038"/>
    <cellStyle name="_APA Group Balance sheet &amp; Cashflow BUDGET FY10 Aug review" xfId="137"/>
    <cellStyle name="_APA Group Balance sheet &amp; Cashflow BUDGET FY10 Aug review 2" xfId="1932"/>
    <cellStyle name="_APA Group Balance sheet &amp; Cashflow BUDGET FY10 Aug review_10. B003_Apr 11" xfId="138"/>
    <cellStyle name="_APA Group Balance sheet &amp; Cashflow BUDGET FY10 Aug review_10. B003_Apr 11 2" xfId="1933"/>
    <cellStyle name="_APA Group Balance sheet &amp; Cashflow BUDGET FY10 Aug review_10. B063_Apr 11" xfId="139"/>
    <cellStyle name="_APA Group Balance sheet &amp; Cashflow BUDGET FY10 Aug review_10. B063_Apr 11 2" xfId="1934"/>
    <cellStyle name="_APA Group Balance sheet &amp; Cashflow BUDGET FY10 Aug review_10. B063_Apr 11_3. B003_Sep 11" xfId="140"/>
    <cellStyle name="_APA Group Balance sheet &amp; Cashflow BUDGET FY10 Aug review_10. B063_Apr 11_3. B003_Sep 11 2" xfId="1935"/>
    <cellStyle name="_APA Group Balance sheet &amp; Cashflow BUDGET FY10 Aug review_3. B003_Sep 11" xfId="141"/>
    <cellStyle name="_APA Group Balance sheet &amp; Cashflow BUDGET FY10 Aug review_3. B003_Sep 11 2" xfId="1936"/>
    <cellStyle name="_APA Group Balance sheet &amp; Cashflow BUDGET FY10 Aug review_APL (B001)_Mar11" xfId="142"/>
    <cellStyle name="_APA Group Balance sheet &amp; Cashflow BUDGET FY10 Aug review_APL (B001)_Mar11 2" xfId="1937"/>
    <cellStyle name="_APA Group Balance sheet &amp; Cashflow BUDGET FY10 Aug review_APL (B001)_Mar11_10. B003_Apr 11" xfId="143"/>
    <cellStyle name="_APA Group Balance sheet &amp; Cashflow BUDGET FY10 Aug review_APL (B001)_Mar11_10. B003_Apr 11 2" xfId="1938"/>
    <cellStyle name="_APA Group Balance sheet &amp; Cashflow BUDGET FY10 Aug review_APL (B001)_Mar11_3. B003_Sep 11" xfId="144"/>
    <cellStyle name="_APA Group Balance sheet &amp; Cashflow BUDGET FY10 Aug review_APL (B001)_Mar11_3. B003_Sep 11 2" xfId="1939"/>
    <cellStyle name="_APA Group Balance sheet &amp; Cashflow BUDGET FY10 Aug review_APT (B002) Rec_Mar11" xfId="145"/>
    <cellStyle name="_APA Group Balance sheet &amp; Cashflow BUDGET FY10 Aug review_APT (B002) Rec_Mar11 2" xfId="1940"/>
    <cellStyle name="_APA Group Balance sheet &amp; Cashflow BUDGET FY10 Aug review_APT (B002) Rec_Mar11_10. B003_Apr 11" xfId="146"/>
    <cellStyle name="_APA Group Balance sheet &amp; Cashflow BUDGET FY10 Aug review_APT (B002) Rec_Mar11_10. B003_Apr 11 2" xfId="1941"/>
    <cellStyle name="_APA Group Balance sheet &amp; Cashflow BUDGET FY10 Aug review_APT (B002) Rec_Mar11_3. B003_Sep 11" xfId="147"/>
    <cellStyle name="_APA Group Balance sheet &amp; Cashflow BUDGET FY10 Aug review_APT (B002) Rec_Mar11_3. B003_Sep 11 2" xfId="1942"/>
    <cellStyle name="_APA Group Balance sheet &amp; Cashflow BUDGET FY10 Aug review_QLD TM Capex Summary Report" xfId="5358"/>
    <cellStyle name="_APA Group Balance sheet &amp; Cashflow BUDGET FY10 Aug review_QLD TM Capex Summary Report_Actuals (Pls update Forecast)" xfId="5359"/>
    <cellStyle name="_APA Group Balance sheet &amp; Cashflow BUDGET FY10 DRAFT 130509-1" xfId="148"/>
    <cellStyle name="_APA Group Balance sheet &amp; Cashflow BUDGET FY10 DRAFT 130509-1 2" xfId="1943"/>
    <cellStyle name="_APA Group Balance sheet &amp; Cashflow BUDGET FY10 DRAFT 130509-1_10. B003_Apr 11" xfId="149"/>
    <cellStyle name="_APA Group Balance sheet &amp; Cashflow BUDGET FY10 DRAFT 130509-1_10. B003_Apr 11 2" xfId="1944"/>
    <cellStyle name="_APA Group Balance sheet &amp; Cashflow BUDGET FY10 DRAFT 130509-1_10. B063_Apr 11" xfId="150"/>
    <cellStyle name="_APA Group Balance sheet &amp; Cashflow BUDGET FY10 DRAFT 130509-1_10. B063_Apr 11 2" xfId="1945"/>
    <cellStyle name="_APA Group Balance sheet &amp; Cashflow BUDGET FY10 DRAFT 130509-1_10. B063_Apr 11_3. B003_Sep 11" xfId="151"/>
    <cellStyle name="_APA Group Balance sheet &amp; Cashflow BUDGET FY10 DRAFT 130509-1_10. B063_Apr 11_3. B003_Sep 11 2" xfId="1946"/>
    <cellStyle name="_APA Group Balance sheet &amp; Cashflow BUDGET FY10 DRAFT 130509-1_3. B003_Sep 11" xfId="152"/>
    <cellStyle name="_APA Group Balance sheet &amp; Cashflow BUDGET FY10 DRAFT 130509-1_3. B003_Sep 11 2" xfId="1947"/>
    <cellStyle name="_APA Group Balance sheet &amp; Cashflow BUDGET FY10 DRAFT 130509-1_APL (B001)_Mar11" xfId="153"/>
    <cellStyle name="_APA Group Balance sheet &amp; Cashflow BUDGET FY10 DRAFT 130509-1_APL (B001)_Mar11 2" xfId="1948"/>
    <cellStyle name="_APA Group Balance sheet &amp; Cashflow BUDGET FY10 DRAFT 130509-1_APL (B001)_Mar11_10. B003_Apr 11" xfId="154"/>
    <cellStyle name="_APA Group Balance sheet &amp; Cashflow BUDGET FY10 DRAFT 130509-1_APL (B001)_Mar11_10. B003_Apr 11 2" xfId="1949"/>
    <cellStyle name="_APA Group Balance sheet &amp; Cashflow BUDGET FY10 DRAFT 130509-1_APL (B001)_Mar11_3. B003_Sep 11" xfId="155"/>
    <cellStyle name="_APA Group Balance sheet &amp; Cashflow BUDGET FY10 DRAFT 130509-1_APL (B001)_Mar11_3. B003_Sep 11 2" xfId="1950"/>
    <cellStyle name="_APA Group Balance sheet &amp; Cashflow BUDGET FY10 DRAFT 130509-1_APT (B002) Rec_Mar11" xfId="156"/>
    <cellStyle name="_APA Group Balance sheet &amp; Cashflow BUDGET FY10 DRAFT 130509-1_APT (B002) Rec_Mar11 2" xfId="1951"/>
    <cellStyle name="_APA Group Balance sheet &amp; Cashflow BUDGET FY10 DRAFT 130509-1_APT (B002) Rec_Mar11_10. B003_Apr 11" xfId="157"/>
    <cellStyle name="_APA Group Balance sheet &amp; Cashflow BUDGET FY10 DRAFT 130509-1_APT (B002) Rec_Mar11_10. B003_Apr 11 2" xfId="1952"/>
    <cellStyle name="_APA Group Balance sheet &amp; Cashflow BUDGET FY10 DRAFT 130509-1_APT (B002) Rec_Mar11_3. B003_Sep 11" xfId="158"/>
    <cellStyle name="_APA Group Balance sheet &amp; Cashflow BUDGET FY10 DRAFT 130509-1_APT (B002) Rec_Mar11_3. B003_Sep 11 2" xfId="1953"/>
    <cellStyle name="_APA Group Balance sheet &amp; Cashflow BUDGET FY10 DRAFT 130509-1_QLD TM Capex Summary Report" xfId="5360"/>
    <cellStyle name="_APA Group Balance sheet &amp; Cashflow BUDGET FY10 DRAFT 130509-1_QLD TM Capex Summary Report_Actuals (Pls update Forecast)" xfId="5361"/>
    <cellStyle name="_APA Group Balance sheet &amp; Cashflow BUDGET FY10 DRAFT 170809 update June 09 Bal Sht" xfId="159"/>
    <cellStyle name="_APA Group Balance sheet &amp; Cashflow BUDGET FY10 DRAFT 170809 update June 09 Bal Sht 2" xfId="1954"/>
    <cellStyle name="_APA Group Balance sheet &amp; Cashflow BUDGET FY10 DRAFT 170809 update June 09 Bal Sht_QLD TM Capex Summary Report" xfId="5362"/>
    <cellStyle name="_APA Group Balance sheet &amp; Cashflow BUDGET FY10 DRAFT 170809 update June 09 Bal Sht_QLD TM Capex Summary Report_Actuals (Pls update Forecast)" xfId="5363"/>
    <cellStyle name="_APA Group Balance sheet &amp; Cashflow BUDGET FY11 20.04.10" xfId="160"/>
    <cellStyle name="_APA Group Balance sheet &amp; Cashflow BUDGET FY11 20.04.10 2" xfId="1955"/>
    <cellStyle name="_APA Group Balance sheet &amp; Cashflow BUDGET FY11 20.04.10_QLD TM Capex Summary Report" xfId="5364"/>
    <cellStyle name="_APA Group Balance sheet &amp; Cashflow BUDGET FY11 20.04.10_QLD TM Capex Summary Report_Actuals (Pls update Forecast)" xfId="5365"/>
    <cellStyle name="_APA Group Balance sheet &amp; Cashflow BUDGET FY11 FINAL - updated Cashflow &amp; Bal Sheet" xfId="161"/>
    <cellStyle name="_APA Group Balance sheet &amp; Cashflow BUDGET FY11 FINAL - updated Cashflow &amp; Bal Sheet 2" xfId="1956"/>
    <cellStyle name="_APA GROUP Budget by Month" xfId="162"/>
    <cellStyle name="_APA GROUP Budget by Month 2" xfId="1957"/>
    <cellStyle name="_APA GROUP Budget by Month 3" xfId="5366"/>
    <cellStyle name="_APA GROUP Budget by Month 4" xfId="5367"/>
    <cellStyle name="_APA GROUP Budget by Month_10. B003_Apr 11" xfId="163"/>
    <cellStyle name="_APA GROUP Budget by Month_10. B003_Apr 11 2" xfId="1958"/>
    <cellStyle name="_APA GROUP Budget by Month_10. B063_Apr 11" xfId="164"/>
    <cellStyle name="_APA GROUP Budget by Month_10. B063_Apr 11 2" xfId="1959"/>
    <cellStyle name="_APA GROUP Budget by Month_10. B063_Apr 11_3. B003_Sep 11" xfId="165"/>
    <cellStyle name="_APA GROUP Budget by Month_10. B063_Apr 11_3. B003_Sep 11 2" xfId="1960"/>
    <cellStyle name="_APA GROUP Budget by Month_3. B003_Sep 11" xfId="166"/>
    <cellStyle name="_APA GROUP Budget by Month_3. B003_Sep 11 2" xfId="1961"/>
    <cellStyle name="_APA GROUP Budget by Month_APA CORP FA Note to EOFY statements for Fixed Assets ADJE-11 v4" xfId="167"/>
    <cellStyle name="_APA GROUP Budget by Month_APA CORP FA Note to EOFY statements for Fixed Assets ADJE-11 v4 2" xfId="1962"/>
    <cellStyle name="_APA GROUP Budget by Month_APA Group CORP FAR Consolidated Movement Apr-11" xfId="168"/>
    <cellStyle name="_APA GROUP Budget by Month_APA Group CORP FAR Consolidated Movement Apr-11 2" xfId="1963"/>
    <cellStyle name="_APA GROUP Budget by Month_APA Group CORP FAR Consolidated Movement Mar-11" xfId="169"/>
    <cellStyle name="_APA GROUP Budget by Month_APA Group CORP FAR Consolidated Movement Mar-11 2" xfId="1964"/>
    <cellStyle name="_APA GROUP Budget by Month_APA Group HY 2010 Financial Statements - Dec 2010 BOARD" xfId="170"/>
    <cellStyle name="_APA GROUP Budget by Month_APA Group HY 2010 Financial Statements - Dec 2010 BOARD 2" xfId="1965"/>
    <cellStyle name="_APA GROUP Budget by Month_APA Group HY 2010 Financial Statements - Dec 2010 BOARD 3" xfId="5368"/>
    <cellStyle name="_APA GROUP Budget by Month_APA Group HY 2010 Financial Statements - Dec 2010 BOARD 4" xfId="5369"/>
    <cellStyle name="_APA GROUP Budget by Month_APA Group HY 2010 Financial Statements - Dec 2010 BOARD_APA IAS139 Sep-11" xfId="171"/>
    <cellStyle name="_APA GROUP Budget by Month_APA Group HY 2010 Financial Statements - Dec 2010 BOARD_APA IAS139 Sep-11 2" xfId="1966"/>
    <cellStyle name="_APA GROUP Budget by Month_APA Group HY 2010 Financial Statements - Dec 2010 BOARD_Draft 2 2012 Regulatory Financial Reports RBP" xfId="5370"/>
    <cellStyle name="_APA GROUP Budget by Month_APA Group HY 2010 Financial Statements - Dec 2010 BOARD_Note37" xfId="5037"/>
    <cellStyle name="_APA GROUP Budget by Month_APA Group HY 2010 Financial Statements - Dec 2010 BOARD_Note37 2" xfId="5036"/>
    <cellStyle name="_APA GROUP Budget by Month_APA Group HY 2010 Financial Statements - Dec 2010 BOARD_Note37 3" xfId="5371"/>
    <cellStyle name="_APA GROUP Budget by Month_APA Group HY 2010 Financial Statements - Dec 2010 BOARD_Note37 4" xfId="5372"/>
    <cellStyle name="_APA GROUP Budget by Month_APA Group HY 2010 Financial Statements - Dec 2010 BOARD_Note37_Draft 2 2012 Regulatory Financial Reports RBP" xfId="5373"/>
    <cellStyle name="_APA GROUP Budget by Month_APA Group HY 2010 Financial Statements - Dec 2010 BOARD_Note37_Rough calculation of RAB as at 30 June 2012" xfId="5035"/>
    <cellStyle name="_APA GROUP Budget by Month_APA Group HY 2010 Financial Statements - Dec 2010 BOARD_Rough calculation of RAB as at 30 June 2012" xfId="5034"/>
    <cellStyle name="_APA GROUP Budget by Month_APL (B001)_Mar11" xfId="172"/>
    <cellStyle name="_APA GROUP Budget by Month_APL (B001)_Mar11 2" xfId="1967"/>
    <cellStyle name="_APA GROUP Budget by Month_APL (B001)_Mar11_10. B003_Apr 11" xfId="173"/>
    <cellStyle name="_APA GROUP Budget by Month_APL (B001)_Mar11_10. B003_Apr 11 2" xfId="1968"/>
    <cellStyle name="_APA GROUP Budget by Month_APL (B001)_Mar11_3. B003_Sep 11" xfId="174"/>
    <cellStyle name="_APA GROUP Budget by Month_APL (B001)_Mar11_3. B003_Sep 11 2" xfId="1969"/>
    <cellStyle name="_APA GROUP Budget by Month_APT (B002) Rec_Mar11" xfId="175"/>
    <cellStyle name="_APA GROUP Budget by Month_APT (B002) Rec_Mar11 2" xfId="1970"/>
    <cellStyle name="_APA GROUP Budget by Month_APT (B002) Rec_Mar11_10. B003_Apr 11" xfId="176"/>
    <cellStyle name="_APA GROUP Budget by Month_APT (B002) Rec_Mar11_10. B003_Apr 11 2" xfId="1971"/>
    <cellStyle name="_APA GROUP Budget by Month_APT (B002) Rec_Mar11_3. B003_Sep 11" xfId="177"/>
    <cellStyle name="_APA GROUP Budget by Month_APT (B002) Rec_Mar11_3. B003_Sep 11 2" xfId="1972"/>
    <cellStyle name="_APA GROUP Budget by Month_APT 2010 Financial Statements Draft (6)" xfId="178"/>
    <cellStyle name="_APA GROUP Budget by Month_APT 2010 Financial Statements Draft (6) 2" xfId="1973"/>
    <cellStyle name="_APA GROUP Budget by Month_APT 2010 Financial Statements Draft (7)" xfId="179"/>
    <cellStyle name="_APA GROUP Budget by Month_APT 2010 Financial Statements Draft (7) 2" xfId="1974"/>
    <cellStyle name="_APA GROUP Budget by Month_APT 2010 Financial Statements Draft (8) (4)" xfId="180"/>
    <cellStyle name="_APA GROUP Budget by Month_APT 2010 Financial Statements Draft (8) (4) 2" xfId="1975"/>
    <cellStyle name="_APA GROUP Budget by Month_APT 2010 Financial Statements FINAL" xfId="181"/>
    <cellStyle name="_APA GROUP Budget by Month_APT 2010 Financial Statements FINAL 2" xfId="1976"/>
    <cellStyle name="_APA GROUP Budget by Month_APT 2010 Financial Statements FINAL 3" xfId="5374"/>
    <cellStyle name="_APA GROUP Budget by Month_APT 2010 Financial Statements FINAL 4" xfId="5375"/>
    <cellStyle name="_APA GROUP Budget by Month_APT 2010 Financial Statements FINAL_APA IAS139 Sep-11" xfId="182"/>
    <cellStyle name="_APA GROUP Budget by Month_APT 2010 Financial Statements FINAL_APA IAS139 Sep-11 2" xfId="1977"/>
    <cellStyle name="_APA GROUP Budget by Month_APT 2010 Financial Statements FINAL_Draft 2 2012 Regulatory Financial Reports RBP" xfId="5376"/>
    <cellStyle name="_APA GROUP Budget by Month_APT 2010 Financial Statements FINAL_Rough calculation of RAB as at 30 June 2012" xfId="5033"/>
    <cellStyle name="_APA GROUP Budget by Month_BM08 Cash flow report June 11 Post July Board 28.07.2011" xfId="5377"/>
    <cellStyle name="_APA GROUP Budget by Month_Book2" xfId="183"/>
    <cellStyle name="_APA GROUP Budget by Month_Book2 2" xfId="1978"/>
    <cellStyle name="_APA GROUP Budget by Month_Copy of EII Group Dec10 Financial Statements 4" xfId="184"/>
    <cellStyle name="_APA GROUP Budget by Month_Copy of EII Group Dec10 Financial Statements 4 2" xfId="1979"/>
    <cellStyle name="_APA GROUP Budget by Month_Draft 2 2012 Regulatory Financial Reports RBP" xfId="5378"/>
    <cellStyle name="_APA GROUP Budget by Month_EII - Tax Calc for the period ended 31 Dec 2010(Final)" xfId="185"/>
    <cellStyle name="_APA GROUP Budget by Month_EII - Tax Calc for the period ended 31 Dec 2010(Final) 2" xfId="1980"/>
    <cellStyle name="_APA GROUP Budget by Month_EII Group Cashflow (Dec10)" xfId="186"/>
    <cellStyle name="_APA GROUP Budget by Month_EII Group Cashflow (Dec10) 2" xfId="1981"/>
    <cellStyle name="_APA GROUP Budget by Month_EII Group Cashflow (Dec10) reporting" xfId="187"/>
    <cellStyle name="_APA GROUP Budget by Month_EII Group Cashflow (Dec10) reporting 2" xfId="1982"/>
    <cellStyle name="_APA GROUP Budget by Month_IAS139 Jun-10" xfId="188"/>
    <cellStyle name="_APA GROUP Budget by Month_IAS139 Jun-10 2" xfId="1983"/>
    <cellStyle name="_APA GROUP Budget by Month_Note 9" xfId="189"/>
    <cellStyle name="_APA GROUP Budget by Month_Note 9 2" xfId="1984"/>
    <cellStyle name="_APA GROUP Budget by Month_Note15" xfId="190"/>
    <cellStyle name="_APA GROUP Budget by Month_Note15 2" xfId="1985"/>
    <cellStyle name="_APA GROUP Budget by Month_Note15 3" xfId="5379"/>
    <cellStyle name="_APA GROUP Budget by Month_Note15 4" xfId="5380"/>
    <cellStyle name="_APA GROUP Budget by Month_Note15_APA IAS139 Sep-11" xfId="191"/>
    <cellStyle name="_APA GROUP Budget by Month_Note15_APA IAS139 Sep-11 2" xfId="1986"/>
    <cellStyle name="_APA GROUP Budget by Month_Note15_Draft 2 2012 Regulatory Financial Reports RBP" xfId="5381"/>
    <cellStyle name="_APA GROUP Budget by Month_Note15_Note37" xfId="5032"/>
    <cellStyle name="_APA GROUP Budget by Month_Note15_Note37 2" xfId="5031"/>
    <cellStyle name="_APA GROUP Budget by Month_Note15_Note37 3" xfId="5382"/>
    <cellStyle name="_APA GROUP Budget by Month_Note15_Note37 4" xfId="5383"/>
    <cellStyle name="_APA GROUP Budget by Month_Note15_Note37_Draft 2 2012 Regulatory Financial Reports RBP" xfId="5384"/>
    <cellStyle name="_APA GROUP Budget by Month_Note15_Note37_Rough calculation of RAB as at 30 June 2012" xfId="5030"/>
    <cellStyle name="_APA GROUP Budget by Month_Note15_Rough calculation of RAB as at 30 June 2012" xfId="5029"/>
    <cellStyle name="_APA GROUP Budget by Month_Parent CFlow 2010" xfId="192"/>
    <cellStyle name="_APA GROUP Budget by Month_Parent CFlow 2010 2" xfId="1987"/>
    <cellStyle name="_APA GROUP Budget by Month_PL " xfId="193"/>
    <cellStyle name="_APA GROUP Budget by Month_PL  2" xfId="1988"/>
    <cellStyle name="_APA GROUP Budget by Month_QLD TM Capex Summary Report" xfId="5385"/>
    <cellStyle name="_APA GROUP Budget by Month_QLD TM Capex Summary Report_Actuals (Pls update Forecast)" xfId="5386"/>
    <cellStyle name="_APA GROUP Budget by Month_Rec - NPAT (PLD)" xfId="194"/>
    <cellStyle name="_APA GROUP Budget by Month_Rec - NPAT (PLD) 2" xfId="1989"/>
    <cellStyle name="_APA GROUP Budget by Month_Rough calculation of RAB as at 30 June 2012" xfId="5028"/>
    <cellStyle name="_APA GROUP Budget by Month_Sheet 1 (2)" xfId="5027"/>
    <cellStyle name="_APA GROUP Budget by Month_Sheet 1 (2) 2" xfId="5026"/>
    <cellStyle name="_APA GROUP Budget by Month_TB (APA GRP)" xfId="195"/>
    <cellStyle name="_APA GROUP Budget by Month_TB (APA GRP) 2" xfId="1990"/>
    <cellStyle name="_APA GROUP Budget by Month_TB (APA GRP) 3" xfId="5387"/>
    <cellStyle name="_APA GROUP Budget by Month_TB (APA GRP) 4" xfId="5388"/>
    <cellStyle name="_APA GROUP Budget by Month_TB (APA GRP)_APA IAS139 Sep-11" xfId="196"/>
    <cellStyle name="_APA GROUP Budget by Month_TB (APA GRP)_APA IAS139 Sep-11 2" xfId="1991"/>
    <cellStyle name="_APA GROUP Budget by Month_TB (APA GRP)_Draft 2 2012 Regulatory Financial Reports RBP" xfId="5389"/>
    <cellStyle name="_APA GROUP Budget by Month_TB (APA GRP)_Note37" xfId="5025"/>
    <cellStyle name="_APA GROUP Budget by Month_TB (APA GRP)_Note37 2" xfId="5024"/>
    <cellStyle name="_APA GROUP Budget by Month_TB (APA GRP)_Note37 3" xfId="5390"/>
    <cellStyle name="_APA GROUP Budget by Month_TB (APA GRP)_Note37 4" xfId="5391"/>
    <cellStyle name="_APA GROUP Budget by Month_TB (APA GRP)_Note37_Draft 2 2012 Regulatory Financial Reports RBP" xfId="5392"/>
    <cellStyle name="_APA GROUP Budget by Month_TB (APA GRP)_Note37_Rough calculation of RAB as at 30 June 2012" xfId="5023"/>
    <cellStyle name="_APA GROUP Budget by Month_TB (APA GRP)_Rough calculation of RAB as at 30 June 2012" xfId="5022"/>
    <cellStyle name="_APA GROUP Budget by Month_WP 11 Reg Deferred Tax Liabilit" xfId="5021"/>
    <cellStyle name="_APA GROUP Budget by Month_WP 11 Reg Deferred Tax Liabilit 2" xfId="5393"/>
    <cellStyle name="_APA GROUP Budget by Month_WP 11 Reg Deferred Tax Liabilit_Rough calculation of RAB as at 30 June 2012" xfId="5020"/>
    <cellStyle name="_APA IAS139 Nov-10" xfId="197"/>
    <cellStyle name="_APA IAS139 Nov-10 2" xfId="1992"/>
    <cellStyle name="_APA IAS139 Nov-10_10. B003_Apr 11" xfId="198"/>
    <cellStyle name="_APA IAS139 Nov-10_10. B003_Apr 11 2" xfId="1993"/>
    <cellStyle name="_APA IAS139 Nov-10_3. B003_Sep 11" xfId="199"/>
    <cellStyle name="_APA IAS139 Nov-10_3. B003_Sep 11 2" xfId="1994"/>
    <cellStyle name="_APL (B001) Nov 10 Rec" xfId="200"/>
    <cellStyle name="_APL (B001) Nov 10 Rec 2" xfId="1995"/>
    <cellStyle name="_APL (B001) Nov 10 Rec_10. B003_Apr 11" xfId="201"/>
    <cellStyle name="_APL (B001) Nov 10 Rec_10. B003_Apr 11 2" xfId="1996"/>
    <cellStyle name="_APL (B001) Nov 10 Rec_3. B003_Sep 11" xfId="202"/>
    <cellStyle name="_APL (B001) Nov 10 Rec_3. B003_Sep 11 2" xfId="1997"/>
    <cellStyle name="_APL (B001)_Feb11" xfId="203"/>
    <cellStyle name="_APL (B001)_Feb11 2" xfId="1998"/>
    <cellStyle name="_APL (B001)_Feb11_10. B003_Apr 11" xfId="204"/>
    <cellStyle name="_APL (B001)_Feb11_10. B003_Apr 11 2" xfId="1999"/>
    <cellStyle name="_APL (B001)_Feb11_3. B003_Sep 11" xfId="205"/>
    <cellStyle name="_APL (B001)_Feb11_3. B003_Sep 11 2" xfId="2000"/>
    <cellStyle name="_APL (B001)_Jan11_Rec" xfId="206"/>
    <cellStyle name="_APL (B001)_Jan11_Rec 2" xfId="2001"/>
    <cellStyle name="_APL (B001)_Jan11_Rec_10. B003_Apr 11" xfId="207"/>
    <cellStyle name="_APL (B001)_Jan11_Rec_10. B003_Apr 11 2" xfId="2002"/>
    <cellStyle name="_APL (B001)_Jan11_Rec_3. B003_Sep 11" xfId="208"/>
    <cellStyle name="_APL (B001)_Jan11_Rec_3. B003_Sep 11 2" xfId="2003"/>
    <cellStyle name="_APT (B002) Rec_Mar11" xfId="209"/>
    <cellStyle name="_APT 2009 Financial Statements (draft)" xfId="5394"/>
    <cellStyle name="_APT PARMELIA QTR I Forecast Additional Services" xfId="210"/>
    <cellStyle name="_APT PARMELIA QTR I Forecast Additional Services 2" xfId="2004"/>
    <cellStyle name="_APT PARMELIA QTR I Forecast Additional Services 2 2" xfId="5395"/>
    <cellStyle name="_APT PARMELIA QTR I Forecast Additional Services 3" xfId="5396"/>
    <cellStyle name="_APT PARMELIA QTR I Forecast Additional Services 4" xfId="5397"/>
    <cellStyle name="_APT PARMELIA QTR I Forecast Additional Services_10. B003_Apr 11" xfId="211"/>
    <cellStyle name="_APT PARMELIA QTR I Forecast Additional Services_10. B003_Apr 11 2" xfId="2005"/>
    <cellStyle name="_APT PARMELIA QTR I Forecast Additional Services_10. B063_Apr 11" xfId="212"/>
    <cellStyle name="_APT PARMELIA QTR I Forecast Additional Services_10. B063_Apr 11 2" xfId="2006"/>
    <cellStyle name="_APT PARMELIA QTR I Forecast Additional Services_10. B063_Apr 11_3. B003_Sep 11" xfId="213"/>
    <cellStyle name="_APT PARMELIA QTR I Forecast Additional Services_10. B063_Apr 11_3. B003_Sep 11 2" xfId="2007"/>
    <cellStyle name="_APT PARMELIA QTR I Forecast Additional Services_201203 QLD SIB Report" xfId="5398"/>
    <cellStyle name="_APT PARMELIA QTR I Forecast Additional Services_201205 QLD SIB Report" xfId="5399"/>
    <cellStyle name="_APT PARMELIA QTR I Forecast Additional Services_3. B003_Sep 11" xfId="214"/>
    <cellStyle name="_APT PARMELIA QTR I Forecast Additional Services_3. B003_Sep 11 2" xfId="2008"/>
    <cellStyle name="_APT PARMELIA QTR I Forecast Additional Services_Actuals (Pls update Forecast)" xfId="5400"/>
    <cellStyle name="_APT PARMELIA QTR I Forecast Additional Services_APA CORP FA Note to EOFY statements for Fixed Assets ADJE-11 v4" xfId="215"/>
    <cellStyle name="_APT PARMELIA QTR I Forecast Additional Services_APA CORP FA Note to EOFY statements for Fixed Assets ADJE-11 v4 2" xfId="2009"/>
    <cellStyle name="_APT PARMELIA QTR I Forecast Additional Services_APA Group CORP FAR Consolidated Movement Apr-11" xfId="216"/>
    <cellStyle name="_APT PARMELIA QTR I Forecast Additional Services_APA Group CORP FAR Consolidated Movement Apr-11 2" xfId="2010"/>
    <cellStyle name="_APT PARMELIA QTR I Forecast Additional Services_APA Group CORP FAR Consolidated Movement Mar-11" xfId="217"/>
    <cellStyle name="_APT PARMELIA QTR I Forecast Additional Services_APA Group CORP FAR Consolidated Movement Mar-11 2" xfId="2011"/>
    <cellStyle name="_APT PARMELIA QTR I Forecast Additional Services_APA Group HY 2010 Financial Statements - Dec 2010 BOARD" xfId="218"/>
    <cellStyle name="_APT PARMELIA QTR I Forecast Additional Services_APA Group HY 2010 Financial Statements - Dec 2010 BOARD 2" xfId="2012"/>
    <cellStyle name="_APT PARMELIA QTR I Forecast Additional Services_APA Group HY 2010 Financial Statements - Dec 2010 BOARD 3" xfId="5401"/>
    <cellStyle name="_APT PARMELIA QTR I Forecast Additional Services_APA Group HY 2010 Financial Statements - Dec 2010 BOARD 4" xfId="5402"/>
    <cellStyle name="_APT PARMELIA QTR I Forecast Additional Services_APA Group HY 2010 Financial Statements - Dec 2010 BOARD_APA IAS139 Sep-11" xfId="219"/>
    <cellStyle name="_APT PARMELIA QTR I Forecast Additional Services_APA Group HY 2010 Financial Statements - Dec 2010 BOARD_APA IAS139 Sep-11 2" xfId="2013"/>
    <cellStyle name="_APT PARMELIA QTR I Forecast Additional Services_APA Group HY 2010 Financial Statements - Dec 2010 BOARD_Draft 2 2012 Regulatory Financial Reports RBP" xfId="5403"/>
    <cellStyle name="_APT PARMELIA QTR I Forecast Additional Services_APA Group HY 2010 Financial Statements - Dec 2010 BOARD_Note37" xfId="5019"/>
    <cellStyle name="_APT PARMELIA QTR I Forecast Additional Services_APA Group HY 2010 Financial Statements - Dec 2010 BOARD_Note37 2" xfId="5018"/>
    <cellStyle name="_APT PARMELIA QTR I Forecast Additional Services_APA Group HY 2010 Financial Statements - Dec 2010 BOARD_Note37 3" xfId="5404"/>
    <cellStyle name="_APT PARMELIA QTR I Forecast Additional Services_APA Group HY 2010 Financial Statements - Dec 2010 BOARD_Note37 4" xfId="5405"/>
    <cellStyle name="_APT PARMELIA QTR I Forecast Additional Services_APA Group HY 2010 Financial Statements - Dec 2010 BOARD_Note37_Draft 2 2012 Regulatory Financial Reports RBP" xfId="5406"/>
    <cellStyle name="_APT PARMELIA QTR I Forecast Additional Services_APA Group HY 2010 Financial Statements - Dec 2010 BOARD_Note37_Rough calculation of RAB as at 30 June 2012" xfId="5017"/>
    <cellStyle name="_APT PARMELIA QTR I Forecast Additional Services_APA Group HY 2010 Financial Statements - Dec 2010 BOARD_Rough calculation of RAB as at 30 June 2012" xfId="5016"/>
    <cellStyle name="_APT PARMELIA QTR I Forecast Additional Services_APL (B001)_Mar11" xfId="220"/>
    <cellStyle name="_APT PARMELIA QTR I Forecast Additional Services_APL (B001)_Mar11 2" xfId="2014"/>
    <cellStyle name="_APT PARMELIA QTR I Forecast Additional Services_APL (B001)_Mar11_10. B003_Apr 11" xfId="221"/>
    <cellStyle name="_APT PARMELIA QTR I Forecast Additional Services_APL (B001)_Mar11_10. B003_Apr 11 2" xfId="2015"/>
    <cellStyle name="_APT PARMELIA QTR I Forecast Additional Services_APL (B001)_Mar11_3. B003_Sep 11" xfId="222"/>
    <cellStyle name="_APT PARMELIA QTR I Forecast Additional Services_APL (B001)_Mar11_3. B003_Sep 11 2" xfId="2016"/>
    <cellStyle name="_APT PARMELIA QTR I Forecast Additional Services_APT (B002) Rec_Mar11" xfId="223"/>
    <cellStyle name="_APT PARMELIA QTR I Forecast Additional Services_APT (B002) Rec_Mar11 2" xfId="2017"/>
    <cellStyle name="_APT PARMELIA QTR I Forecast Additional Services_APT (B002) Rec_Mar11_10. B003_Apr 11" xfId="224"/>
    <cellStyle name="_APT PARMELIA QTR I Forecast Additional Services_APT (B002) Rec_Mar11_10. B003_Apr 11 2" xfId="2018"/>
    <cellStyle name="_APT PARMELIA QTR I Forecast Additional Services_APT (B002) Rec_Mar11_3. B003_Sep 11" xfId="225"/>
    <cellStyle name="_APT PARMELIA QTR I Forecast Additional Services_APT (B002) Rec_Mar11_3. B003_Sep 11 2" xfId="2019"/>
    <cellStyle name="_APT PARMELIA QTR I Forecast Additional Services_APT 2010 Financial Statements Draft (6)" xfId="226"/>
    <cellStyle name="_APT PARMELIA QTR I Forecast Additional Services_APT 2010 Financial Statements Draft (6) 2" xfId="2020"/>
    <cellStyle name="_APT PARMELIA QTR I Forecast Additional Services_APT 2010 Financial Statements Draft (7)" xfId="227"/>
    <cellStyle name="_APT PARMELIA QTR I Forecast Additional Services_APT 2010 Financial Statements Draft (7) 2" xfId="2021"/>
    <cellStyle name="_APT PARMELIA QTR I Forecast Additional Services_APT 2010 Financial Statements Draft (8) (4)" xfId="228"/>
    <cellStyle name="_APT PARMELIA QTR I Forecast Additional Services_APT 2010 Financial Statements Draft (8) (4) 2" xfId="2022"/>
    <cellStyle name="_APT PARMELIA QTR I Forecast Additional Services_APT 2010 Financial Statements FINAL" xfId="229"/>
    <cellStyle name="_APT PARMELIA QTR I Forecast Additional Services_APT 2010 Financial Statements FINAL 2" xfId="2023"/>
    <cellStyle name="_APT PARMELIA QTR I Forecast Additional Services_APT 2010 Financial Statements FINAL 3" xfId="5407"/>
    <cellStyle name="_APT PARMELIA QTR I Forecast Additional Services_APT 2010 Financial Statements FINAL 4" xfId="5408"/>
    <cellStyle name="_APT PARMELIA QTR I Forecast Additional Services_APT 2010 Financial Statements FINAL_APA IAS139 Sep-11" xfId="230"/>
    <cellStyle name="_APT PARMELIA QTR I Forecast Additional Services_APT 2010 Financial Statements FINAL_APA IAS139 Sep-11 2" xfId="2024"/>
    <cellStyle name="_APT PARMELIA QTR I Forecast Additional Services_APT 2010 Financial Statements FINAL_Draft 2 2012 Regulatory Financial Reports RBP" xfId="5409"/>
    <cellStyle name="_APT PARMELIA QTR I Forecast Additional Services_APT 2010 Financial Statements FINAL_Rough calculation of RAB as at 30 June 2012" xfId="5015"/>
    <cellStyle name="_APT PARMELIA QTR I Forecast Additional Services_BM08 Cash flow report June 11 Post July Board 28.07.2011" xfId="5410"/>
    <cellStyle name="_APT PARMELIA QTR I Forecast Additional Services_Book2" xfId="231"/>
    <cellStyle name="_APT PARMELIA QTR I Forecast Additional Services_Book2 2" xfId="2025"/>
    <cellStyle name="_APT PARMELIA QTR I Forecast Additional Services_Copy of EII Group Dec10 Financial Statements 4" xfId="232"/>
    <cellStyle name="_APT PARMELIA QTR I Forecast Additional Services_Copy of EII Group Dec10 Financial Statements 4 2" xfId="2026"/>
    <cellStyle name="_APT PARMELIA QTR I Forecast Additional Services_Draft 2 2012 Regulatory Financial Reports RBP" xfId="5411"/>
    <cellStyle name="_APT PARMELIA QTR I Forecast Additional Services_EII - Tax Calc for the period ended 31 Dec 2010(Final)" xfId="233"/>
    <cellStyle name="_APT PARMELIA QTR I Forecast Additional Services_EII - Tax Calc for the period ended 31 Dec 2010(Final) 2" xfId="2027"/>
    <cellStyle name="_APT PARMELIA QTR I Forecast Additional Services_EII Group Cashflow (Dec10)" xfId="234"/>
    <cellStyle name="_APT PARMELIA QTR I Forecast Additional Services_EII Group Cashflow (Dec10) 2" xfId="2028"/>
    <cellStyle name="_APT PARMELIA QTR I Forecast Additional Services_EII Group Cashflow (Dec10) reporting" xfId="235"/>
    <cellStyle name="_APT PARMELIA QTR I Forecast Additional Services_EII Group Cashflow (Dec10) reporting 2" xfId="2029"/>
    <cellStyle name="_APT PARMELIA QTR I Forecast Additional Services_FY11 QLD TM CAPEX REPORT DEC 2010 adj 3" xfId="5412"/>
    <cellStyle name="_APT PARMELIA QTR I Forecast Additional Services_FY11 QLD TM CAPEX REPORT DEC 2010 adj 3 - sk corr" xfId="5413"/>
    <cellStyle name="_APT PARMELIA QTR I Forecast Additional Services_FY11 QLD TM CAPEX REPORT DEC 2010 adj 3 - sk corrected links" xfId="5414"/>
    <cellStyle name="_APT PARMELIA QTR I Forecast Additional Services_FY11_12 SIB Forecast" xfId="5415"/>
    <cellStyle name="_APT PARMELIA QTR I Forecast Additional Services_FY12 Budget Capex - Non Transmission" xfId="236"/>
    <cellStyle name="_APT PARMELIA QTR I Forecast Additional Services_FY12 Budget Capex - Non Transmission 2" xfId="2030"/>
    <cellStyle name="_APT PARMELIA QTR I Forecast Additional Services_FY12 Budget Transmission SIB Vic Draft 6" xfId="5416"/>
    <cellStyle name="_APT PARMELIA QTR I Forecast Additional Services_FY12 Budget Transmission SIB Vic Draft 6 2" xfId="5417"/>
    <cellStyle name="_APT PARMELIA QTR I Forecast Additional Services_IAS139 Jun-10" xfId="237"/>
    <cellStyle name="_APT PARMELIA QTR I Forecast Additional Services_IAS139 Jun-10 2" xfId="2031"/>
    <cellStyle name="_APT PARMELIA QTR I Forecast Additional Services_Note 9" xfId="238"/>
    <cellStyle name="_APT PARMELIA QTR I Forecast Additional Services_Note 9 2" xfId="2032"/>
    <cellStyle name="_APT PARMELIA QTR I Forecast Additional Services_Note15" xfId="239"/>
    <cellStyle name="_APT PARMELIA QTR I Forecast Additional Services_Note15 2" xfId="2033"/>
    <cellStyle name="_APT PARMELIA QTR I Forecast Additional Services_Note15 3" xfId="5418"/>
    <cellStyle name="_APT PARMELIA QTR I Forecast Additional Services_Note15 4" xfId="5419"/>
    <cellStyle name="_APT PARMELIA QTR I Forecast Additional Services_Note15_APA IAS139 Sep-11" xfId="240"/>
    <cellStyle name="_APT PARMELIA QTR I Forecast Additional Services_Note15_APA IAS139 Sep-11 2" xfId="2034"/>
    <cellStyle name="_APT PARMELIA QTR I Forecast Additional Services_Note15_Draft 2 2012 Regulatory Financial Reports RBP" xfId="5420"/>
    <cellStyle name="_APT PARMELIA QTR I Forecast Additional Services_Note15_Note37" xfId="5014"/>
    <cellStyle name="_APT PARMELIA QTR I Forecast Additional Services_Note15_Note37 2" xfId="5013"/>
    <cellStyle name="_APT PARMELIA QTR I Forecast Additional Services_Note15_Note37 3" xfId="5421"/>
    <cellStyle name="_APT PARMELIA QTR I Forecast Additional Services_Note15_Note37 4" xfId="5422"/>
    <cellStyle name="_APT PARMELIA QTR I Forecast Additional Services_Note15_Note37_Draft 2 2012 Regulatory Financial Reports RBP" xfId="5423"/>
    <cellStyle name="_APT PARMELIA QTR I Forecast Additional Services_Note15_Note37_Rough calculation of RAB as at 30 June 2012" xfId="5012"/>
    <cellStyle name="_APT PARMELIA QTR I Forecast Additional Services_Note15_Rough calculation of RAB as at 30 June 2012" xfId="5011"/>
    <cellStyle name="_APT PARMELIA QTR I Forecast Additional Services_Parent CFlow 2010" xfId="241"/>
    <cellStyle name="_APT PARMELIA QTR I Forecast Additional Services_Parent CFlow 2010 2" xfId="2035"/>
    <cellStyle name="_APT PARMELIA QTR I Forecast Additional Services_PL " xfId="242"/>
    <cellStyle name="_APT PARMELIA QTR I Forecast Additional Services_PL  2" xfId="2036"/>
    <cellStyle name="_APT PARMELIA QTR I Forecast Additional Services_QLD TM SIB Fcast" xfId="5424"/>
    <cellStyle name="_APT PARMELIA QTR I Forecast Additional Services_QLD TM SIB Fcast_Actuals (Pls update Forecast)" xfId="5425"/>
    <cellStyle name="_APT PARMELIA QTR I Forecast Additional Services_Rec - NPAT (PLD)" xfId="243"/>
    <cellStyle name="_APT PARMELIA QTR I Forecast Additional Services_Rec - NPAT (PLD) 2" xfId="2037"/>
    <cellStyle name="_APT PARMELIA QTR I Forecast Additional Services_Rough calculation of RAB as at 30 June 2012" xfId="5010"/>
    <cellStyle name="_APT PARMELIA QTR I Forecast Additional Services_Sheet 1 (2)" xfId="5009"/>
    <cellStyle name="_APT PARMELIA QTR I Forecast Additional Services_Sheet 1 (2) 2" xfId="5008"/>
    <cellStyle name="_APT PARMELIA QTR I Forecast Additional Services_TB (APA GRP)" xfId="244"/>
    <cellStyle name="_APT PARMELIA QTR I Forecast Additional Services_TB (APA GRP) 2" xfId="2038"/>
    <cellStyle name="_APT PARMELIA QTR I Forecast Additional Services_TB (APA GRP) 3" xfId="5426"/>
    <cellStyle name="_APT PARMELIA QTR I Forecast Additional Services_TB (APA GRP) 4" xfId="5427"/>
    <cellStyle name="_APT PARMELIA QTR I Forecast Additional Services_TB (APA GRP)_APA IAS139 Sep-11" xfId="245"/>
    <cellStyle name="_APT PARMELIA QTR I Forecast Additional Services_TB (APA GRP)_APA IAS139 Sep-11 2" xfId="2039"/>
    <cellStyle name="_APT PARMELIA QTR I Forecast Additional Services_TB (APA GRP)_Draft 2 2012 Regulatory Financial Reports RBP" xfId="5428"/>
    <cellStyle name="_APT PARMELIA QTR I Forecast Additional Services_TB (APA GRP)_Note37" xfId="5007"/>
    <cellStyle name="_APT PARMELIA QTR I Forecast Additional Services_TB (APA GRP)_Note37 2" xfId="5006"/>
    <cellStyle name="_APT PARMELIA QTR I Forecast Additional Services_TB (APA GRP)_Note37 3" xfId="5429"/>
    <cellStyle name="_APT PARMELIA QTR I Forecast Additional Services_TB (APA GRP)_Note37 4" xfId="5430"/>
    <cellStyle name="_APT PARMELIA QTR I Forecast Additional Services_TB (APA GRP)_Note37_Draft 2 2012 Regulatory Financial Reports RBP" xfId="5431"/>
    <cellStyle name="_APT PARMELIA QTR I Forecast Additional Services_TB (APA GRP)_Note37_Rough calculation of RAB as at 30 June 2012" xfId="5005"/>
    <cellStyle name="_APT PARMELIA QTR I Forecast Additional Services_TB (APA GRP)_Rough calculation of RAB as at 30 June 2012" xfId="5004"/>
    <cellStyle name="_APT PARMELIA QTR I Forecast Additional Services_TM QLD FY12 SIB Capex Budget" xfId="5432"/>
    <cellStyle name="_APT PARMELIA QTR I Forecast Additional Services_TM QLD FY12 SIB Capex Budget_QLD TM Capex Summary Report" xfId="5433"/>
    <cellStyle name="_APT PARMELIA QTR I Forecast Additional Services_TM QLD FY12 SIB Capex Budget_QLD TM Capex Summary Report_Actuals (Pls update Forecast)" xfId="5434"/>
    <cellStyle name="_APT PARMELIA QTR I Forecast Additional Services_WA TM Capex Summary Report" xfId="5435"/>
    <cellStyle name="_APT PARMELIA QTR I Forecast Additional Services_WP 11 Reg Deferred Tax Liabilit" xfId="5003"/>
    <cellStyle name="_APT PARMELIA QTR I Forecast Additional Services_WP 11 Reg Deferred Tax Liabilit 2" xfId="5436"/>
    <cellStyle name="_APT PARMELIA QTR I Forecast Additional Services_WP 11 Reg Deferred Tax Liabilit_Rough calculation of RAB as at 30 June 2012" xfId="5002"/>
    <cellStyle name="_APT PARMELIA QTR I Forecast Additional Services_zFY11 Growth &amp; SIB SUMMARY" xfId="5001"/>
    <cellStyle name="_APT PARMELIA QTR I Forecast Additional Services_zFY11 SIB Capex SUMMARY" xfId="5000"/>
    <cellStyle name="_Aug 09" xfId="5437"/>
    <cellStyle name="_Aug 09 2" xfId="5438"/>
    <cellStyle name="_Aug 09_prepayments" xfId="5439"/>
    <cellStyle name="_Aug 10" xfId="5440"/>
    <cellStyle name="_Aug 10 2" xfId="5441"/>
    <cellStyle name="_Aug 10_prepayments" xfId="5442"/>
    <cellStyle name="_Book2" xfId="246"/>
    <cellStyle name="_Book2 2" xfId="2040"/>
    <cellStyle name="_Book2 2 2" xfId="5443"/>
    <cellStyle name="_Book2 3" xfId="5444"/>
    <cellStyle name="_Book2 4" xfId="5445"/>
    <cellStyle name="_Book2_010411  Request for Additional Funding" xfId="247"/>
    <cellStyle name="_Book2_010411  Request for Additional Funding 2" xfId="2041"/>
    <cellStyle name="_Book2_1" xfId="248"/>
    <cellStyle name="_Book2_10. B003_Apr 11" xfId="249"/>
    <cellStyle name="_Book2_10. B003_Apr 11 2" xfId="2042"/>
    <cellStyle name="_Book2_10. B063_Apr 11" xfId="250"/>
    <cellStyle name="_Book2_10. B063_Apr 11 2" xfId="2043"/>
    <cellStyle name="_Book2_10. B063_Apr 11_3. B003_Sep 11" xfId="251"/>
    <cellStyle name="_Book2_10. B063_Apr 11_3. B003_Sep 11 2" xfId="2044"/>
    <cellStyle name="_Book2_201203 QLD SIB Report" xfId="5446"/>
    <cellStyle name="_Book2_201205 QLD SIB Report" xfId="5447"/>
    <cellStyle name="_Book2_3. B003_Sep 11" xfId="252"/>
    <cellStyle name="_Book2_3. B003_Sep 11 2" xfId="2045"/>
    <cellStyle name="_Book2_Actuals (Pls update Forecast)" xfId="5448"/>
    <cellStyle name="_Book2_APA CORP FA Note to EOFY statements for Fixed Assets ADJE-11 v4" xfId="253"/>
    <cellStyle name="_Book2_APA CORP FA Note to EOFY statements for Fixed Assets ADJE-11 v4 2" xfId="2046"/>
    <cellStyle name="_Book2_APA Group CORP FAR Consolidated Movement Apr-11" xfId="254"/>
    <cellStyle name="_Book2_APA Group CORP FAR Consolidated Movement Apr-11 2" xfId="2047"/>
    <cellStyle name="_Book2_APA Group CORP FAR Consolidated Movement Mar-11" xfId="255"/>
    <cellStyle name="_Book2_APA Group CORP FAR Consolidated Movement Mar-11 2" xfId="2048"/>
    <cellStyle name="_Book2_APA Group HY 2010 Financial Statements - Dec 2010 BOARD" xfId="256"/>
    <cellStyle name="_Book2_APA Group HY 2010 Financial Statements - Dec 2010 BOARD 2" xfId="2049"/>
    <cellStyle name="_Book2_APA Group HY 2010 Financial Statements - Dec 2010 BOARD 3" xfId="5449"/>
    <cellStyle name="_Book2_APA Group HY 2010 Financial Statements - Dec 2010 BOARD 4" xfId="5450"/>
    <cellStyle name="_Book2_APA Group HY 2010 Financial Statements - Dec 2010 BOARD_APA IAS139 Sep-11" xfId="257"/>
    <cellStyle name="_Book2_APA Group HY 2010 Financial Statements - Dec 2010 BOARD_APA IAS139 Sep-11 2" xfId="2050"/>
    <cellStyle name="_Book2_APA Group HY 2010 Financial Statements - Dec 2010 BOARD_Draft 2 2012 Regulatory Financial Reports RBP" xfId="5451"/>
    <cellStyle name="_Book2_APA Group HY 2010 Financial Statements - Dec 2010 BOARD_Note37" xfId="4999"/>
    <cellStyle name="_Book2_APA Group HY 2010 Financial Statements - Dec 2010 BOARD_Note37 2" xfId="4998"/>
    <cellStyle name="_Book2_APA Group HY 2010 Financial Statements - Dec 2010 BOARD_Note37 3" xfId="5452"/>
    <cellStyle name="_Book2_APA Group HY 2010 Financial Statements - Dec 2010 BOARD_Note37 4" xfId="5453"/>
    <cellStyle name="_Book2_APA Group HY 2010 Financial Statements - Dec 2010 BOARD_Note37_Draft 2 2012 Regulatory Financial Reports RBP" xfId="5454"/>
    <cellStyle name="_Book2_APA Group HY 2010 Financial Statements - Dec 2010 BOARD_Note37_Rough calculation of RAB as at 30 June 2012" xfId="4997"/>
    <cellStyle name="_Book2_APA Group HY 2010 Financial Statements - Dec 2010 BOARD_Rough calculation of RAB as at 30 June 2012" xfId="4996"/>
    <cellStyle name="_Book2_APL (B001)_Mar11" xfId="258"/>
    <cellStyle name="_Book2_APL (B001)_Mar11 2" xfId="2051"/>
    <cellStyle name="_Book2_APL (B001)_Mar11_10. B003_Apr 11" xfId="259"/>
    <cellStyle name="_Book2_APL (B001)_Mar11_10. B003_Apr 11 2" xfId="2052"/>
    <cellStyle name="_Book2_APL (B001)_Mar11_3. B003_Sep 11" xfId="260"/>
    <cellStyle name="_Book2_APL (B001)_Mar11_3. B003_Sep 11 2" xfId="2053"/>
    <cellStyle name="_Book2_APT (B002) Rec_Mar11" xfId="261"/>
    <cellStyle name="_Book2_APT (B002) Rec_Mar11 2" xfId="2054"/>
    <cellStyle name="_Book2_APT (B002) Rec_Mar11_10. B003_Apr 11" xfId="262"/>
    <cellStyle name="_Book2_APT (B002) Rec_Mar11_10. B003_Apr 11 2" xfId="2055"/>
    <cellStyle name="_Book2_APT (B002) Rec_Mar11_3. B003_Sep 11" xfId="263"/>
    <cellStyle name="_Book2_APT (B002) Rec_Mar11_3. B003_Sep 11 2" xfId="2056"/>
    <cellStyle name="_Book2_APT 2010 Financial Statements Draft (6)" xfId="264"/>
    <cellStyle name="_Book2_APT 2010 Financial Statements Draft (6) 2" xfId="2057"/>
    <cellStyle name="_Book2_APT 2010 Financial Statements Draft (7)" xfId="265"/>
    <cellStyle name="_Book2_APT 2010 Financial Statements Draft (7) 2" xfId="2058"/>
    <cellStyle name="_Book2_APT 2010 Financial Statements Draft (8) (4)" xfId="266"/>
    <cellStyle name="_Book2_APT 2010 Financial Statements Draft (8) (4) 2" xfId="2059"/>
    <cellStyle name="_Book2_APT 2010 Financial Statements FINAL" xfId="267"/>
    <cellStyle name="_Book2_APT 2010 Financial Statements FINAL 2" xfId="2060"/>
    <cellStyle name="_Book2_APT 2010 Financial Statements FINAL 3" xfId="5455"/>
    <cellStyle name="_Book2_APT 2010 Financial Statements FINAL 4" xfId="5456"/>
    <cellStyle name="_Book2_APT 2010 Financial Statements FINAL_APA IAS139 Sep-11" xfId="268"/>
    <cellStyle name="_Book2_APT 2010 Financial Statements FINAL_APA IAS139 Sep-11 2" xfId="2061"/>
    <cellStyle name="_Book2_APT 2010 Financial Statements FINAL_Draft 2 2012 Regulatory Financial Reports RBP" xfId="5457"/>
    <cellStyle name="_Book2_APT 2010 Financial Statements FINAL_Rough calculation of RAB as at 30 June 2012" xfId="4995"/>
    <cellStyle name="_Book2_BM08 Cash flow report June 11 Post July Board 28.07.2011" xfId="5458"/>
    <cellStyle name="_Book2_Book2" xfId="269"/>
    <cellStyle name="_Book2_Book2 2" xfId="2062"/>
    <cellStyle name="_Book2_Copy of EII Group Dec10 Financial Statements 4" xfId="270"/>
    <cellStyle name="_Book2_Copy of EII Group Dec10 Financial Statements 4 2" xfId="2063"/>
    <cellStyle name="_Book2_Draft 2 2012 Regulatory Financial Reports RBP" xfId="5459"/>
    <cellStyle name="_Book2_EII - Tax Calc for the period ended 31 Dec 2010(Final)" xfId="271"/>
    <cellStyle name="_Book2_EII - Tax Calc for the period ended 31 Dec 2010(Final) 2" xfId="2064"/>
    <cellStyle name="_Book2_EII Group Cashflow (Dec10)" xfId="272"/>
    <cellStyle name="_Book2_EII Group Cashflow (Dec10) 2" xfId="2065"/>
    <cellStyle name="_Book2_EII Group Cashflow (Dec10) reporting" xfId="273"/>
    <cellStyle name="_Book2_EII Group Cashflow (Dec10) reporting 2" xfId="2066"/>
    <cellStyle name="_Book2_FY11 QLD TM CAPEX REPORT DEC 2010 adj 3" xfId="5460"/>
    <cellStyle name="_Book2_FY11 QLD TM CAPEX REPORT DEC 2010 adj 3 - sk corr" xfId="5461"/>
    <cellStyle name="_Book2_FY11 QLD TM CAPEX REPORT DEC 2010 adj 3 - sk corrected links" xfId="5462"/>
    <cellStyle name="_Book2_FY11_12 SIB Forecast" xfId="5463"/>
    <cellStyle name="_Book2_FY12 Budget Capex - Non Transmission" xfId="274"/>
    <cellStyle name="_Book2_FY12 Budget Capex - Non Transmission 2" xfId="2067"/>
    <cellStyle name="_Book2_FY12 Budget Transmission SIB Vic Draft 6" xfId="5464"/>
    <cellStyle name="_Book2_FY12 Budget Transmission SIB Vic Draft 6 2" xfId="5465"/>
    <cellStyle name="_Book2_IAS139 Jun-10" xfId="275"/>
    <cellStyle name="_Book2_IAS139 Jun-10 2" xfId="2068"/>
    <cellStyle name="_Book2_Note 9" xfId="276"/>
    <cellStyle name="_Book2_Note 9 2" xfId="2069"/>
    <cellStyle name="_Book2_Note15" xfId="277"/>
    <cellStyle name="_Book2_Note15 2" xfId="2070"/>
    <cellStyle name="_Book2_Note15 3" xfId="5466"/>
    <cellStyle name="_Book2_Note15 4" xfId="5467"/>
    <cellStyle name="_Book2_Note15_APA IAS139 Sep-11" xfId="278"/>
    <cellStyle name="_Book2_Note15_APA IAS139 Sep-11 2" xfId="2071"/>
    <cellStyle name="_Book2_Note15_Draft 2 2012 Regulatory Financial Reports RBP" xfId="5468"/>
    <cellStyle name="_Book2_Note15_Note37" xfId="4994"/>
    <cellStyle name="_Book2_Note15_Note37 2" xfId="4993"/>
    <cellStyle name="_Book2_Note15_Note37 3" xfId="5469"/>
    <cellStyle name="_Book2_Note15_Note37 4" xfId="5470"/>
    <cellStyle name="_Book2_Note15_Note37_Draft 2 2012 Regulatory Financial Reports RBP" xfId="5471"/>
    <cellStyle name="_Book2_Note15_Note37_Rough calculation of RAB as at 30 June 2012" xfId="4992"/>
    <cellStyle name="_Book2_Note15_Rough calculation of RAB as at 30 June 2012" xfId="4991"/>
    <cellStyle name="_Book2_Parent CFlow 2010" xfId="279"/>
    <cellStyle name="_Book2_Parent CFlow 2010 2" xfId="2072"/>
    <cellStyle name="_Book2_PL " xfId="280"/>
    <cellStyle name="_Book2_PL  2" xfId="2073"/>
    <cellStyle name="_Book2_QLD TM SIB Fcast" xfId="5472"/>
    <cellStyle name="_Book2_QLD TM SIB Fcast_Actuals (Pls update Forecast)" xfId="5473"/>
    <cellStyle name="_Book2_Rec - NPAT (PLD)" xfId="281"/>
    <cellStyle name="_Book2_Rec - NPAT (PLD) 2" xfId="2074"/>
    <cellStyle name="_Book2_Rough calculation of RAB as at 30 June 2012" xfId="4990"/>
    <cellStyle name="_Book2_Sheet 1 (2)" xfId="4989"/>
    <cellStyle name="_Book2_Sheet 1 (2) 2" xfId="4988"/>
    <cellStyle name="_Book2_TB (APA GRP)" xfId="282"/>
    <cellStyle name="_Book2_TB (APA GRP) 2" xfId="2075"/>
    <cellStyle name="_Book2_TB (APA GRP) 3" xfId="5474"/>
    <cellStyle name="_Book2_TB (APA GRP) 4" xfId="5475"/>
    <cellStyle name="_Book2_TB (APA GRP)_APA IAS139 Sep-11" xfId="283"/>
    <cellStyle name="_Book2_TB (APA GRP)_APA IAS139 Sep-11 2" xfId="2076"/>
    <cellStyle name="_Book2_TB (APA GRP)_Draft 2 2012 Regulatory Financial Reports RBP" xfId="5476"/>
    <cellStyle name="_Book2_TB (APA GRP)_Note37" xfId="4987"/>
    <cellStyle name="_Book2_TB (APA GRP)_Note37 2" xfId="4986"/>
    <cellStyle name="_Book2_TB (APA GRP)_Note37 3" xfId="5477"/>
    <cellStyle name="_Book2_TB (APA GRP)_Note37 4" xfId="5478"/>
    <cellStyle name="_Book2_TB (APA GRP)_Note37_Draft 2 2012 Regulatory Financial Reports RBP" xfId="5479"/>
    <cellStyle name="_Book2_TB (APA GRP)_Note37_Rough calculation of RAB as at 30 June 2012" xfId="4985"/>
    <cellStyle name="_Book2_TB (APA GRP)_Rough calculation of RAB as at 30 June 2012" xfId="4984"/>
    <cellStyle name="_Book2_TM QLD FY12 SIB Capex Budget" xfId="5480"/>
    <cellStyle name="_Book2_TM QLD FY12 SIB Capex Budget_QLD TM Capex Summary Report" xfId="5481"/>
    <cellStyle name="_Book2_TM QLD FY12 SIB Capex Budget_QLD TM Capex Summary Report_Actuals (Pls update Forecast)" xfId="5482"/>
    <cellStyle name="_Book2_WA TM Capex Summary Report" xfId="5483"/>
    <cellStyle name="_Book2_WP 11 Reg Deferred Tax Liabilit" xfId="4983"/>
    <cellStyle name="_Book2_WP 11 Reg Deferred Tax Liabilit 2" xfId="5484"/>
    <cellStyle name="_Book2_WP 11 Reg Deferred Tax Liabilit_Rough calculation of RAB as at 30 June 2012" xfId="4982"/>
    <cellStyle name="_Book2_zFY11 Growth &amp; SIB SUMMARY" xfId="4981"/>
    <cellStyle name="_Book2_zFY11 SIB Capex SUMMARY" xfId="4980"/>
    <cellStyle name="_Book3" xfId="284"/>
    <cellStyle name="_Book3 2" xfId="2077"/>
    <cellStyle name="_Book3_10. B003_Apr 11" xfId="285"/>
    <cellStyle name="_Book3_10. B003_Apr 11 2" xfId="2078"/>
    <cellStyle name="_Book3_3. B003_Sep 11" xfId="286"/>
    <cellStyle name="_Book3_3. B003_Sep 11 2" xfId="2079"/>
    <cellStyle name="_Borrowing Costs budget for 12 months ended 31 Dec 10 (amended)" xfId="287"/>
    <cellStyle name="_Borrowing Costs budget for 12 months ended 31 Dec 10 (amended) 2" xfId="2080"/>
    <cellStyle name="_Borrowing Costs budget for 12 months ended 31 Dec 10 (amended)_010411  Request for Additional Funding" xfId="288"/>
    <cellStyle name="_Borrowing Costs budget for 12 months ended 31 Dec 10 (amended)_010411  Request for Additional Funding 2" xfId="2081"/>
    <cellStyle name="_Borrowing Costs budget for 12 months ended 31 Dec 10 (amended)_QLD TM Capex Summary Report" xfId="5485"/>
    <cellStyle name="_Borrowing Costs budget for 12 months ended 31 Dec 10 (amended)_QLD TM Capex Summary Report_Actuals (Pls update Forecast)" xfId="5486"/>
    <cellStyle name="_Borrowing Costs Budget for December 2010" xfId="289"/>
    <cellStyle name="_Borrowing Costs Budget for December 2010 2" xfId="2082"/>
    <cellStyle name="_Borrowing Costs Budget for December 2010_010411  Request for Additional Funding" xfId="290"/>
    <cellStyle name="_Borrowing Costs Budget for December 2010_010411  Request for Additional Funding 2" xfId="2083"/>
    <cellStyle name="_Borrowing Costs Budget for December 2010_QLD TM Capex Summary Report" xfId="5487"/>
    <cellStyle name="_Borrowing Costs Budget for December 2010_QLD TM Capex Summary Report_Actuals (Pls update Forecast)" xfId="5488"/>
    <cellStyle name="_Capex" xfId="4979"/>
    <cellStyle name="_CAPEX - FY12 Bud WA Draft 5 - sent 220211" xfId="291"/>
    <cellStyle name="_Capex 2" xfId="5489"/>
    <cellStyle name="_Capex_29(d) - Gas extensions -tariffs" xfId="5490"/>
    <cellStyle name="_Capital Expenditure Report April 2008" xfId="292"/>
    <cellStyle name="_Capital Expenditure Report April 2008 2" xfId="2084"/>
    <cellStyle name="_Capital Expenditure Report April 2008 2 2" xfId="5491"/>
    <cellStyle name="_Capital Expenditure Report April 2008 3" xfId="5492"/>
    <cellStyle name="_Capital Expenditure Report April 2008 4" xfId="5493"/>
    <cellStyle name="_Capital Expenditure Report April 2008_10. B003_Apr 11" xfId="293"/>
    <cellStyle name="_Capital Expenditure Report April 2008_10. B003_Apr 11 2" xfId="2085"/>
    <cellStyle name="_Capital Expenditure Report April 2008_10. B063_Apr 11" xfId="294"/>
    <cellStyle name="_Capital Expenditure Report April 2008_10. B063_Apr 11 2" xfId="2086"/>
    <cellStyle name="_Capital Expenditure Report April 2008_10. B063_Apr 11_3. B003_Sep 11" xfId="295"/>
    <cellStyle name="_Capital Expenditure Report April 2008_10. B063_Apr 11_3. B003_Sep 11 2" xfId="2087"/>
    <cellStyle name="_Capital Expenditure Report April 2008_201203 QLD SIB Report" xfId="5494"/>
    <cellStyle name="_Capital Expenditure Report April 2008_201205 QLD SIB Report" xfId="5495"/>
    <cellStyle name="_Capital Expenditure Report April 2008_3. B003_Sep 11" xfId="296"/>
    <cellStyle name="_Capital Expenditure Report April 2008_3. B003_Sep 11 2" xfId="2088"/>
    <cellStyle name="_Capital Expenditure Report April 2008_Actuals (Pls update Forecast)" xfId="5496"/>
    <cellStyle name="_Capital Expenditure Report April 2008_APA CORP FA Note to EOFY statements for Fixed Assets ADJE-11 v4" xfId="297"/>
    <cellStyle name="_Capital Expenditure Report April 2008_APA CORP FA Note to EOFY statements for Fixed Assets ADJE-11 v4 2" xfId="2089"/>
    <cellStyle name="_Capital Expenditure Report April 2008_APA Group CORP FAR Consolidated Movement Apr-11" xfId="298"/>
    <cellStyle name="_Capital Expenditure Report April 2008_APA Group CORP FAR Consolidated Movement Apr-11 2" xfId="2090"/>
    <cellStyle name="_Capital Expenditure Report April 2008_APA Group CORP FAR Consolidated Movement Mar-11" xfId="299"/>
    <cellStyle name="_Capital Expenditure Report April 2008_APA Group CORP FAR Consolidated Movement Mar-11 2" xfId="2091"/>
    <cellStyle name="_Capital Expenditure Report April 2008_APA Group HY 2010 Financial Statements - Dec 2010 BOARD" xfId="300"/>
    <cellStyle name="_Capital Expenditure Report April 2008_APA Group HY 2010 Financial Statements - Dec 2010 BOARD 2" xfId="2092"/>
    <cellStyle name="_Capital Expenditure Report April 2008_APA Group HY 2010 Financial Statements - Dec 2010 BOARD 3" xfId="5497"/>
    <cellStyle name="_Capital Expenditure Report April 2008_APA Group HY 2010 Financial Statements - Dec 2010 BOARD 4" xfId="5498"/>
    <cellStyle name="_Capital Expenditure Report April 2008_APA Group HY 2010 Financial Statements - Dec 2010 BOARD_APA IAS139 Sep-11" xfId="301"/>
    <cellStyle name="_Capital Expenditure Report April 2008_APA Group HY 2010 Financial Statements - Dec 2010 BOARD_APA IAS139 Sep-11 2" xfId="2093"/>
    <cellStyle name="_Capital Expenditure Report April 2008_APA Group HY 2010 Financial Statements - Dec 2010 BOARD_Draft 2 2012 Regulatory Financial Reports RBP" xfId="5499"/>
    <cellStyle name="_Capital Expenditure Report April 2008_APA Group HY 2010 Financial Statements - Dec 2010 BOARD_Note37" xfId="4978"/>
    <cellStyle name="_Capital Expenditure Report April 2008_APA Group HY 2010 Financial Statements - Dec 2010 BOARD_Note37 2" xfId="4977"/>
    <cellStyle name="_Capital Expenditure Report April 2008_APA Group HY 2010 Financial Statements - Dec 2010 BOARD_Note37 3" xfId="5500"/>
    <cellStyle name="_Capital Expenditure Report April 2008_APA Group HY 2010 Financial Statements - Dec 2010 BOARD_Note37 4" xfId="5501"/>
    <cellStyle name="_Capital Expenditure Report April 2008_APA Group HY 2010 Financial Statements - Dec 2010 BOARD_Note37_Draft 2 2012 Regulatory Financial Reports RBP" xfId="5502"/>
    <cellStyle name="_Capital Expenditure Report April 2008_APA Group HY 2010 Financial Statements - Dec 2010 BOARD_Note37_Rough calculation of RAB as at 30 June 2012" xfId="4976"/>
    <cellStyle name="_Capital Expenditure Report April 2008_APA Group HY 2010 Financial Statements - Dec 2010 BOARD_Rough calculation of RAB as at 30 June 2012" xfId="4975"/>
    <cellStyle name="_Capital Expenditure Report April 2008_APL (B001)_Mar11" xfId="302"/>
    <cellStyle name="_Capital Expenditure Report April 2008_APL (B001)_Mar11 2" xfId="2094"/>
    <cellStyle name="_Capital Expenditure Report April 2008_APL (B001)_Mar11_10. B003_Apr 11" xfId="303"/>
    <cellStyle name="_Capital Expenditure Report April 2008_APL (B001)_Mar11_10. B003_Apr 11 2" xfId="2095"/>
    <cellStyle name="_Capital Expenditure Report April 2008_APL (B001)_Mar11_3. B003_Sep 11" xfId="304"/>
    <cellStyle name="_Capital Expenditure Report April 2008_APL (B001)_Mar11_3. B003_Sep 11 2" xfId="2096"/>
    <cellStyle name="_Capital Expenditure Report April 2008_APT (B002) Rec_Mar11" xfId="305"/>
    <cellStyle name="_Capital Expenditure Report April 2008_APT (B002) Rec_Mar11 2" xfId="2097"/>
    <cellStyle name="_Capital Expenditure Report April 2008_APT (B002) Rec_Mar11_10. B003_Apr 11" xfId="306"/>
    <cellStyle name="_Capital Expenditure Report April 2008_APT (B002) Rec_Mar11_10. B003_Apr 11 2" xfId="2098"/>
    <cellStyle name="_Capital Expenditure Report April 2008_APT (B002) Rec_Mar11_3. B003_Sep 11" xfId="307"/>
    <cellStyle name="_Capital Expenditure Report April 2008_APT (B002) Rec_Mar11_3. B003_Sep 11 2" xfId="2099"/>
    <cellStyle name="_Capital Expenditure Report April 2008_APT 2010 Financial Statements Draft (6)" xfId="308"/>
    <cellStyle name="_Capital Expenditure Report April 2008_APT 2010 Financial Statements Draft (6) 2" xfId="2100"/>
    <cellStyle name="_Capital Expenditure Report April 2008_APT 2010 Financial Statements Draft (7)" xfId="309"/>
    <cellStyle name="_Capital Expenditure Report April 2008_APT 2010 Financial Statements Draft (7) 2" xfId="2101"/>
    <cellStyle name="_Capital Expenditure Report April 2008_APT 2010 Financial Statements Draft (8) (4)" xfId="310"/>
    <cellStyle name="_Capital Expenditure Report April 2008_APT 2010 Financial Statements Draft (8) (4) 2" xfId="2102"/>
    <cellStyle name="_Capital Expenditure Report April 2008_APT 2010 Financial Statements FINAL" xfId="311"/>
    <cellStyle name="_Capital Expenditure Report April 2008_APT 2010 Financial Statements FINAL 2" xfId="2103"/>
    <cellStyle name="_Capital Expenditure Report April 2008_APT 2010 Financial Statements FINAL 3" xfId="5503"/>
    <cellStyle name="_Capital Expenditure Report April 2008_APT 2010 Financial Statements FINAL 4" xfId="5504"/>
    <cellStyle name="_Capital Expenditure Report April 2008_APT 2010 Financial Statements FINAL_APA IAS139 Sep-11" xfId="312"/>
    <cellStyle name="_Capital Expenditure Report April 2008_APT 2010 Financial Statements FINAL_APA IAS139 Sep-11 2" xfId="2104"/>
    <cellStyle name="_Capital Expenditure Report April 2008_APT 2010 Financial Statements FINAL_Draft 2 2012 Regulatory Financial Reports RBP" xfId="5505"/>
    <cellStyle name="_Capital Expenditure Report April 2008_APT 2010 Financial Statements FINAL_Rough calculation of RAB as at 30 June 2012" xfId="4974"/>
    <cellStyle name="_Capital Expenditure Report April 2008_BM08 Cash flow report June 11 Post July Board 28.07.2011" xfId="5506"/>
    <cellStyle name="_Capital Expenditure Report April 2008_Book2" xfId="313"/>
    <cellStyle name="_Capital Expenditure Report April 2008_Book2 2" xfId="2105"/>
    <cellStyle name="_Capital Expenditure Report April 2008_Copy of EII Group Dec10 Financial Statements 4" xfId="314"/>
    <cellStyle name="_Capital Expenditure Report April 2008_Copy of EII Group Dec10 Financial Statements 4 2" xfId="2106"/>
    <cellStyle name="_Capital Expenditure Report April 2008_Draft 2 2012 Regulatory Financial Reports RBP" xfId="5507"/>
    <cellStyle name="_Capital Expenditure Report April 2008_EII - Tax Calc for the period ended 31 Dec 2010(Final)" xfId="315"/>
    <cellStyle name="_Capital Expenditure Report April 2008_EII - Tax Calc for the period ended 31 Dec 2010(Final) 2" xfId="2107"/>
    <cellStyle name="_Capital Expenditure Report April 2008_EII Group Cashflow (Dec10)" xfId="316"/>
    <cellStyle name="_Capital Expenditure Report April 2008_EII Group Cashflow (Dec10) 2" xfId="2108"/>
    <cellStyle name="_Capital Expenditure Report April 2008_EII Group Cashflow (Dec10) reporting" xfId="317"/>
    <cellStyle name="_Capital Expenditure Report April 2008_EII Group Cashflow (Dec10) reporting 2" xfId="2109"/>
    <cellStyle name="_Capital Expenditure Report April 2008_FY11 QLD TM CAPEX REPORT DEC 2010 adj 3" xfId="5508"/>
    <cellStyle name="_Capital Expenditure Report April 2008_FY11 QLD TM CAPEX REPORT DEC 2010 adj 3 - sk corr" xfId="5509"/>
    <cellStyle name="_Capital Expenditure Report April 2008_FY11 QLD TM CAPEX REPORT DEC 2010 adj 3 - sk corrected links" xfId="5510"/>
    <cellStyle name="_Capital Expenditure Report April 2008_FY11_12 SIB Forecast" xfId="5511"/>
    <cellStyle name="_Capital Expenditure Report April 2008_FY12 Budget Capex - Non Transmission" xfId="318"/>
    <cellStyle name="_Capital Expenditure Report April 2008_FY12 Budget Capex - Non Transmission 2" xfId="2110"/>
    <cellStyle name="_Capital Expenditure Report April 2008_FY12 Budget Transmission SIB Vic Draft 6" xfId="5512"/>
    <cellStyle name="_Capital Expenditure Report April 2008_FY12 Budget Transmission SIB Vic Draft 6 2" xfId="5513"/>
    <cellStyle name="_Capital Expenditure Report April 2008_IAS139 Jun-10" xfId="319"/>
    <cellStyle name="_Capital Expenditure Report April 2008_IAS139 Jun-10 2" xfId="2111"/>
    <cellStyle name="_Capital Expenditure Report April 2008_Note 9" xfId="320"/>
    <cellStyle name="_Capital Expenditure Report April 2008_Note 9 2" xfId="2112"/>
    <cellStyle name="_Capital Expenditure Report April 2008_Note15" xfId="321"/>
    <cellStyle name="_Capital Expenditure Report April 2008_Note15 2" xfId="2113"/>
    <cellStyle name="_Capital Expenditure Report April 2008_Note15 3" xfId="5514"/>
    <cellStyle name="_Capital Expenditure Report April 2008_Note15 4" xfId="5515"/>
    <cellStyle name="_Capital Expenditure Report April 2008_Note15_APA IAS139 Sep-11" xfId="322"/>
    <cellStyle name="_Capital Expenditure Report April 2008_Note15_APA IAS139 Sep-11 2" xfId="2114"/>
    <cellStyle name="_Capital Expenditure Report April 2008_Note15_Draft 2 2012 Regulatory Financial Reports RBP" xfId="5516"/>
    <cellStyle name="_Capital Expenditure Report April 2008_Note15_Note37" xfId="4973"/>
    <cellStyle name="_Capital Expenditure Report April 2008_Note15_Note37 2" xfId="4972"/>
    <cellStyle name="_Capital Expenditure Report April 2008_Note15_Note37 3" xfId="5517"/>
    <cellStyle name="_Capital Expenditure Report April 2008_Note15_Note37 4" xfId="5518"/>
    <cellStyle name="_Capital Expenditure Report April 2008_Note15_Note37_Draft 2 2012 Regulatory Financial Reports RBP" xfId="5519"/>
    <cellStyle name="_Capital Expenditure Report April 2008_Note15_Note37_Rough calculation of RAB as at 30 June 2012" xfId="4971"/>
    <cellStyle name="_Capital Expenditure Report April 2008_Note15_Rough calculation of RAB as at 30 June 2012" xfId="4970"/>
    <cellStyle name="_Capital Expenditure Report April 2008_Parent CFlow 2010" xfId="323"/>
    <cellStyle name="_Capital Expenditure Report April 2008_Parent CFlow 2010 2" xfId="2115"/>
    <cellStyle name="_Capital Expenditure Report April 2008_PL " xfId="324"/>
    <cellStyle name="_Capital Expenditure Report April 2008_PL  2" xfId="2116"/>
    <cellStyle name="_Capital Expenditure Report April 2008_QLD TM SIB Fcast" xfId="5520"/>
    <cellStyle name="_Capital Expenditure Report April 2008_QLD TM SIB Fcast_Actuals (Pls update Forecast)" xfId="5521"/>
    <cellStyle name="_Capital Expenditure Report April 2008_Rec - NPAT (PLD)" xfId="325"/>
    <cellStyle name="_Capital Expenditure Report April 2008_Rec - NPAT (PLD) 2" xfId="2117"/>
    <cellStyle name="_Capital Expenditure Report April 2008_Rough calculation of RAB as at 30 June 2012" xfId="4969"/>
    <cellStyle name="_Capital Expenditure Report April 2008_Sheet 1 (2)" xfId="4968"/>
    <cellStyle name="_Capital Expenditure Report April 2008_Sheet 1 (2) 2" xfId="4967"/>
    <cellStyle name="_Capital Expenditure Report April 2008_TB (APA GRP)" xfId="326"/>
    <cellStyle name="_Capital Expenditure Report April 2008_TB (APA GRP) 2" xfId="2118"/>
    <cellStyle name="_Capital Expenditure Report April 2008_TB (APA GRP) 3" xfId="5522"/>
    <cellStyle name="_Capital Expenditure Report April 2008_TB (APA GRP) 4" xfId="5523"/>
    <cellStyle name="_Capital Expenditure Report April 2008_TB (APA GRP)_APA IAS139 Sep-11" xfId="327"/>
    <cellStyle name="_Capital Expenditure Report April 2008_TB (APA GRP)_APA IAS139 Sep-11 2" xfId="2119"/>
    <cellStyle name="_Capital Expenditure Report April 2008_TB (APA GRP)_Draft 2 2012 Regulatory Financial Reports RBP" xfId="5524"/>
    <cellStyle name="_Capital Expenditure Report April 2008_TB (APA GRP)_Note37" xfId="4966"/>
    <cellStyle name="_Capital Expenditure Report April 2008_TB (APA GRP)_Note37 2" xfId="4965"/>
    <cellStyle name="_Capital Expenditure Report April 2008_TB (APA GRP)_Note37 3" xfId="5525"/>
    <cellStyle name="_Capital Expenditure Report April 2008_TB (APA GRP)_Note37 4" xfId="5526"/>
    <cellStyle name="_Capital Expenditure Report April 2008_TB (APA GRP)_Note37_Draft 2 2012 Regulatory Financial Reports RBP" xfId="5527"/>
    <cellStyle name="_Capital Expenditure Report April 2008_TB (APA GRP)_Note37_Rough calculation of RAB as at 30 June 2012" xfId="4964"/>
    <cellStyle name="_Capital Expenditure Report April 2008_TB (APA GRP)_Rough calculation of RAB as at 30 June 2012" xfId="4963"/>
    <cellStyle name="_Capital Expenditure Report April 2008_TM QLD FY12 SIB Capex Budget" xfId="5528"/>
    <cellStyle name="_Capital Expenditure Report April 2008_TM QLD FY12 SIB Capex Budget_QLD TM Capex Summary Report" xfId="5529"/>
    <cellStyle name="_Capital Expenditure Report April 2008_TM QLD FY12 SIB Capex Budget_QLD TM Capex Summary Report_Actuals (Pls update Forecast)" xfId="5530"/>
    <cellStyle name="_Capital Expenditure Report April 2008_WA TM Capex Summary Report" xfId="5531"/>
    <cellStyle name="_Capital Expenditure Report April 2008_WP 11 Reg Deferred Tax Liabilit" xfId="4962"/>
    <cellStyle name="_Capital Expenditure Report April 2008_WP 11 Reg Deferred Tax Liabilit 2" xfId="5532"/>
    <cellStyle name="_Capital Expenditure Report April 2008_WP 11 Reg Deferred Tax Liabilit_Rough calculation of RAB as at 30 June 2012" xfId="4961"/>
    <cellStyle name="_Capital Expenditure Report April 2008_zFY11 Growth &amp; SIB SUMMARY" xfId="4960"/>
    <cellStyle name="_Capital Expenditure Report April 2008_zFY11 SIB Capex SUMMARY" xfId="4959"/>
    <cellStyle name="_Capital Expenditure Report Jan 2008" xfId="328"/>
    <cellStyle name="_Capital Expenditure Report Jan 2008 2" xfId="2120"/>
    <cellStyle name="_Capital Expenditure Report Jan 2008 2 2" xfId="5533"/>
    <cellStyle name="_Capital Expenditure Report Jan 2008 3" xfId="5534"/>
    <cellStyle name="_Capital Expenditure Report Jan 2008 4" xfId="5535"/>
    <cellStyle name="_Capital Expenditure Report Jan 2008_10. B003_Apr 11" xfId="329"/>
    <cellStyle name="_Capital Expenditure Report Jan 2008_10. B003_Apr 11 2" xfId="2121"/>
    <cellStyle name="_Capital Expenditure Report Jan 2008_10. B063_Apr 11" xfId="330"/>
    <cellStyle name="_Capital Expenditure Report Jan 2008_10. B063_Apr 11 2" xfId="2122"/>
    <cellStyle name="_Capital Expenditure Report Jan 2008_10. B063_Apr 11_3. B003_Sep 11" xfId="331"/>
    <cellStyle name="_Capital Expenditure Report Jan 2008_10. B063_Apr 11_3. B003_Sep 11 2" xfId="2123"/>
    <cellStyle name="_Capital Expenditure Report Jan 2008_201203 QLD SIB Report" xfId="5536"/>
    <cellStyle name="_Capital Expenditure Report Jan 2008_201205 QLD SIB Report" xfId="5537"/>
    <cellStyle name="_Capital Expenditure Report Jan 2008_3. B003_Sep 11" xfId="332"/>
    <cellStyle name="_Capital Expenditure Report Jan 2008_3. B003_Sep 11 2" xfId="2124"/>
    <cellStyle name="_Capital Expenditure Report Jan 2008_Actuals (Pls update Forecast)" xfId="5538"/>
    <cellStyle name="_Capital Expenditure Report Jan 2008_APA CORP FA Note to EOFY statements for Fixed Assets ADJE-11 v4" xfId="333"/>
    <cellStyle name="_Capital Expenditure Report Jan 2008_APA CORP FA Note to EOFY statements for Fixed Assets ADJE-11 v4 2" xfId="2125"/>
    <cellStyle name="_Capital Expenditure Report Jan 2008_APA Group CORP FAR Consolidated Movement Apr-11" xfId="334"/>
    <cellStyle name="_Capital Expenditure Report Jan 2008_APA Group CORP FAR Consolidated Movement Apr-11 2" xfId="2126"/>
    <cellStyle name="_Capital Expenditure Report Jan 2008_APA Group CORP FAR Consolidated Movement Mar-11" xfId="335"/>
    <cellStyle name="_Capital Expenditure Report Jan 2008_APA Group CORP FAR Consolidated Movement Mar-11 2" xfId="2127"/>
    <cellStyle name="_Capital Expenditure Report Jan 2008_APA Group HY 2010 Financial Statements - Dec 2010 BOARD" xfId="336"/>
    <cellStyle name="_Capital Expenditure Report Jan 2008_APA Group HY 2010 Financial Statements - Dec 2010 BOARD 2" xfId="2128"/>
    <cellStyle name="_Capital Expenditure Report Jan 2008_APA Group HY 2010 Financial Statements - Dec 2010 BOARD 3" xfId="5539"/>
    <cellStyle name="_Capital Expenditure Report Jan 2008_APA Group HY 2010 Financial Statements - Dec 2010 BOARD 4" xfId="5540"/>
    <cellStyle name="_Capital Expenditure Report Jan 2008_APA Group HY 2010 Financial Statements - Dec 2010 BOARD_APA IAS139 Sep-11" xfId="337"/>
    <cellStyle name="_Capital Expenditure Report Jan 2008_APA Group HY 2010 Financial Statements - Dec 2010 BOARD_APA IAS139 Sep-11 2" xfId="2129"/>
    <cellStyle name="_Capital Expenditure Report Jan 2008_APA Group HY 2010 Financial Statements - Dec 2010 BOARD_Draft 2 2012 Regulatory Financial Reports RBP" xfId="5541"/>
    <cellStyle name="_Capital Expenditure Report Jan 2008_APA Group HY 2010 Financial Statements - Dec 2010 BOARD_Note37" xfId="4958"/>
    <cellStyle name="_Capital Expenditure Report Jan 2008_APA Group HY 2010 Financial Statements - Dec 2010 BOARD_Note37 2" xfId="4957"/>
    <cellStyle name="_Capital Expenditure Report Jan 2008_APA Group HY 2010 Financial Statements - Dec 2010 BOARD_Note37 3" xfId="5542"/>
    <cellStyle name="_Capital Expenditure Report Jan 2008_APA Group HY 2010 Financial Statements - Dec 2010 BOARD_Note37 4" xfId="5543"/>
    <cellStyle name="_Capital Expenditure Report Jan 2008_APA Group HY 2010 Financial Statements - Dec 2010 BOARD_Note37_Draft 2 2012 Regulatory Financial Reports RBP" xfId="5544"/>
    <cellStyle name="_Capital Expenditure Report Jan 2008_APA Group HY 2010 Financial Statements - Dec 2010 BOARD_Note37_Rough calculation of RAB as at 30 June 2012" xfId="4956"/>
    <cellStyle name="_Capital Expenditure Report Jan 2008_APA Group HY 2010 Financial Statements - Dec 2010 BOARD_Rough calculation of RAB as at 30 June 2012" xfId="4955"/>
    <cellStyle name="_Capital Expenditure Report Jan 2008_APL (B001)_Mar11" xfId="338"/>
    <cellStyle name="_Capital Expenditure Report Jan 2008_APL (B001)_Mar11 2" xfId="2130"/>
    <cellStyle name="_Capital Expenditure Report Jan 2008_APL (B001)_Mar11_10. B003_Apr 11" xfId="339"/>
    <cellStyle name="_Capital Expenditure Report Jan 2008_APL (B001)_Mar11_10. B003_Apr 11 2" xfId="2131"/>
    <cellStyle name="_Capital Expenditure Report Jan 2008_APL (B001)_Mar11_3. B003_Sep 11" xfId="340"/>
    <cellStyle name="_Capital Expenditure Report Jan 2008_APL (B001)_Mar11_3. B003_Sep 11 2" xfId="2132"/>
    <cellStyle name="_Capital Expenditure Report Jan 2008_APT (B002) Rec_Mar11" xfId="341"/>
    <cellStyle name="_Capital Expenditure Report Jan 2008_APT (B002) Rec_Mar11 2" xfId="2133"/>
    <cellStyle name="_Capital Expenditure Report Jan 2008_APT (B002) Rec_Mar11_10. B003_Apr 11" xfId="342"/>
    <cellStyle name="_Capital Expenditure Report Jan 2008_APT (B002) Rec_Mar11_10. B003_Apr 11 2" xfId="2134"/>
    <cellStyle name="_Capital Expenditure Report Jan 2008_APT (B002) Rec_Mar11_3. B003_Sep 11" xfId="343"/>
    <cellStyle name="_Capital Expenditure Report Jan 2008_APT (B002) Rec_Mar11_3. B003_Sep 11 2" xfId="2135"/>
    <cellStyle name="_Capital Expenditure Report Jan 2008_APT 2010 Financial Statements Draft (6)" xfId="344"/>
    <cellStyle name="_Capital Expenditure Report Jan 2008_APT 2010 Financial Statements Draft (6) 2" xfId="2136"/>
    <cellStyle name="_Capital Expenditure Report Jan 2008_APT 2010 Financial Statements Draft (7)" xfId="345"/>
    <cellStyle name="_Capital Expenditure Report Jan 2008_APT 2010 Financial Statements Draft (7) 2" xfId="2137"/>
    <cellStyle name="_Capital Expenditure Report Jan 2008_APT 2010 Financial Statements Draft (8) (4)" xfId="346"/>
    <cellStyle name="_Capital Expenditure Report Jan 2008_APT 2010 Financial Statements Draft (8) (4) 2" xfId="2138"/>
    <cellStyle name="_Capital Expenditure Report Jan 2008_APT 2010 Financial Statements FINAL" xfId="347"/>
    <cellStyle name="_Capital Expenditure Report Jan 2008_APT 2010 Financial Statements FINAL 2" xfId="2139"/>
    <cellStyle name="_Capital Expenditure Report Jan 2008_APT 2010 Financial Statements FINAL 3" xfId="5545"/>
    <cellStyle name="_Capital Expenditure Report Jan 2008_APT 2010 Financial Statements FINAL 4" xfId="5546"/>
    <cellStyle name="_Capital Expenditure Report Jan 2008_APT 2010 Financial Statements FINAL_APA IAS139 Sep-11" xfId="348"/>
    <cellStyle name="_Capital Expenditure Report Jan 2008_APT 2010 Financial Statements FINAL_APA IAS139 Sep-11 2" xfId="2140"/>
    <cellStyle name="_Capital Expenditure Report Jan 2008_APT 2010 Financial Statements FINAL_Draft 2 2012 Regulatory Financial Reports RBP" xfId="5547"/>
    <cellStyle name="_Capital Expenditure Report Jan 2008_APT 2010 Financial Statements FINAL_Rough calculation of RAB as at 30 June 2012" xfId="4954"/>
    <cellStyle name="_Capital Expenditure Report Jan 2008_BM08 Cash flow report June 11 Post July Board 28.07.2011" xfId="5548"/>
    <cellStyle name="_Capital Expenditure Report Jan 2008_Book2" xfId="349"/>
    <cellStyle name="_Capital Expenditure Report Jan 2008_Book2 2" xfId="2141"/>
    <cellStyle name="_Capital Expenditure Report Jan 2008_Copy of EII Group Dec10 Financial Statements 4" xfId="350"/>
    <cellStyle name="_Capital Expenditure Report Jan 2008_Copy of EII Group Dec10 Financial Statements 4 2" xfId="2142"/>
    <cellStyle name="_Capital Expenditure Report Jan 2008_Draft 2 2012 Regulatory Financial Reports RBP" xfId="5549"/>
    <cellStyle name="_Capital Expenditure Report Jan 2008_EII - Tax Calc for the period ended 31 Dec 2010(Final)" xfId="351"/>
    <cellStyle name="_Capital Expenditure Report Jan 2008_EII - Tax Calc for the period ended 31 Dec 2010(Final) 2" xfId="2143"/>
    <cellStyle name="_Capital Expenditure Report Jan 2008_EII Group Cashflow (Dec10)" xfId="352"/>
    <cellStyle name="_Capital Expenditure Report Jan 2008_EII Group Cashflow (Dec10) 2" xfId="2144"/>
    <cellStyle name="_Capital Expenditure Report Jan 2008_EII Group Cashflow (Dec10) reporting" xfId="353"/>
    <cellStyle name="_Capital Expenditure Report Jan 2008_EII Group Cashflow (Dec10) reporting 2" xfId="2145"/>
    <cellStyle name="_Capital Expenditure Report Jan 2008_FY11 QLD TM CAPEX REPORT DEC 2010 adj 3" xfId="5550"/>
    <cellStyle name="_Capital Expenditure Report Jan 2008_FY11 QLD TM CAPEX REPORT DEC 2010 adj 3 - sk corr" xfId="5551"/>
    <cellStyle name="_Capital Expenditure Report Jan 2008_FY11 QLD TM CAPEX REPORT DEC 2010 adj 3 - sk corrected links" xfId="5552"/>
    <cellStyle name="_Capital Expenditure Report Jan 2008_FY11_12 SIB Forecast" xfId="5553"/>
    <cellStyle name="_Capital Expenditure Report Jan 2008_FY12 Budget Capex - Non Transmission" xfId="354"/>
    <cellStyle name="_Capital Expenditure Report Jan 2008_FY12 Budget Capex - Non Transmission 2" xfId="2146"/>
    <cellStyle name="_Capital Expenditure Report Jan 2008_FY12 Budget Transmission SIB Vic Draft 6" xfId="5554"/>
    <cellStyle name="_Capital Expenditure Report Jan 2008_FY12 Budget Transmission SIB Vic Draft 6 2" xfId="5555"/>
    <cellStyle name="_Capital Expenditure Report Jan 2008_IAS139 Jun-10" xfId="355"/>
    <cellStyle name="_Capital Expenditure Report Jan 2008_IAS139 Jun-10 2" xfId="2147"/>
    <cellStyle name="_Capital Expenditure Report Jan 2008_Note 9" xfId="356"/>
    <cellStyle name="_Capital Expenditure Report Jan 2008_Note 9 2" xfId="2148"/>
    <cellStyle name="_Capital Expenditure Report Jan 2008_Note15" xfId="357"/>
    <cellStyle name="_Capital Expenditure Report Jan 2008_Note15 2" xfId="2149"/>
    <cellStyle name="_Capital Expenditure Report Jan 2008_Note15 3" xfId="5556"/>
    <cellStyle name="_Capital Expenditure Report Jan 2008_Note15 4" xfId="5557"/>
    <cellStyle name="_Capital Expenditure Report Jan 2008_Note15_APA IAS139 Sep-11" xfId="358"/>
    <cellStyle name="_Capital Expenditure Report Jan 2008_Note15_APA IAS139 Sep-11 2" xfId="2150"/>
    <cellStyle name="_Capital Expenditure Report Jan 2008_Note15_Draft 2 2012 Regulatory Financial Reports RBP" xfId="5558"/>
    <cellStyle name="_Capital Expenditure Report Jan 2008_Note15_Note37" xfId="4953"/>
    <cellStyle name="_Capital Expenditure Report Jan 2008_Note15_Note37 2" xfId="4952"/>
    <cellStyle name="_Capital Expenditure Report Jan 2008_Note15_Note37 3" xfId="5559"/>
    <cellStyle name="_Capital Expenditure Report Jan 2008_Note15_Note37 4" xfId="5560"/>
    <cellStyle name="_Capital Expenditure Report Jan 2008_Note15_Note37_Draft 2 2012 Regulatory Financial Reports RBP" xfId="5561"/>
    <cellStyle name="_Capital Expenditure Report Jan 2008_Note15_Note37_Rough calculation of RAB as at 30 June 2012" xfId="4951"/>
    <cellStyle name="_Capital Expenditure Report Jan 2008_Note15_Rough calculation of RAB as at 30 June 2012" xfId="4950"/>
    <cellStyle name="_Capital Expenditure Report Jan 2008_Parent CFlow 2010" xfId="359"/>
    <cellStyle name="_Capital Expenditure Report Jan 2008_Parent CFlow 2010 2" xfId="2151"/>
    <cellStyle name="_Capital Expenditure Report Jan 2008_PL " xfId="360"/>
    <cellStyle name="_Capital Expenditure Report Jan 2008_PL  2" xfId="2152"/>
    <cellStyle name="_Capital Expenditure Report Jan 2008_QLD TM SIB Fcast" xfId="5562"/>
    <cellStyle name="_Capital Expenditure Report Jan 2008_QLD TM SIB Fcast_Actuals (Pls update Forecast)" xfId="5563"/>
    <cellStyle name="_Capital Expenditure Report Jan 2008_Rec - NPAT (PLD)" xfId="361"/>
    <cellStyle name="_Capital Expenditure Report Jan 2008_Rec - NPAT (PLD) 2" xfId="2153"/>
    <cellStyle name="_Capital Expenditure Report Jan 2008_Rough calculation of RAB as at 30 June 2012" xfId="4949"/>
    <cellStyle name="_Capital Expenditure Report Jan 2008_Sheet 1 (2)" xfId="4948"/>
    <cellStyle name="_Capital Expenditure Report Jan 2008_Sheet 1 (2) 2" xfId="4947"/>
    <cellStyle name="_Capital Expenditure Report Jan 2008_TB (APA GRP)" xfId="362"/>
    <cellStyle name="_Capital Expenditure Report Jan 2008_TB (APA GRP) 2" xfId="2154"/>
    <cellStyle name="_Capital Expenditure Report Jan 2008_TB (APA GRP) 3" xfId="5564"/>
    <cellStyle name="_Capital Expenditure Report Jan 2008_TB (APA GRP) 4" xfId="5565"/>
    <cellStyle name="_Capital Expenditure Report Jan 2008_TB (APA GRP)_APA IAS139 Sep-11" xfId="363"/>
    <cellStyle name="_Capital Expenditure Report Jan 2008_TB (APA GRP)_APA IAS139 Sep-11 2" xfId="2155"/>
    <cellStyle name="_Capital Expenditure Report Jan 2008_TB (APA GRP)_Draft 2 2012 Regulatory Financial Reports RBP" xfId="5566"/>
    <cellStyle name="_Capital Expenditure Report Jan 2008_TB (APA GRP)_Note37" xfId="4946"/>
    <cellStyle name="_Capital Expenditure Report Jan 2008_TB (APA GRP)_Note37 2" xfId="4945"/>
    <cellStyle name="_Capital Expenditure Report Jan 2008_TB (APA GRP)_Note37 3" xfId="5567"/>
    <cellStyle name="_Capital Expenditure Report Jan 2008_TB (APA GRP)_Note37 4" xfId="5568"/>
    <cellStyle name="_Capital Expenditure Report Jan 2008_TB (APA GRP)_Note37_Draft 2 2012 Regulatory Financial Reports RBP" xfId="5569"/>
    <cellStyle name="_Capital Expenditure Report Jan 2008_TB (APA GRP)_Note37_Rough calculation of RAB as at 30 June 2012" xfId="4944"/>
    <cellStyle name="_Capital Expenditure Report Jan 2008_TB (APA GRP)_Rough calculation of RAB as at 30 June 2012" xfId="4943"/>
    <cellStyle name="_Capital Expenditure Report Jan 2008_TM QLD FY12 SIB Capex Budget" xfId="5570"/>
    <cellStyle name="_Capital Expenditure Report Jan 2008_TM QLD FY12 SIB Capex Budget_QLD TM Capex Summary Report" xfId="5571"/>
    <cellStyle name="_Capital Expenditure Report Jan 2008_TM QLD FY12 SIB Capex Budget_QLD TM Capex Summary Report_Actuals (Pls update Forecast)" xfId="5572"/>
    <cellStyle name="_Capital Expenditure Report Jan 2008_WA TM Capex Summary Report" xfId="5573"/>
    <cellStyle name="_Capital Expenditure Report Jan 2008_WP 11 Reg Deferred Tax Liabilit" xfId="4942"/>
    <cellStyle name="_Capital Expenditure Report Jan 2008_WP 11 Reg Deferred Tax Liabilit 2" xfId="5574"/>
    <cellStyle name="_Capital Expenditure Report Jan 2008_WP 11 Reg Deferred Tax Liabilit_Rough calculation of RAB as at 30 June 2012" xfId="4941"/>
    <cellStyle name="_Capital Expenditure Report Jan 2008_zFY11 Growth &amp; SIB SUMMARY" xfId="4940"/>
    <cellStyle name="_Capital Expenditure Report Jan 2008_zFY11 SIB Capex SUMMARY" xfId="4939"/>
    <cellStyle name="_Capital Expenditure Report March 2008 (2)" xfId="364"/>
    <cellStyle name="_Capital Expenditure Report March 2008 (2) 2" xfId="2156"/>
    <cellStyle name="_Capital Expenditure Report March 2008 (2) 2 2" xfId="5575"/>
    <cellStyle name="_Capital Expenditure Report March 2008 (2) 3" xfId="5576"/>
    <cellStyle name="_Capital Expenditure Report March 2008 (2) 4" xfId="5577"/>
    <cellStyle name="_Capital Expenditure Report March 2008 (2)_10. B003_Apr 11" xfId="365"/>
    <cellStyle name="_Capital Expenditure Report March 2008 (2)_10. B003_Apr 11 2" xfId="2157"/>
    <cellStyle name="_Capital Expenditure Report March 2008 (2)_10. B063_Apr 11" xfId="366"/>
    <cellStyle name="_Capital Expenditure Report March 2008 (2)_10. B063_Apr 11 2" xfId="2158"/>
    <cellStyle name="_Capital Expenditure Report March 2008 (2)_10. B063_Apr 11_3. B003_Sep 11" xfId="367"/>
    <cellStyle name="_Capital Expenditure Report March 2008 (2)_10. B063_Apr 11_3. B003_Sep 11 2" xfId="2159"/>
    <cellStyle name="_Capital Expenditure Report March 2008 (2)_201203 QLD SIB Report" xfId="5578"/>
    <cellStyle name="_Capital Expenditure Report March 2008 (2)_201205 QLD SIB Report" xfId="5579"/>
    <cellStyle name="_Capital Expenditure Report March 2008 (2)_3. B003_Sep 11" xfId="368"/>
    <cellStyle name="_Capital Expenditure Report March 2008 (2)_3. B003_Sep 11 2" xfId="2160"/>
    <cellStyle name="_Capital Expenditure Report March 2008 (2)_Actuals (Pls update Forecast)" xfId="5580"/>
    <cellStyle name="_Capital Expenditure Report March 2008 (2)_APA CORP FA Note to EOFY statements for Fixed Assets ADJE-11 v4" xfId="369"/>
    <cellStyle name="_Capital Expenditure Report March 2008 (2)_APA CORP FA Note to EOFY statements for Fixed Assets ADJE-11 v4 2" xfId="2161"/>
    <cellStyle name="_Capital Expenditure Report March 2008 (2)_APA Group CORP FAR Consolidated Movement Apr-11" xfId="370"/>
    <cellStyle name="_Capital Expenditure Report March 2008 (2)_APA Group CORP FAR Consolidated Movement Apr-11 2" xfId="2162"/>
    <cellStyle name="_Capital Expenditure Report March 2008 (2)_APA Group CORP FAR Consolidated Movement Mar-11" xfId="371"/>
    <cellStyle name="_Capital Expenditure Report March 2008 (2)_APA Group CORP FAR Consolidated Movement Mar-11 2" xfId="2163"/>
    <cellStyle name="_Capital Expenditure Report March 2008 (2)_APA Group HY 2010 Financial Statements - Dec 2010 BOARD" xfId="372"/>
    <cellStyle name="_Capital Expenditure Report March 2008 (2)_APA Group HY 2010 Financial Statements - Dec 2010 BOARD 2" xfId="2164"/>
    <cellStyle name="_Capital Expenditure Report March 2008 (2)_APA Group HY 2010 Financial Statements - Dec 2010 BOARD 3" xfId="5581"/>
    <cellStyle name="_Capital Expenditure Report March 2008 (2)_APA Group HY 2010 Financial Statements - Dec 2010 BOARD 4" xfId="5582"/>
    <cellStyle name="_Capital Expenditure Report March 2008 (2)_APA Group HY 2010 Financial Statements - Dec 2010 BOARD_APA IAS139 Sep-11" xfId="373"/>
    <cellStyle name="_Capital Expenditure Report March 2008 (2)_APA Group HY 2010 Financial Statements - Dec 2010 BOARD_APA IAS139 Sep-11 2" xfId="2165"/>
    <cellStyle name="_Capital Expenditure Report March 2008 (2)_APA Group HY 2010 Financial Statements - Dec 2010 BOARD_Draft 2 2012 Regulatory Financial Reports RBP" xfId="5583"/>
    <cellStyle name="_Capital Expenditure Report March 2008 (2)_APA Group HY 2010 Financial Statements - Dec 2010 BOARD_Note37" xfId="4938"/>
    <cellStyle name="_Capital Expenditure Report March 2008 (2)_APA Group HY 2010 Financial Statements - Dec 2010 BOARD_Note37 2" xfId="4937"/>
    <cellStyle name="_Capital Expenditure Report March 2008 (2)_APA Group HY 2010 Financial Statements - Dec 2010 BOARD_Note37 3" xfId="5584"/>
    <cellStyle name="_Capital Expenditure Report March 2008 (2)_APA Group HY 2010 Financial Statements - Dec 2010 BOARD_Note37 4" xfId="5585"/>
    <cellStyle name="_Capital Expenditure Report March 2008 (2)_APA Group HY 2010 Financial Statements - Dec 2010 BOARD_Note37_Draft 2 2012 Regulatory Financial Reports RBP" xfId="5586"/>
    <cellStyle name="_Capital Expenditure Report March 2008 (2)_APA Group HY 2010 Financial Statements - Dec 2010 BOARD_Note37_Rough calculation of RAB as at 30 June 2012" xfId="4936"/>
    <cellStyle name="_Capital Expenditure Report March 2008 (2)_APA Group HY 2010 Financial Statements - Dec 2010 BOARD_Rough calculation of RAB as at 30 June 2012" xfId="4935"/>
    <cellStyle name="_Capital Expenditure Report March 2008 (2)_APL (B001)_Mar11" xfId="374"/>
    <cellStyle name="_Capital Expenditure Report March 2008 (2)_APL (B001)_Mar11 2" xfId="2166"/>
    <cellStyle name="_Capital Expenditure Report March 2008 (2)_APL (B001)_Mar11_10. B003_Apr 11" xfId="375"/>
    <cellStyle name="_Capital Expenditure Report March 2008 (2)_APL (B001)_Mar11_10. B003_Apr 11 2" xfId="2167"/>
    <cellStyle name="_Capital Expenditure Report March 2008 (2)_APL (B001)_Mar11_3. B003_Sep 11" xfId="376"/>
    <cellStyle name="_Capital Expenditure Report March 2008 (2)_APL (B001)_Mar11_3. B003_Sep 11 2" xfId="2168"/>
    <cellStyle name="_Capital Expenditure Report March 2008 (2)_APT (B002) Rec_Mar11" xfId="377"/>
    <cellStyle name="_Capital Expenditure Report March 2008 (2)_APT (B002) Rec_Mar11 2" xfId="2169"/>
    <cellStyle name="_Capital Expenditure Report March 2008 (2)_APT (B002) Rec_Mar11_10. B003_Apr 11" xfId="378"/>
    <cellStyle name="_Capital Expenditure Report March 2008 (2)_APT (B002) Rec_Mar11_10. B003_Apr 11 2" xfId="2170"/>
    <cellStyle name="_Capital Expenditure Report March 2008 (2)_APT (B002) Rec_Mar11_3. B003_Sep 11" xfId="379"/>
    <cellStyle name="_Capital Expenditure Report March 2008 (2)_APT (B002) Rec_Mar11_3. B003_Sep 11 2" xfId="2171"/>
    <cellStyle name="_Capital Expenditure Report March 2008 (2)_APT 2010 Financial Statements Draft (6)" xfId="380"/>
    <cellStyle name="_Capital Expenditure Report March 2008 (2)_APT 2010 Financial Statements Draft (6) 2" xfId="2172"/>
    <cellStyle name="_Capital Expenditure Report March 2008 (2)_APT 2010 Financial Statements Draft (7)" xfId="381"/>
    <cellStyle name="_Capital Expenditure Report March 2008 (2)_APT 2010 Financial Statements Draft (7) 2" xfId="2173"/>
    <cellStyle name="_Capital Expenditure Report March 2008 (2)_APT 2010 Financial Statements Draft (8) (4)" xfId="382"/>
    <cellStyle name="_Capital Expenditure Report March 2008 (2)_APT 2010 Financial Statements Draft (8) (4) 2" xfId="2174"/>
    <cellStyle name="_Capital Expenditure Report March 2008 (2)_APT 2010 Financial Statements FINAL" xfId="383"/>
    <cellStyle name="_Capital Expenditure Report March 2008 (2)_APT 2010 Financial Statements FINAL 2" xfId="2175"/>
    <cellStyle name="_Capital Expenditure Report March 2008 (2)_APT 2010 Financial Statements FINAL 3" xfId="5587"/>
    <cellStyle name="_Capital Expenditure Report March 2008 (2)_APT 2010 Financial Statements FINAL 4" xfId="5588"/>
    <cellStyle name="_Capital Expenditure Report March 2008 (2)_APT 2010 Financial Statements FINAL_APA IAS139 Sep-11" xfId="384"/>
    <cellStyle name="_Capital Expenditure Report March 2008 (2)_APT 2010 Financial Statements FINAL_APA IAS139 Sep-11 2" xfId="2176"/>
    <cellStyle name="_Capital Expenditure Report March 2008 (2)_APT 2010 Financial Statements FINAL_Draft 2 2012 Regulatory Financial Reports RBP" xfId="5589"/>
    <cellStyle name="_Capital Expenditure Report March 2008 (2)_APT 2010 Financial Statements FINAL_Rough calculation of RAB as at 30 June 2012" xfId="4934"/>
    <cellStyle name="_Capital Expenditure Report March 2008 (2)_BM08 Cash flow report June 11 Post July Board 28.07.2011" xfId="5590"/>
    <cellStyle name="_Capital Expenditure Report March 2008 (2)_Book2" xfId="385"/>
    <cellStyle name="_Capital Expenditure Report March 2008 (2)_Book2 2" xfId="2177"/>
    <cellStyle name="_Capital Expenditure Report March 2008 (2)_Copy of EII Group Dec10 Financial Statements 4" xfId="386"/>
    <cellStyle name="_Capital Expenditure Report March 2008 (2)_Copy of EII Group Dec10 Financial Statements 4 2" xfId="2178"/>
    <cellStyle name="_Capital Expenditure Report March 2008 (2)_Draft 2 2012 Regulatory Financial Reports RBP" xfId="5591"/>
    <cellStyle name="_Capital Expenditure Report March 2008 (2)_EII - Tax Calc for the period ended 31 Dec 2010(Final)" xfId="387"/>
    <cellStyle name="_Capital Expenditure Report March 2008 (2)_EII - Tax Calc for the period ended 31 Dec 2010(Final) 2" xfId="2179"/>
    <cellStyle name="_Capital Expenditure Report March 2008 (2)_EII Group Cashflow (Dec10)" xfId="388"/>
    <cellStyle name="_Capital Expenditure Report March 2008 (2)_EII Group Cashflow (Dec10) 2" xfId="2180"/>
    <cellStyle name="_Capital Expenditure Report March 2008 (2)_EII Group Cashflow (Dec10) reporting" xfId="389"/>
    <cellStyle name="_Capital Expenditure Report March 2008 (2)_EII Group Cashflow (Dec10) reporting 2" xfId="2181"/>
    <cellStyle name="_Capital Expenditure Report March 2008 (2)_FY11 QLD TM CAPEX REPORT DEC 2010 adj 3" xfId="5592"/>
    <cellStyle name="_Capital Expenditure Report March 2008 (2)_FY11 QLD TM CAPEX REPORT DEC 2010 adj 3 - sk corr" xfId="5593"/>
    <cellStyle name="_Capital Expenditure Report March 2008 (2)_FY11 QLD TM CAPEX REPORT DEC 2010 adj 3 - sk corrected links" xfId="5594"/>
    <cellStyle name="_Capital Expenditure Report March 2008 (2)_FY11_12 SIB Forecast" xfId="5595"/>
    <cellStyle name="_Capital Expenditure Report March 2008 (2)_FY12 Budget Capex - Non Transmission" xfId="390"/>
    <cellStyle name="_Capital Expenditure Report March 2008 (2)_FY12 Budget Capex - Non Transmission 2" xfId="2182"/>
    <cellStyle name="_Capital Expenditure Report March 2008 (2)_FY12 Budget Transmission SIB Vic Draft 6" xfId="5596"/>
    <cellStyle name="_Capital Expenditure Report March 2008 (2)_FY12 Budget Transmission SIB Vic Draft 6 2" xfId="5597"/>
    <cellStyle name="_Capital Expenditure Report March 2008 (2)_IAS139 Jun-10" xfId="391"/>
    <cellStyle name="_Capital Expenditure Report March 2008 (2)_IAS139 Jun-10 2" xfId="2183"/>
    <cellStyle name="_Capital Expenditure Report March 2008 (2)_Note 9" xfId="392"/>
    <cellStyle name="_Capital Expenditure Report March 2008 (2)_Note 9 2" xfId="2184"/>
    <cellStyle name="_Capital Expenditure Report March 2008 (2)_Note15" xfId="393"/>
    <cellStyle name="_Capital Expenditure Report March 2008 (2)_Note15 2" xfId="2185"/>
    <cellStyle name="_Capital Expenditure Report March 2008 (2)_Note15 3" xfId="5598"/>
    <cellStyle name="_Capital Expenditure Report March 2008 (2)_Note15 4" xfId="5599"/>
    <cellStyle name="_Capital Expenditure Report March 2008 (2)_Note15_APA IAS139 Sep-11" xfId="394"/>
    <cellStyle name="_Capital Expenditure Report March 2008 (2)_Note15_APA IAS139 Sep-11 2" xfId="2186"/>
    <cellStyle name="_Capital Expenditure Report March 2008 (2)_Note15_Draft 2 2012 Regulatory Financial Reports RBP" xfId="5600"/>
    <cellStyle name="_Capital Expenditure Report March 2008 (2)_Note15_Note37" xfId="4933"/>
    <cellStyle name="_Capital Expenditure Report March 2008 (2)_Note15_Note37 2" xfId="4932"/>
    <cellStyle name="_Capital Expenditure Report March 2008 (2)_Note15_Note37 3" xfId="5601"/>
    <cellStyle name="_Capital Expenditure Report March 2008 (2)_Note15_Note37 4" xfId="5602"/>
    <cellStyle name="_Capital Expenditure Report March 2008 (2)_Note15_Note37_Draft 2 2012 Regulatory Financial Reports RBP" xfId="5603"/>
    <cellStyle name="_Capital Expenditure Report March 2008 (2)_Note15_Note37_Rough calculation of RAB as at 30 June 2012" xfId="4931"/>
    <cellStyle name="_Capital Expenditure Report March 2008 (2)_Note15_Rough calculation of RAB as at 30 June 2012" xfId="4930"/>
    <cellStyle name="_Capital Expenditure Report March 2008 (2)_Parent CFlow 2010" xfId="395"/>
    <cellStyle name="_Capital Expenditure Report March 2008 (2)_Parent CFlow 2010 2" xfId="2187"/>
    <cellStyle name="_Capital Expenditure Report March 2008 (2)_PL " xfId="396"/>
    <cellStyle name="_Capital Expenditure Report March 2008 (2)_PL  2" xfId="2188"/>
    <cellStyle name="_Capital Expenditure Report March 2008 (2)_QLD TM SIB Fcast" xfId="5604"/>
    <cellStyle name="_Capital Expenditure Report March 2008 (2)_QLD TM SIB Fcast_Actuals (Pls update Forecast)" xfId="5605"/>
    <cellStyle name="_Capital Expenditure Report March 2008 (2)_Rec - NPAT (PLD)" xfId="397"/>
    <cellStyle name="_Capital Expenditure Report March 2008 (2)_Rec - NPAT (PLD) 2" xfId="2189"/>
    <cellStyle name="_Capital Expenditure Report March 2008 (2)_Rough calculation of RAB as at 30 June 2012" xfId="4929"/>
    <cellStyle name="_Capital Expenditure Report March 2008 (2)_Sheet 1 (2)" xfId="4928"/>
    <cellStyle name="_Capital Expenditure Report March 2008 (2)_Sheet 1 (2) 2" xfId="4927"/>
    <cellStyle name="_Capital Expenditure Report March 2008 (2)_TB (APA GRP)" xfId="398"/>
    <cellStyle name="_Capital Expenditure Report March 2008 (2)_TB (APA GRP) 2" xfId="2190"/>
    <cellStyle name="_Capital Expenditure Report March 2008 (2)_TB (APA GRP) 3" xfId="5606"/>
    <cellStyle name="_Capital Expenditure Report March 2008 (2)_TB (APA GRP) 4" xfId="5607"/>
    <cellStyle name="_Capital Expenditure Report March 2008 (2)_TB (APA GRP)_APA IAS139 Sep-11" xfId="399"/>
    <cellStyle name="_Capital Expenditure Report March 2008 (2)_TB (APA GRP)_APA IAS139 Sep-11 2" xfId="2191"/>
    <cellStyle name="_Capital Expenditure Report March 2008 (2)_TB (APA GRP)_Draft 2 2012 Regulatory Financial Reports RBP" xfId="5608"/>
    <cellStyle name="_Capital Expenditure Report March 2008 (2)_TB (APA GRP)_Note37" xfId="4926"/>
    <cellStyle name="_Capital Expenditure Report March 2008 (2)_TB (APA GRP)_Note37 2" xfId="4925"/>
    <cellStyle name="_Capital Expenditure Report March 2008 (2)_TB (APA GRP)_Note37 3" xfId="5609"/>
    <cellStyle name="_Capital Expenditure Report March 2008 (2)_TB (APA GRP)_Note37 4" xfId="5610"/>
    <cellStyle name="_Capital Expenditure Report March 2008 (2)_TB (APA GRP)_Note37_Draft 2 2012 Regulatory Financial Reports RBP" xfId="5611"/>
    <cellStyle name="_Capital Expenditure Report March 2008 (2)_TB (APA GRP)_Note37_Rough calculation of RAB as at 30 June 2012" xfId="4924"/>
    <cellStyle name="_Capital Expenditure Report March 2008 (2)_TB (APA GRP)_Rough calculation of RAB as at 30 June 2012" xfId="4923"/>
    <cellStyle name="_Capital Expenditure Report March 2008 (2)_TM QLD FY12 SIB Capex Budget" xfId="5612"/>
    <cellStyle name="_Capital Expenditure Report March 2008 (2)_TM QLD FY12 SIB Capex Budget_QLD TM Capex Summary Report" xfId="5613"/>
    <cellStyle name="_Capital Expenditure Report March 2008 (2)_TM QLD FY12 SIB Capex Budget_QLD TM Capex Summary Report_Actuals (Pls update Forecast)" xfId="5614"/>
    <cellStyle name="_Capital Expenditure Report March 2008 (2)_WA TM Capex Summary Report" xfId="5615"/>
    <cellStyle name="_Capital Expenditure Report March 2008 (2)_WP 11 Reg Deferred Tax Liabilit" xfId="4922"/>
    <cellStyle name="_Capital Expenditure Report March 2008 (2)_WP 11 Reg Deferred Tax Liabilit 2" xfId="5616"/>
    <cellStyle name="_Capital Expenditure Report March 2008 (2)_WP 11 Reg Deferred Tax Liabilit_Rough calculation of RAB as at 30 June 2012" xfId="4921"/>
    <cellStyle name="_Capital Expenditure Report March 2008 (2)_zFY11 Growth &amp; SIB SUMMARY" xfId="4920"/>
    <cellStyle name="_Capital Expenditure Report March 2008 (2)_zFY11 SIB Capex SUMMARY" xfId="4919"/>
    <cellStyle name="_Capital Expenditure Report May 2008" xfId="400"/>
    <cellStyle name="_Capital Expenditure Report May 2008 2" xfId="2192"/>
    <cellStyle name="_Capital Expenditure Report May 2008 2 2" xfId="5617"/>
    <cellStyle name="_Capital Expenditure Report May 2008 3" xfId="5618"/>
    <cellStyle name="_Capital Expenditure Report May 2008 4" xfId="5619"/>
    <cellStyle name="_Capital Expenditure Report May 2008_10. B003_Apr 11" xfId="401"/>
    <cellStyle name="_Capital Expenditure Report May 2008_10. B003_Apr 11 2" xfId="2193"/>
    <cellStyle name="_Capital Expenditure Report May 2008_10. B063_Apr 11" xfId="402"/>
    <cellStyle name="_Capital Expenditure Report May 2008_10. B063_Apr 11 2" xfId="2194"/>
    <cellStyle name="_Capital Expenditure Report May 2008_10. B063_Apr 11_3. B003_Sep 11" xfId="403"/>
    <cellStyle name="_Capital Expenditure Report May 2008_10. B063_Apr 11_3. B003_Sep 11 2" xfId="2195"/>
    <cellStyle name="_Capital Expenditure Report May 2008_201203 QLD SIB Report" xfId="5620"/>
    <cellStyle name="_Capital Expenditure Report May 2008_201205 QLD SIB Report" xfId="5621"/>
    <cellStyle name="_Capital Expenditure Report May 2008_3. B003_Sep 11" xfId="404"/>
    <cellStyle name="_Capital Expenditure Report May 2008_3. B003_Sep 11 2" xfId="2196"/>
    <cellStyle name="_Capital Expenditure Report May 2008_Actuals (Pls update Forecast)" xfId="5622"/>
    <cellStyle name="_Capital Expenditure Report May 2008_APA CORP FA Note to EOFY statements for Fixed Assets ADJE-11 v4" xfId="405"/>
    <cellStyle name="_Capital Expenditure Report May 2008_APA CORP FA Note to EOFY statements for Fixed Assets ADJE-11 v4 2" xfId="2197"/>
    <cellStyle name="_Capital Expenditure Report May 2008_APA Group CORP FAR Consolidated Movement Apr-11" xfId="406"/>
    <cellStyle name="_Capital Expenditure Report May 2008_APA Group CORP FAR Consolidated Movement Apr-11 2" xfId="2198"/>
    <cellStyle name="_Capital Expenditure Report May 2008_APA Group CORP FAR Consolidated Movement Mar-11" xfId="407"/>
    <cellStyle name="_Capital Expenditure Report May 2008_APA Group CORP FAR Consolidated Movement Mar-11 2" xfId="2199"/>
    <cellStyle name="_Capital Expenditure Report May 2008_APA Group HY 2010 Financial Statements - Dec 2010 BOARD" xfId="408"/>
    <cellStyle name="_Capital Expenditure Report May 2008_APA Group HY 2010 Financial Statements - Dec 2010 BOARD 2" xfId="2200"/>
    <cellStyle name="_Capital Expenditure Report May 2008_APA Group HY 2010 Financial Statements - Dec 2010 BOARD 3" xfId="5623"/>
    <cellStyle name="_Capital Expenditure Report May 2008_APA Group HY 2010 Financial Statements - Dec 2010 BOARD 4" xfId="5624"/>
    <cellStyle name="_Capital Expenditure Report May 2008_APA Group HY 2010 Financial Statements - Dec 2010 BOARD_APA IAS139 Sep-11" xfId="409"/>
    <cellStyle name="_Capital Expenditure Report May 2008_APA Group HY 2010 Financial Statements - Dec 2010 BOARD_APA IAS139 Sep-11 2" xfId="2201"/>
    <cellStyle name="_Capital Expenditure Report May 2008_APA Group HY 2010 Financial Statements - Dec 2010 BOARD_Draft 2 2012 Regulatory Financial Reports RBP" xfId="5625"/>
    <cellStyle name="_Capital Expenditure Report May 2008_APA Group HY 2010 Financial Statements - Dec 2010 BOARD_Note37" xfId="4918"/>
    <cellStyle name="_Capital Expenditure Report May 2008_APA Group HY 2010 Financial Statements - Dec 2010 BOARD_Note37 2" xfId="4917"/>
    <cellStyle name="_Capital Expenditure Report May 2008_APA Group HY 2010 Financial Statements - Dec 2010 BOARD_Note37 3" xfId="5626"/>
    <cellStyle name="_Capital Expenditure Report May 2008_APA Group HY 2010 Financial Statements - Dec 2010 BOARD_Note37 4" xfId="5627"/>
    <cellStyle name="_Capital Expenditure Report May 2008_APA Group HY 2010 Financial Statements - Dec 2010 BOARD_Note37_Draft 2 2012 Regulatory Financial Reports RBP" xfId="5628"/>
    <cellStyle name="_Capital Expenditure Report May 2008_APA Group HY 2010 Financial Statements - Dec 2010 BOARD_Note37_Rough calculation of RAB as at 30 June 2012" xfId="4916"/>
    <cellStyle name="_Capital Expenditure Report May 2008_APA Group HY 2010 Financial Statements - Dec 2010 BOARD_Rough calculation of RAB as at 30 June 2012" xfId="4915"/>
    <cellStyle name="_Capital Expenditure Report May 2008_APL (B001)_Mar11" xfId="410"/>
    <cellStyle name="_Capital Expenditure Report May 2008_APL (B001)_Mar11 2" xfId="2202"/>
    <cellStyle name="_Capital Expenditure Report May 2008_APL (B001)_Mar11_10. B003_Apr 11" xfId="411"/>
    <cellStyle name="_Capital Expenditure Report May 2008_APL (B001)_Mar11_10. B003_Apr 11 2" xfId="2203"/>
    <cellStyle name="_Capital Expenditure Report May 2008_APL (B001)_Mar11_3. B003_Sep 11" xfId="412"/>
    <cellStyle name="_Capital Expenditure Report May 2008_APL (B001)_Mar11_3. B003_Sep 11 2" xfId="2204"/>
    <cellStyle name="_Capital Expenditure Report May 2008_APT (B002) Rec_Mar11" xfId="413"/>
    <cellStyle name="_Capital Expenditure Report May 2008_APT (B002) Rec_Mar11 2" xfId="2205"/>
    <cellStyle name="_Capital Expenditure Report May 2008_APT (B002) Rec_Mar11_10. B003_Apr 11" xfId="414"/>
    <cellStyle name="_Capital Expenditure Report May 2008_APT (B002) Rec_Mar11_10. B003_Apr 11 2" xfId="2206"/>
    <cellStyle name="_Capital Expenditure Report May 2008_APT (B002) Rec_Mar11_3. B003_Sep 11" xfId="415"/>
    <cellStyle name="_Capital Expenditure Report May 2008_APT (B002) Rec_Mar11_3. B003_Sep 11 2" xfId="2207"/>
    <cellStyle name="_Capital Expenditure Report May 2008_APT 2010 Financial Statements Draft (6)" xfId="416"/>
    <cellStyle name="_Capital Expenditure Report May 2008_APT 2010 Financial Statements Draft (6) 2" xfId="2208"/>
    <cellStyle name="_Capital Expenditure Report May 2008_APT 2010 Financial Statements Draft (7)" xfId="417"/>
    <cellStyle name="_Capital Expenditure Report May 2008_APT 2010 Financial Statements Draft (7) 2" xfId="2209"/>
    <cellStyle name="_Capital Expenditure Report May 2008_APT 2010 Financial Statements Draft (8) (4)" xfId="418"/>
    <cellStyle name="_Capital Expenditure Report May 2008_APT 2010 Financial Statements Draft (8) (4) 2" xfId="2210"/>
    <cellStyle name="_Capital Expenditure Report May 2008_APT 2010 Financial Statements FINAL" xfId="419"/>
    <cellStyle name="_Capital Expenditure Report May 2008_APT 2010 Financial Statements FINAL 2" xfId="2211"/>
    <cellStyle name="_Capital Expenditure Report May 2008_APT 2010 Financial Statements FINAL 3" xfId="5629"/>
    <cellStyle name="_Capital Expenditure Report May 2008_APT 2010 Financial Statements FINAL 4" xfId="5630"/>
    <cellStyle name="_Capital Expenditure Report May 2008_APT 2010 Financial Statements FINAL_APA IAS139 Sep-11" xfId="420"/>
    <cellStyle name="_Capital Expenditure Report May 2008_APT 2010 Financial Statements FINAL_APA IAS139 Sep-11 2" xfId="2212"/>
    <cellStyle name="_Capital Expenditure Report May 2008_APT 2010 Financial Statements FINAL_Draft 2 2012 Regulatory Financial Reports RBP" xfId="5631"/>
    <cellStyle name="_Capital Expenditure Report May 2008_APT 2010 Financial Statements FINAL_Rough calculation of RAB as at 30 June 2012" xfId="4914"/>
    <cellStyle name="_Capital Expenditure Report May 2008_BM08 Cash flow report June 11 Post July Board 28.07.2011" xfId="5632"/>
    <cellStyle name="_Capital Expenditure Report May 2008_Book2" xfId="421"/>
    <cellStyle name="_Capital Expenditure Report May 2008_Book2 2" xfId="2213"/>
    <cellStyle name="_Capital Expenditure Report May 2008_Copy of EII Group Dec10 Financial Statements 4" xfId="422"/>
    <cellStyle name="_Capital Expenditure Report May 2008_Copy of EII Group Dec10 Financial Statements 4 2" xfId="2214"/>
    <cellStyle name="_Capital Expenditure Report May 2008_Draft 2 2012 Regulatory Financial Reports RBP" xfId="5633"/>
    <cellStyle name="_Capital Expenditure Report May 2008_EII - Tax Calc for the period ended 31 Dec 2010(Final)" xfId="423"/>
    <cellStyle name="_Capital Expenditure Report May 2008_EII - Tax Calc for the period ended 31 Dec 2010(Final) 2" xfId="2215"/>
    <cellStyle name="_Capital Expenditure Report May 2008_EII Group Cashflow (Dec10)" xfId="424"/>
    <cellStyle name="_Capital Expenditure Report May 2008_EII Group Cashflow (Dec10) 2" xfId="2216"/>
    <cellStyle name="_Capital Expenditure Report May 2008_EII Group Cashflow (Dec10) reporting" xfId="425"/>
    <cellStyle name="_Capital Expenditure Report May 2008_EII Group Cashflow (Dec10) reporting 2" xfId="2217"/>
    <cellStyle name="_Capital Expenditure Report May 2008_FY11 QLD TM CAPEX REPORT DEC 2010 adj 3" xfId="5634"/>
    <cellStyle name="_Capital Expenditure Report May 2008_FY11 QLD TM CAPEX REPORT DEC 2010 adj 3 - sk corr" xfId="5635"/>
    <cellStyle name="_Capital Expenditure Report May 2008_FY11 QLD TM CAPEX REPORT DEC 2010 adj 3 - sk corrected links" xfId="5636"/>
    <cellStyle name="_Capital Expenditure Report May 2008_FY11_12 SIB Forecast" xfId="5637"/>
    <cellStyle name="_Capital Expenditure Report May 2008_FY12 Budget Capex - Non Transmission" xfId="426"/>
    <cellStyle name="_Capital Expenditure Report May 2008_FY12 Budget Capex - Non Transmission 2" xfId="2218"/>
    <cellStyle name="_Capital Expenditure Report May 2008_FY12 Budget Transmission SIB Vic Draft 6" xfId="5638"/>
    <cellStyle name="_Capital Expenditure Report May 2008_FY12 Budget Transmission SIB Vic Draft 6 2" xfId="5639"/>
    <cellStyle name="_Capital Expenditure Report May 2008_IAS139 Jun-10" xfId="427"/>
    <cellStyle name="_Capital Expenditure Report May 2008_IAS139 Jun-10 2" xfId="2219"/>
    <cellStyle name="_Capital Expenditure Report May 2008_Note 9" xfId="428"/>
    <cellStyle name="_Capital Expenditure Report May 2008_Note 9 2" xfId="2220"/>
    <cellStyle name="_Capital Expenditure Report May 2008_Note15" xfId="429"/>
    <cellStyle name="_Capital Expenditure Report May 2008_Note15 2" xfId="2221"/>
    <cellStyle name="_Capital Expenditure Report May 2008_Note15 3" xfId="5640"/>
    <cellStyle name="_Capital Expenditure Report May 2008_Note15 4" xfId="5641"/>
    <cellStyle name="_Capital Expenditure Report May 2008_Note15_APA IAS139 Sep-11" xfId="430"/>
    <cellStyle name="_Capital Expenditure Report May 2008_Note15_APA IAS139 Sep-11 2" xfId="2222"/>
    <cellStyle name="_Capital Expenditure Report May 2008_Note15_Draft 2 2012 Regulatory Financial Reports RBP" xfId="5642"/>
    <cellStyle name="_Capital Expenditure Report May 2008_Note15_Note37" xfId="4913"/>
    <cellStyle name="_Capital Expenditure Report May 2008_Note15_Note37 2" xfId="4912"/>
    <cellStyle name="_Capital Expenditure Report May 2008_Note15_Note37 3" xfId="5643"/>
    <cellStyle name="_Capital Expenditure Report May 2008_Note15_Note37 4" xfId="5644"/>
    <cellStyle name="_Capital Expenditure Report May 2008_Note15_Note37_Draft 2 2012 Regulatory Financial Reports RBP" xfId="5645"/>
    <cellStyle name="_Capital Expenditure Report May 2008_Note15_Note37_Rough calculation of RAB as at 30 June 2012" xfId="4911"/>
    <cellStyle name="_Capital Expenditure Report May 2008_Note15_Rough calculation of RAB as at 30 June 2012" xfId="4910"/>
    <cellStyle name="_Capital Expenditure Report May 2008_Parent CFlow 2010" xfId="431"/>
    <cellStyle name="_Capital Expenditure Report May 2008_Parent CFlow 2010 2" xfId="2223"/>
    <cellStyle name="_Capital Expenditure Report May 2008_PL " xfId="432"/>
    <cellStyle name="_Capital Expenditure Report May 2008_PL  2" xfId="2224"/>
    <cellStyle name="_Capital Expenditure Report May 2008_QLD TM SIB Fcast" xfId="5646"/>
    <cellStyle name="_Capital Expenditure Report May 2008_QLD TM SIB Fcast_Actuals (Pls update Forecast)" xfId="5647"/>
    <cellStyle name="_Capital Expenditure Report May 2008_Rec - NPAT (PLD)" xfId="433"/>
    <cellStyle name="_Capital Expenditure Report May 2008_Rec - NPAT (PLD) 2" xfId="2225"/>
    <cellStyle name="_Capital Expenditure Report May 2008_Rough calculation of RAB as at 30 June 2012" xfId="4909"/>
    <cellStyle name="_Capital Expenditure Report May 2008_Sheet 1 (2)" xfId="4908"/>
    <cellStyle name="_Capital Expenditure Report May 2008_Sheet 1 (2) 2" xfId="4907"/>
    <cellStyle name="_Capital Expenditure Report May 2008_TB (APA GRP)" xfId="434"/>
    <cellStyle name="_Capital Expenditure Report May 2008_TB (APA GRP) 2" xfId="2226"/>
    <cellStyle name="_Capital Expenditure Report May 2008_TB (APA GRP) 3" xfId="5648"/>
    <cellStyle name="_Capital Expenditure Report May 2008_TB (APA GRP) 4" xfId="5649"/>
    <cellStyle name="_Capital Expenditure Report May 2008_TB (APA GRP)_APA IAS139 Sep-11" xfId="435"/>
    <cellStyle name="_Capital Expenditure Report May 2008_TB (APA GRP)_APA IAS139 Sep-11 2" xfId="2227"/>
    <cellStyle name="_Capital Expenditure Report May 2008_TB (APA GRP)_Draft 2 2012 Regulatory Financial Reports RBP" xfId="5650"/>
    <cellStyle name="_Capital Expenditure Report May 2008_TB (APA GRP)_Note37" xfId="4906"/>
    <cellStyle name="_Capital Expenditure Report May 2008_TB (APA GRP)_Note37 2" xfId="4905"/>
    <cellStyle name="_Capital Expenditure Report May 2008_TB (APA GRP)_Note37 3" xfId="5651"/>
    <cellStyle name="_Capital Expenditure Report May 2008_TB (APA GRP)_Note37 4" xfId="5652"/>
    <cellStyle name="_Capital Expenditure Report May 2008_TB (APA GRP)_Note37_Draft 2 2012 Regulatory Financial Reports RBP" xfId="5653"/>
    <cellStyle name="_Capital Expenditure Report May 2008_TB (APA GRP)_Note37_Rough calculation of RAB as at 30 June 2012" xfId="4904"/>
    <cellStyle name="_Capital Expenditure Report May 2008_TB (APA GRP)_Rough calculation of RAB as at 30 June 2012" xfId="4903"/>
    <cellStyle name="_Capital Expenditure Report May 2008_TM QLD FY12 SIB Capex Budget" xfId="5654"/>
    <cellStyle name="_Capital Expenditure Report May 2008_TM QLD FY12 SIB Capex Budget_QLD TM Capex Summary Report" xfId="5655"/>
    <cellStyle name="_Capital Expenditure Report May 2008_TM QLD FY12 SIB Capex Budget_QLD TM Capex Summary Report_Actuals (Pls update Forecast)" xfId="5656"/>
    <cellStyle name="_Capital Expenditure Report May 2008_WA TM Capex Summary Report" xfId="5657"/>
    <cellStyle name="_Capital Expenditure Report May 2008_WP 11 Reg Deferred Tax Liabilit" xfId="4902"/>
    <cellStyle name="_Capital Expenditure Report May 2008_WP 11 Reg Deferred Tax Liabilit 2" xfId="5658"/>
    <cellStyle name="_Capital Expenditure Report May 2008_WP 11 Reg Deferred Tax Liabilit_Rough calculation of RAB as at 30 June 2012" xfId="4901"/>
    <cellStyle name="_Capital Expenditure Report May 2008_zFY11 Growth &amp; SIB SUMMARY" xfId="4900"/>
    <cellStyle name="_Capital Expenditure Report May 2008_zFY11 SIB Capex SUMMARY" xfId="4899"/>
    <cellStyle name="_Capital Expenditure Report Oct 2007" xfId="436"/>
    <cellStyle name="_Capital Expenditure Report Oct 2007 2" xfId="2228"/>
    <cellStyle name="_Capital Expenditure Report Oct 2007 2 2" xfId="5659"/>
    <cellStyle name="_Capital Expenditure Report Oct 2007 3" xfId="5660"/>
    <cellStyle name="_Capital Expenditure Report Oct 2007 4" xfId="5661"/>
    <cellStyle name="_Capital Expenditure Report Oct 2007_010411  Request for Additional Funding" xfId="437"/>
    <cellStyle name="_Capital Expenditure Report Oct 2007_010411  Request for Additional Funding 2" xfId="2229"/>
    <cellStyle name="_Capital Expenditure Report Oct 2007_10. B003_Apr 11" xfId="438"/>
    <cellStyle name="_Capital Expenditure Report Oct 2007_10. B003_Apr 11 2" xfId="2230"/>
    <cellStyle name="_Capital Expenditure Report Oct 2007_10. B063_Apr 11" xfId="439"/>
    <cellStyle name="_Capital Expenditure Report Oct 2007_10. B063_Apr 11 2" xfId="2231"/>
    <cellStyle name="_Capital Expenditure Report Oct 2007_10. B063_Apr 11_3. B003_Sep 11" xfId="440"/>
    <cellStyle name="_Capital Expenditure Report Oct 2007_10. B063_Apr 11_3. B003_Sep 11 2" xfId="2232"/>
    <cellStyle name="_Capital Expenditure Report Oct 2007_201203 QLD SIB Report" xfId="5662"/>
    <cellStyle name="_Capital Expenditure Report Oct 2007_201205 QLD SIB Report" xfId="5663"/>
    <cellStyle name="_Capital Expenditure Report Oct 2007_3. B003_Sep 11" xfId="441"/>
    <cellStyle name="_Capital Expenditure Report Oct 2007_3. B003_Sep 11 2" xfId="2233"/>
    <cellStyle name="_Capital Expenditure Report Oct 2007_Actuals (Pls update Forecast)" xfId="5664"/>
    <cellStyle name="_Capital Expenditure Report Oct 2007_APA CORP FA Note to EOFY statements for Fixed Assets ADJE-11 v4" xfId="442"/>
    <cellStyle name="_Capital Expenditure Report Oct 2007_APA CORP FA Note to EOFY statements for Fixed Assets ADJE-11 v4 2" xfId="2234"/>
    <cellStyle name="_Capital Expenditure Report Oct 2007_APA Group CORP FAR Consolidated Movement Apr-11" xfId="443"/>
    <cellStyle name="_Capital Expenditure Report Oct 2007_APA Group CORP FAR Consolidated Movement Apr-11 2" xfId="2235"/>
    <cellStyle name="_Capital Expenditure Report Oct 2007_APA Group CORP FAR Consolidated Movement Mar-11" xfId="444"/>
    <cellStyle name="_Capital Expenditure Report Oct 2007_APA Group CORP FAR Consolidated Movement Mar-11 2" xfId="2236"/>
    <cellStyle name="_Capital Expenditure Report Oct 2007_APA Group HY 2010 Financial Statements - Dec 2010 BOARD" xfId="445"/>
    <cellStyle name="_Capital Expenditure Report Oct 2007_APA Group HY 2010 Financial Statements - Dec 2010 BOARD 2" xfId="2237"/>
    <cellStyle name="_Capital Expenditure Report Oct 2007_APA Group HY 2010 Financial Statements - Dec 2010 BOARD 3" xfId="5665"/>
    <cellStyle name="_Capital Expenditure Report Oct 2007_APA Group HY 2010 Financial Statements - Dec 2010 BOARD 4" xfId="5666"/>
    <cellStyle name="_Capital Expenditure Report Oct 2007_APA Group HY 2010 Financial Statements - Dec 2010 BOARD_APA IAS139 Sep-11" xfId="446"/>
    <cellStyle name="_Capital Expenditure Report Oct 2007_APA Group HY 2010 Financial Statements - Dec 2010 BOARD_APA IAS139 Sep-11 2" xfId="2238"/>
    <cellStyle name="_Capital Expenditure Report Oct 2007_APA Group HY 2010 Financial Statements - Dec 2010 BOARD_Draft 2 2012 Regulatory Financial Reports RBP" xfId="5667"/>
    <cellStyle name="_Capital Expenditure Report Oct 2007_APA Group HY 2010 Financial Statements - Dec 2010 BOARD_Note37" xfId="4898"/>
    <cellStyle name="_Capital Expenditure Report Oct 2007_APA Group HY 2010 Financial Statements - Dec 2010 BOARD_Note37 2" xfId="4897"/>
    <cellStyle name="_Capital Expenditure Report Oct 2007_APA Group HY 2010 Financial Statements - Dec 2010 BOARD_Note37 3" xfId="5668"/>
    <cellStyle name="_Capital Expenditure Report Oct 2007_APA Group HY 2010 Financial Statements - Dec 2010 BOARD_Note37 4" xfId="5669"/>
    <cellStyle name="_Capital Expenditure Report Oct 2007_APA Group HY 2010 Financial Statements - Dec 2010 BOARD_Note37_Draft 2 2012 Regulatory Financial Reports RBP" xfId="5670"/>
    <cellStyle name="_Capital Expenditure Report Oct 2007_APA Group HY 2010 Financial Statements - Dec 2010 BOARD_Note37_Rough calculation of RAB as at 30 June 2012" xfId="4896"/>
    <cellStyle name="_Capital Expenditure Report Oct 2007_APA Group HY 2010 Financial Statements - Dec 2010 BOARD_Rough calculation of RAB as at 30 June 2012" xfId="4895"/>
    <cellStyle name="_Capital Expenditure Report Oct 2007_APL (B001)_Mar11" xfId="447"/>
    <cellStyle name="_Capital Expenditure Report Oct 2007_APL (B001)_Mar11 2" xfId="2239"/>
    <cellStyle name="_Capital Expenditure Report Oct 2007_APL (B001)_Mar11_10. B003_Apr 11" xfId="448"/>
    <cellStyle name="_Capital Expenditure Report Oct 2007_APL (B001)_Mar11_10. B003_Apr 11 2" xfId="2240"/>
    <cellStyle name="_Capital Expenditure Report Oct 2007_APL (B001)_Mar11_3. B003_Sep 11" xfId="449"/>
    <cellStyle name="_Capital Expenditure Report Oct 2007_APL (B001)_Mar11_3. B003_Sep 11 2" xfId="2241"/>
    <cellStyle name="_Capital Expenditure Report Oct 2007_APT (B002) Rec_Mar11" xfId="450"/>
    <cellStyle name="_Capital Expenditure Report Oct 2007_APT (B002) Rec_Mar11 2" xfId="2242"/>
    <cellStyle name="_Capital Expenditure Report Oct 2007_APT (B002) Rec_Mar11_10. B003_Apr 11" xfId="451"/>
    <cellStyle name="_Capital Expenditure Report Oct 2007_APT (B002) Rec_Mar11_10. B003_Apr 11 2" xfId="2243"/>
    <cellStyle name="_Capital Expenditure Report Oct 2007_APT (B002) Rec_Mar11_3. B003_Sep 11" xfId="452"/>
    <cellStyle name="_Capital Expenditure Report Oct 2007_APT (B002) Rec_Mar11_3. B003_Sep 11 2" xfId="2244"/>
    <cellStyle name="_Capital Expenditure Report Oct 2007_APT 2010 Financial Statements Draft (6)" xfId="453"/>
    <cellStyle name="_Capital Expenditure Report Oct 2007_APT 2010 Financial Statements Draft (6) 2" xfId="2245"/>
    <cellStyle name="_Capital Expenditure Report Oct 2007_APT 2010 Financial Statements Draft (7)" xfId="454"/>
    <cellStyle name="_Capital Expenditure Report Oct 2007_APT 2010 Financial Statements Draft (7) 2" xfId="2246"/>
    <cellStyle name="_Capital Expenditure Report Oct 2007_APT 2010 Financial Statements Draft (8) (4)" xfId="455"/>
    <cellStyle name="_Capital Expenditure Report Oct 2007_APT 2010 Financial Statements Draft (8) (4) 2" xfId="2247"/>
    <cellStyle name="_Capital Expenditure Report Oct 2007_APT 2010 Financial Statements FINAL" xfId="456"/>
    <cellStyle name="_Capital Expenditure Report Oct 2007_APT 2010 Financial Statements FINAL 2" xfId="2248"/>
    <cellStyle name="_Capital Expenditure Report Oct 2007_APT 2010 Financial Statements FINAL 3" xfId="5671"/>
    <cellStyle name="_Capital Expenditure Report Oct 2007_APT 2010 Financial Statements FINAL 4" xfId="5672"/>
    <cellStyle name="_Capital Expenditure Report Oct 2007_APT 2010 Financial Statements FINAL_APA IAS139 Sep-11" xfId="457"/>
    <cellStyle name="_Capital Expenditure Report Oct 2007_APT 2010 Financial Statements FINAL_APA IAS139 Sep-11 2" xfId="2249"/>
    <cellStyle name="_Capital Expenditure Report Oct 2007_APT 2010 Financial Statements FINAL_Draft 2 2012 Regulatory Financial Reports RBP" xfId="5673"/>
    <cellStyle name="_Capital Expenditure Report Oct 2007_APT 2010 Financial Statements FINAL_Rough calculation of RAB as at 30 June 2012" xfId="4894"/>
    <cellStyle name="_Capital Expenditure Report Oct 2007_BM08 Cash flow report June 11 Post July Board 28.07.2011" xfId="5674"/>
    <cellStyle name="_Capital Expenditure Report Oct 2007_Book2" xfId="458"/>
    <cellStyle name="_Capital Expenditure Report Oct 2007_Book2 2" xfId="2250"/>
    <cellStyle name="_Capital Expenditure Report Oct 2007_Copy of EII Group Dec10 Financial Statements 4" xfId="459"/>
    <cellStyle name="_Capital Expenditure Report Oct 2007_Copy of EII Group Dec10 Financial Statements 4 2" xfId="2251"/>
    <cellStyle name="_Capital Expenditure Report Oct 2007_Draft 2 2012 Regulatory Financial Reports RBP" xfId="5675"/>
    <cellStyle name="_Capital Expenditure Report Oct 2007_EII - Tax Calc for the period ended 31 Dec 2010(Final)" xfId="460"/>
    <cellStyle name="_Capital Expenditure Report Oct 2007_EII - Tax Calc for the period ended 31 Dec 2010(Final) 2" xfId="2252"/>
    <cellStyle name="_Capital Expenditure Report Oct 2007_EII Group Cashflow (Dec10)" xfId="461"/>
    <cellStyle name="_Capital Expenditure Report Oct 2007_EII Group Cashflow (Dec10) 2" xfId="2253"/>
    <cellStyle name="_Capital Expenditure Report Oct 2007_EII Group Cashflow (Dec10) reporting" xfId="462"/>
    <cellStyle name="_Capital Expenditure Report Oct 2007_EII Group Cashflow (Dec10) reporting 2" xfId="2254"/>
    <cellStyle name="_Capital Expenditure Report Oct 2007_FY11 QLD TM CAPEX REPORT DEC 2010 adj 3" xfId="5676"/>
    <cellStyle name="_Capital Expenditure Report Oct 2007_FY11 QLD TM CAPEX REPORT DEC 2010 adj 3 - sk corr" xfId="5677"/>
    <cellStyle name="_Capital Expenditure Report Oct 2007_FY11 QLD TM CAPEX REPORT DEC 2010 adj 3 - sk corrected links" xfId="5678"/>
    <cellStyle name="_Capital Expenditure Report Oct 2007_FY11_12 SIB Forecast" xfId="5679"/>
    <cellStyle name="_Capital Expenditure Report Oct 2007_FY12 Budget Capex - Non Transmission" xfId="463"/>
    <cellStyle name="_Capital Expenditure Report Oct 2007_FY12 Budget Capex - Non Transmission 2" xfId="2255"/>
    <cellStyle name="_Capital Expenditure Report Oct 2007_FY12 Budget Transmission SIB Vic Draft 6" xfId="5680"/>
    <cellStyle name="_Capital Expenditure Report Oct 2007_FY12 Budget Transmission SIB Vic Draft 6 2" xfId="5681"/>
    <cellStyle name="_Capital Expenditure Report Oct 2007_IAS139 Jun-10" xfId="464"/>
    <cellStyle name="_Capital Expenditure Report Oct 2007_IAS139 Jun-10 2" xfId="2256"/>
    <cellStyle name="_Capital Expenditure Report Oct 2007_Note 9" xfId="465"/>
    <cellStyle name="_Capital Expenditure Report Oct 2007_Note 9 2" xfId="2257"/>
    <cellStyle name="_Capital Expenditure Report Oct 2007_Note15" xfId="466"/>
    <cellStyle name="_Capital Expenditure Report Oct 2007_Note15 2" xfId="2258"/>
    <cellStyle name="_Capital Expenditure Report Oct 2007_Note15 3" xfId="5682"/>
    <cellStyle name="_Capital Expenditure Report Oct 2007_Note15 4" xfId="5683"/>
    <cellStyle name="_Capital Expenditure Report Oct 2007_Note15_APA IAS139 Sep-11" xfId="467"/>
    <cellStyle name="_Capital Expenditure Report Oct 2007_Note15_APA IAS139 Sep-11 2" xfId="2259"/>
    <cellStyle name="_Capital Expenditure Report Oct 2007_Note15_Draft 2 2012 Regulatory Financial Reports RBP" xfId="5684"/>
    <cellStyle name="_Capital Expenditure Report Oct 2007_Note15_Note37" xfId="4893"/>
    <cellStyle name="_Capital Expenditure Report Oct 2007_Note15_Note37 2" xfId="4892"/>
    <cellStyle name="_Capital Expenditure Report Oct 2007_Note15_Note37 3" xfId="5685"/>
    <cellStyle name="_Capital Expenditure Report Oct 2007_Note15_Note37 4" xfId="5686"/>
    <cellStyle name="_Capital Expenditure Report Oct 2007_Note15_Note37_Draft 2 2012 Regulatory Financial Reports RBP" xfId="5687"/>
    <cellStyle name="_Capital Expenditure Report Oct 2007_Note15_Note37_Rough calculation of RAB as at 30 June 2012" xfId="4891"/>
    <cellStyle name="_Capital Expenditure Report Oct 2007_Note15_Rough calculation of RAB as at 30 June 2012" xfId="4890"/>
    <cellStyle name="_Capital Expenditure Report Oct 2007_Parent CFlow 2010" xfId="468"/>
    <cellStyle name="_Capital Expenditure Report Oct 2007_Parent CFlow 2010 2" xfId="2260"/>
    <cellStyle name="_Capital Expenditure Report Oct 2007_PL " xfId="469"/>
    <cellStyle name="_Capital Expenditure Report Oct 2007_PL  2" xfId="2261"/>
    <cellStyle name="_Capital Expenditure Report Oct 2007_QLD TM SIB Fcast" xfId="5688"/>
    <cellStyle name="_Capital Expenditure Report Oct 2007_QLD TM SIB Fcast_Actuals (Pls update Forecast)" xfId="5689"/>
    <cellStyle name="_Capital Expenditure Report Oct 2007_Rec - NPAT (PLD)" xfId="470"/>
    <cellStyle name="_Capital Expenditure Report Oct 2007_Rec - NPAT (PLD) 2" xfId="2262"/>
    <cellStyle name="_Capital Expenditure Report Oct 2007_Rough calculation of RAB as at 30 June 2012" xfId="4889"/>
    <cellStyle name="_Capital Expenditure Report Oct 2007_Sheet 1 (2)" xfId="4888"/>
    <cellStyle name="_Capital Expenditure Report Oct 2007_Sheet 1 (2) 2" xfId="4887"/>
    <cellStyle name="_Capital Expenditure Report Oct 2007_TB (APA GRP)" xfId="471"/>
    <cellStyle name="_Capital Expenditure Report Oct 2007_TB (APA GRP) 2" xfId="2263"/>
    <cellStyle name="_Capital Expenditure Report Oct 2007_TB (APA GRP) 3" xfId="5690"/>
    <cellStyle name="_Capital Expenditure Report Oct 2007_TB (APA GRP) 4" xfId="5691"/>
    <cellStyle name="_Capital Expenditure Report Oct 2007_TB (APA GRP)_APA IAS139 Sep-11" xfId="472"/>
    <cellStyle name="_Capital Expenditure Report Oct 2007_TB (APA GRP)_APA IAS139 Sep-11 2" xfId="2264"/>
    <cellStyle name="_Capital Expenditure Report Oct 2007_TB (APA GRP)_Draft 2 2012 Regulatory Financial Reports RBP" xfId="5692"/>
    <cellStyle name="_Capital Expenditure Report Oct 2007_TB (APA GRP)_Note37" xfId="4886"/>
    <cellStyle name="_Capital Expenditure Report Oct 2007_TB (APA GRP)_Note37 2" xfId="4885"/>
    <cellStyle name="_Capital Expenditure Report Oct 2007_TB (APA GRP)_Note37 3" xfId="5693"/>
    <cellStyle name="_Capital Expenditure Report Oct 2007_TB (APA GRP)_Note37 4" xfId="5694"/>
    <cellStyle name="_Capital Expenditure Report Oct 2007_TB (APA GRP)_Note37_Draft 2 2012 Regulatory Financial Reports RBP" xfId="5695"/>
    <cellStyle name="_Capital Expenditure Report Oct 2007_TB (APA GRP)_Note37_Rough calculation of RAB as at 30 June 2012" xfId="4884"/>
    <cellStyle name="_Capital Expenditure Report Oct 2007_TB (APA GRP)_Rough calculation of RAB as at 30 June 2012" xfId="4883"/>
    <cellStyle name="_Capital Expenditure Report Oct 2007_TM QLD FY12 SIB Capex Budget" xfId="5696"/>
    <cellStyle name="_Capital Expenditure Report Oct 2007_TM QLD FY12 SIB Capex Budget_QLD TM Capex Summary Report" xfId="5697"/>
    <cellStyle name="_Capital Expenditure Report Oct 2007_TM QLD FY12 SIB Capex Budget_QLD TM Capex Summary Report_Actuals (Pls update Forecast)" xfId="5698"/>
    <cellStyle name="_Capital Expenditure Report Oct 2007_WA TM Capex Summary Report" xfId="5699"/>
    <cellStyle name="_Capital Expenditure Report Oct 2007_WP 11 Reg Deferred Tax Liabilit" xfId="4882"/>
    <cellStyle name="_Capital Expenditure Report Oct 2007_WP 11 Reg Deferred Tax Liabilit 2" xfId="5700"/>
    <cellStyle name="_Capital Expenditure Report Oct 2007_WP 11 Reg Deferred Tax Liabilit_Rough calculation of RAB as at 30 June 2012" xfId="4881"/>
    <cellStyle name="_Capital Expenditure Report Oct 2007_zFY11 Growth &amp; SIB SUMMARY" xfId="4880"/>
    <cellStyle name="_Capital Expenditure Report Oct 2007_zFY11 SIB Capex SUMMARY" xfId="4879"/>
    <cellStyle name="_Capital Expenditure Report Sept 2007" xfId="473"/>
    <cellStyle name="_Capital Expenditure Report Sept 2007 2" xfId="2265"/>
    <cellStyle name="_Capital Expenditure Report Sept 2007 2 2" xfId="5701"/>
    <cellStyle name="_Capital Expenditure Report Sept 2007 3" xfId="5702"/>
    <cellStyle name="_Capital Expenditure Report Sept 2007 4" xfId="5703"/>
    <cellStyle name="_Capital Expenditure Report Sept 2007_010411  Request for Additional Funding" xfId="474"/>
    <cellStyle name="_Capital Expenditure Report Sept 2007_010411  Request for Additional Funding 2" xfId="2266"/>
    <cellStyle name="_Capital Expenditure Report Sept 2007_10. B003_Apr 11" xfId="475"/>
    <cellStyle name="_Capital Expenditure Report Sept 2007_10. B003_Apr 11 2" xfId="2267"/>
    <cellStyle name="_Capital Expenditure Report Sept 2007_10. B063_Apr 11" xfId="476"/>
    <cellStyle name="_Capital Expenditure Report Sept 2007_10. B063_Apr 11 2" xfId="2268"/>
    <cellStyle name="_Capital Expenditure Report Sept 2007_10. B063_Apr 11_3. B003_Sep 11" xfId="477"/>
    <cellStyle name="_Capital Expenditure Report Sept 2007_10. B063_Apr 11_3. B003_Sep 11 2" xfId="2269"/>
    <cellStyle name="_Capital Expenditure Report Sept 2007_201203 QLD SIB Report" xfId="5704"/>
    <cellStyle name="_Capital Expenditure Report Sept 2007_201205 QLD SIB Report" xfId="5705"/>
    <cellStyle name="_Capital Expenditure Report Sept 2007_3. B003_Sep 11" xfId="478"/>
    <cellStyle name="_Capital Expenditure Report Sept 2007_3. B003_Sep 11 2" xfId="2270"/>
    <cellStyle name="_Capital Expenditure Report Sept 2007_Actuals (Pls update Forecast)" xfId="5706"/>
    <cellStyle name="_Capital Expenditure Report Sept 2007_APA CORP FA Note to EOFY statements for Fixed Assets ADJE-11 v4" xfId="479"/>
    <cellStyle name="_Capital Expenditure Report Sept 2007_APA CORP FA Note to EOFY statements for Fixed Assets ADJE-11 v4 2" xfId="2271"/>
    <cellStyle name="_Capital Expenditure Report Sept 2007_APA Group CORP FAR Consolidated Movement Apr-11" xfId="480"/>
    <cellStyle name="_Capital Expenditure Report Sept 2007_APA Group CORP FAR Consolidated Movement Apr-11 2" xfId="2272"/>
    <cellStyle name="_Capital Expenditure Report Sept 2007_APA Group CORP FAR Consolidated Movement Mar-11" xfId="481"/>
    <cellStyle name="_Capital Expenditure Report Sept 2007_APA Group CORP FAR Consolidated Movement Mar-11 2" xfId="2273"/>
    <cellStyle name="_Capital Expenditure Report Sept 2007_APA Group HY 2010 Financial Statements - Dec 2010 BOARD" xfId="482"/>
    <cellStyle name="_Capital Expenditure Report Sept 2007_APA Group HY 2010 Financial Statements - Dec 2010 BOARD 2" xfId="2274"/>
    <cellStyle name="_Capital Expenditure Report Sept 2007_APA Group HY 2010 Financial Statements - Dec 2010 BOARD 3" xfId="5707"/>
    <cellStyle name="_Capital Expenditure Report Sept 2007_APA Group HY 2010 Financial Statements - Dec 2010 BOARD 4" xfId="5708"/>
    <cellStyle name="_Capital Expenditure Report Sept 2007_APA Group HY 2010 Financial Statements - Dec 2010 BOARD_APA IAS139 Sep-11" xfId="483"/>
    <cellStyle name="_Capital Expenditure Report Sept 2007_APA Group HY 2010 Financial Statements - Dec 2010 BOARD_APA IAS139 Sep-11 2" xfId="2275"/>
    <cellStyle name="_Capital Expenditure Report Sept 2007_APA Group HY 2010 Financial Statements - Dec 2010 BOARD_Draft 2 2012 Regulatory Financial Reports RBP" xfId="5709"/>
    <cellStyle name="_Capital Expenditure Report Sept 2007_APA Group HY 2010 Financial Statements - Dec 2010 BOARD_Note37" xfId="4878"/>
    <cellStyle name="_Capital Expenditure Report Sept 2007_APA Group HY 2010 Financial Statements - Dec 2010 BOARD_Note37 2" xfId="5097"/>
    <cellStyle name="_Capital Expenditure Report Sept 2007_APA Group HY 2010 Financial Statements - Dec 2010 BOARD_Note37 3" xfId="5710"/>
    <cellStyle name="_Capital Expenditure Report Sept 2007_APA Group HY 2010 Financial Statements - Dec 2010 BOARD_Note37 4" xfId="5711"/>
    <cellStyle name="_Capital Expenditure Report Sept 2007_APA Group HY 2010 Financial Statements - Dec 2010 BOARD_Note37_Draft 2 2012 Regulatory Financial Reports RBP" xfId="5712"/>
    <cellStyle name="_Capital Expenditure Report Sept 2007_APA Group HY 2010 Financial Statements - Dec 2010 BOARD_Note37_Rough calculation of RAB as at 30 June 2012" xfId="4877"/>
    <cellStyle name="_Capital Expenditure Report Sept 2007_APA Group HY 2010 Financial Statements - Dec 2010 BOARD_Rough calculation of RAB as at 30 June 2012" xfId="4876"/>
    <cellStyle name="_Capital Expenditure Report Sept 2007_APL (B001)_Mar11" xfId="484"/>
    <cellStyle name="_Capital Expenditure Report Sept 2007_APL (B001)_Mar11 2" xfId="2276"/>
    <cellStyle name="_Capital Expenditure Report Sept 2007_APL (B001)_Mar11_10. B003_Apr 11" xfId="485"/>
    <cellStyle name="_Capital Expenditure Report Sept 2007_APL (B001)_Mar11_10. B003_Apr 11 2" xfId="2277"/>
    <cellStyle name="_Capital Expenditure Report Sept 2007_APL (B001)_Mar11_3. B003_Sep 11" xfId="486"/>
    <cellStyle name="_Capital Expenditure Report Sept 2007_APL (B001)_Mar11_3. B003_Sep 11 2" xfId="2278"/>
    <cellStyle name="_Capital Expenditure Report Sept 2007_APT (B002) Rec_Mar11" xfId="487"/>
    <cellStyle name="_Capital Expenditure Report Sept 2007_APT (B002) Rec_Mar11 2" xfId="2279"/>
    <cellStyle name="_Capital Expenditure Report Sept 2007_APT (B002) Rec_Mar11_10. B003_Apr 11" xfId="488"/>
    <cellStyle name="_Capital Expenditure Report Sept 2007_APT (B002) Rec_Mar11_10. B003_Apr 11 2" xfId="2280"/>
    <cellStyle name="_Capital Expenditure Report Sept 2007_APT (B002) Rec_Mar11_3. B003_Sep 11" xfId="489"/>
    <cellStyle name="_Capital Expenditure Report Sept 2007_APT (B002) Rec_Mar11_3. B003_Sep 11 2" xfId="2281"/>
    <cellStyle name="_Capital Expenditure Report Sept 2007_APT 2010 Financial Statements Draft (6)" xfId="490"/>
    <cellStyle name="_Capital Expenditure Report Sept 2007_APT 2010 Financial Statements Draft (6) 2" xfId="2282"/>
    <cellStyle name="_Capital Expenditure Report Sept 2007_APT 2010 Financial Statements Draft (7)" xfId="491"/>
    <cellStyle name="_Capital Expenditure Report Sept 2007_APT 2010 Financial Statements Draft (7) 2" xfId="2283"/>
    <cellStyle name="_Capital Expenditure Report Sept 2007_APT 2010 Financial Statements Draft (8) (4)" xfId="492"/>
    <cellStyle name="_Capital Expenditure Report Sept 2007_APT 2010 Financial Statements Draft (8) (4) 2" xfId="2284"/>
    <cellStyle name="_Capital Expenditure Report Sept 2007_APT 2010 Financial Statements FINAL" xfId="493"/>
    <cellStyle name="_Capital Expenditure Report Sept 2007_APT 2010 Financial Statements FINAL 2" xfId="2285"/>
    <cellStyle name="_Capital Expenditure Report Sept 2007_APT 2010 Financial Statements FINAL 3" xfId="5713"/>
    <cellStyle name="_Capital Expenditure Report Sept 2007_APT 2010 Financial Statements FINAL 4" xfId="5714"/>
    <cellStyle name="_Capital Expenditure Report Sept 2007_APT 2010 Financial Statements FINAL_APA IAS139 Sep-11" xfId="494"/>
    <cellStyle name="_Capital Expenditure Report Sept 2007_APT 2010 Financial Statements FINAL_APA IAS139 Sep-11 2" xfId="2286"/>
    <cellStyle name="_Capital Expenditure Report Sept 2007_APT 2010 Financial Statements FINAL_Draft 2 2012 Regulatory Financial Reports RBP" xfId="5715"/>
    <cellStyle name="_Capital Expenditure Report Sept 2007_APT 2010 Financial Statements FINAL_Rough calculation of RAB as at 30 June 2012" xfId="4875"/>
    <cellStyle name="_Capital Expenditure Report Sept 2007_BM08 Cash flow report June 11 Post July Board 28.07.2011" xfId="5716"/>
    <cellStyle name="_Capital Expenditure Report Sept 2007_Book2" xfId="495"/>
    <cellStyle name="_Capital Expenditure Report Sept 2007_Book2 2" xfId="2287"/>
    <cellStyle name="_Capital Expenditure Report Sept 2007_Copy of EII Group Dec10 Financial Statements 4" xfId="496"/>
    <cellStyle name="_Capital Expenditure Report Sept 2007_Copy of EII Group Dec10 Financial Statements 4 2" xfId="2288"/>
    <cellStyle name="_Capital Expenditure Report Sept 2007_Draft 2 2012 Regulatory Financial Reports RBP" xfId="5717"/>
    <cellStyle name="_Capital Expenditure Report Sept 2007_EII - Tax Calc for the period ended 31 Dec 2010(Final)" xfId="497"/>
    <cellStyle name="_Capital Expenditure Report Sept 2007_EII - Tax Calc for the period ended 31 Dec 2010(Final) 2" xfId="2289"/>
    <cellStyle name="_Capital Expenditure Report Sept 2007_EII Group Cashflow (Dec10)" xfId="498"/>
    <cellStyle name="_Capital Expenditure Report Sept 2007_EII Group Cashflow (Dec10) 2" xfId="2290"/>
    <cellStyle name="_Capital Expenditure Report Sept 2007_EII Group Cashflow (Dec10) reporting" xfId="499"/>
    <cellStyle name="_Capital Expenditure Report Sept 2007_EII Group Cashflow (Dec10) reporting 2" xfId="2291"/>
    <cellStyle name="_Capital Expenditure Report Sept 2007_FY11 QLD TM CAPEX REPORT DEC 2010 adj 3" xfId="5718"/>
    <cellStyle name="_Capital Expenditure Report Sept 2007_FY11 QLD TM CAPEX REPORT DEC 2010 adj 3 - sk corr" xfId="5719"/>
    <cellStyle name="_Capital Expenditure Report Sept 2007_FY11 QLD TM CAPEX REPORT DEC 2010 adj 3 - sk corrected links" xfId="5720"/>
    <cellStyle name="_Capital Expenditure Report Sept 2007_FY11_12 SIB Forecast" xfId="5721"/>
    <cellStyle name="_Capital Expenditure Report Sept 2007_FY12 Budget Capex - Non Transmission" xfId="500"/>
    <cellStyle name="_Capital Expenditure Report Sept 2007_FY12 Budget Capex - Non Transmission 2" xfId="2292"/>
    <cellStyle name="_Capital Expenditure Report Sept 2007_FY12 Budget Transmission SIB Vic Draft 6" xfId="5722"/>
    <cellStyle name="_Capital Expenditure Report Sept 2007_FY12 Budget Transmission SIB Vic Draft 6 2" xfId="5723"/>
    <cellStyle name="_Capital Expenditure Report Sept 2007_IAS139 Jun-10" xfId="501"/>
    <cellStyle name="_Capital Expenditure Report Sept 2007_IAS139 Jun-10 2" xfId="2293"/>
    <cellStyle name="_Capital Expenditure Report Sept 2007_Note 9" xfId="502"/>
    <cellStyle name="_Capital Expenditure Report Sept 2007_Note 9 2" xfId="2294"/>
    <cellStyle name="_Capital Expenditure Report Sept 2007_Note15" xfId="503"/>
    <cellStyle name="_Capital Expenditure Report Sept 2007_Note15 2" xfId="2295"/>
    <cellStyle name="_Capital Expenditure Report Sept 2007_Note15 3" xfId="5724"/>
    <cellStyle name="_Capital Expenditure Report Sept 2007_Note15 4" xfId="5725"/>
    <cellStyle name="_Capital Expenditure Report Sept 2007_Note15_APA IAS139 Sep-11" xfId="504"/>
    <cellStyle name="_Capital Expenditure Report Sept 2007_Note15_APA IAS139 Sep-11 2" xfId="2296"/>
    <cellStyle name="_Capital Expenditure Report Sept 2007_Note15_Draft 2 2012 Regulatory Financial Reports RBP" xfId="5726"/>
    <cellStyle name="_Capital Expenditure Report Sept 2007_Note15_Note37" xfId="4874"/>
    <cellStyle name="_Capital Expenditure Report Sept 2007_Note15_Note37 2" xfId="4873"/>
    <cellStyle name="_Capital Expenditure Report Sept 2007_Note15_Note37 3" xfId="5727"/>
    <cellStyle name="_Capital Expenditure Report Sept 2007_Note15_Note37 4" xfId="5728"/>
    <cellStyle name="_Capital Expenditure Report Sept 2007_Note15_Note37_Draft 2 2012 Regulatory Financial Reports RBP" xfId="5729"/>
    <cellStyle name="_Capital Expenditure Report Sept 2007_Note15_Note37_Rough calculation of RAB as at 30 June 2012" xfId="4872"/>
    <cellStyle name="_Capital Expenditure Report Sept 2007_Note15_Rough calculation of RAB as at 30 June 2012" xfId="4063"/>
    <cellStyle name="_Capital Expenditure Report Sept 2007_Parent CFlow 2010" xfId="505"/>
    <cellStyle name="_Capital Expenditure Report Sept 2007_Parent CFlow 2010 2" xfId="2297"/>
    <cellStyle name="_Capital Expenditure Report Sept 2007_PL " xfId="506"/>
    <cellStyle name="_Capital Expenditure Report Sept 2007_PL  2" xfId="2298"/>
    <cellStyle name="_Capital Expenditure Report Sept 2007_QLD TM SIB Fcast" xfId="5730"/>
    <cellStyle name="_Capital Expenditure Report Sept 2007_QLD TM SIB Fcast_Actuals (Pls update Forecast)" xfId="5731"/>
    <cellStyle name="_Capital Expenditure Report Sept 2007_Rec - NPAT (PLD)" xfId="507"/>
    <cellStyle name="_Capital Expenditure Report Sept 2007_Rec - NPAT (PLD) 2" xfId="2299"/>
    <cellStyle name="_Capital Expenditure Report Sept 2007_Rough calculation of RAB as at 30 June 2012" xfId="4871"/>
    <cellStyle name="_Capital Expenditure Report Sept 2007_Sheet 1 (2)" xfId="4870"/>
    <cellStyle name="_Capital Expenditure Report Sept 2007_Sheet 1 (2) 2" xfId="4869"/>
    <cellStyle name="_Capital Expenditure Report Sept 2007_TB (APA GRP)" xfId="508"/>
    <cellStyle name="_Capital Expenditure Report Sept 2007_TB (APA GRP) 2" xfId="2300"/>
    <cellStyle name="_Capital Expenditure Report Sept 2007_TB (APA GRP) 3" xfId="5732"/>
    <cellStyle name="_Capital Expenditure Report Sept 2007_TB (APA GRP) 4" xfId="5733"/>
    <cellStyle name="_Capital Expenditure Report Sept 2007_TB (APA GRP)_APA IAS139 Sep-11" xfId="509"/>
    <cellStyle name="_Capital Expenditure Report Sept 2007_TB (APA GRP)_APA IAS139 Sep-11 2" xfId="2301"/>
    <cellStyle name="_Capital Expenditure Report Sept 2007_TB (APA GRP)_Draft 2 2012 Regulatory Financial Reports RBP" xfId="5734"/>
    <cellStyle name="_Capital Expenditure Report Sept 2007_TB (APA GRP)_Note37" xfId="4868"/>
    <cellStyle name="_Capital Expenditure Report Sept 2007_TB (APA GRP)_Note37 2" xfId="4867"/>
    <cellStyle name="_Capital Expenditure Report Sept 2007_TB (APA GRP)_Note37 3" xfId="5735"/>
    <cellStyle name="_Capital Expenditure Report Sept 2007_TB (APA GRP)_Note37 4" xfId="5736"/>
    <cellStyle name="_Capital Expenditure Report Sept 2007_TB (APA GRP)_Note37_Draft 2 2012 Regulatory Financial Reports RBP" xfId="5737"/>
    <cellStyle name="_Capital Expenditure Report Sept 2007_TB (APA GRP)_Note37_Rough calculation of RAB as at 30 June 2012" xfId="4866"/>
    <cellStyle name="_Capital Expenditure Report Sept 2007_TB (APA GRP)_Rough calculation of RAB as at 30 June 2012" xfId="4865"/>
    <cellStyle name="_Capital Expenditure Report Sept 2007_TM QLD FY12 SIB Capex Budget" xfId="5738"/>
    <cellStyle name="_Capital Expenditure Report Sept 2007_TM QLD FY12 SIB Capex Budget_QLD TM Capex Summary Report" xfId="5739"/>
    <cellStyle name="_Capital Expenditure Report Sept 2007_TM QLD FY12 SIB Capex Budget_QLD TM Capex Summary Report_Actuals (Pls update Forecast)" xfId="5740"/>
    <cellStyle name="_Capital Expenditure Report Sept 2007_WA TM Capex Summary Report" xfId="5741"/>
    <cellStyle name="_Capital Expenditure Report Sept 2007_WP 11 Reg Deferred Tax Liabilit" xfId="4864"/>
    <cellStyle name="_Capital Expenditure Report Sept 2007_WP 11 Reg Deferred Tax Liabilit 2" xfId="5742"/>
    <cellStyle name="_Capital Expenditure Report Sept 2007_WP 11 Reg Deferred Tax Liabilit_Rough calculation of RAB as at 30 June 2012" xfId="4863"/>
    <cellStyle name="_Capital Expenditure Report Sept 2007_zFY11 Growth &amp; SIB SUMMARY" xfId="4862"/>
    <cellStyle name="_Capital Expenditure Report Sept 2007_zFY11 SIB Capex SUMMARY" xfId="4861"/>
    <cellStyle name="_Cashflow forecast - equity investments" xfId="510"/>
    <cellStyle name="_Daandine" xfId="511"/>
    <cellStyle name="_Daandine 2" xfId="2302"/>
    <cellStyle name="_Daandine_010411  Request for Additional Funding" xfId="512"/>
    <cellStyle name="_Daandine_010411  Request for Additional Funding 2" xfId="2303"/>
    <cellStyle name="_Daandine_QLD TM Capex Summary Report" xfId="5743"/>
    <cellStyle name="_Daandine_QLD TM Capex Summary Report_Actuals (Pls update Forecast)" xfId="5744"/>
    <cellStyle name="_Debtors Sch" xfId="5745"/>
    <cellStyle name="_Debtors Sch 2" xfId="5746"/>
    <cellStyle name="_Debtors Sch_prepayments" xfId="5747"/>
    <cellStyle name="_Detail" xfId="5748"/>
    <cellStyle name="_Detail 2" xfId="5749"/>
    <cellStyle name="_Detail_prepayments" xfId="5750"/>
    <cellStyle name="_EII" xfId="513"/>
    <cellStyle name="_EII Accounting Budget to Dec 2010 (BOARD APPROVED amended)" xfId="514"/>
    <cellStyle name="_EII Accounting Budget to Dec 2010 (BOARD APPROVED amended) 2" xfId="2304"/>
    <cellStyle name="_EII Accounting Budget to Dec 2010 (BOARD APPROVED amended) for upload" xfId="515"/>
    <cellStyle name="_EII Accounting Budget to Dec 2010 (BOARD APPROVED amended) for upload 2" xfId="2305"/>
    <cellStyle name="_EII Accounting Budget to Dec 2010 (BOARD APPROVED amended) for upload_010411  Request for Additional Funding" xfId="516"/>
    <cellStyle name="_EII Accounting Budget to Dec 2010 (BOARD APPROVED amended) for upload_010411  Request for Additional Funding 2" xfId="2306"/>
    <cellStyle name="_EII Accounting Budget to Dec 2010 (BOARD APPROVED amended) for upload_QLD TM Capex Summary Report" xfId="5751"/>
    <cellStyle name="_EII Accounting Budget to Dec 2010 (BOARD APPROVED amended) for upload_QLD TM Capex Summary Report_Actuals (Pls update Forecast)" xfId="5752"/>
    <cellStyle name="_EII Accounting Budget to Dec 2010 (BOARD APPROVED amended)_010411  Request for Additional Funding" xfId="517"/>
    <cellStyle name="_EII Accounting Budget to Dec 2010 (BOARD APPROVED amended)_010411  Request for Additional Funding 2" xfId="2307"/>
    <cellStyle name="_EII Accounting Budget to Dec 2010 (BOARD APPROVED amended)_QLD TM Capex Summary Report" xfId="5753"/>
    <cellStyle name="_EII Accounting Budget to Dec 2010 (BOARD APPROVED amended)_QLD TM Capex Summary Report_Actuals (Pls update Forecast)" xfId="5754"/>
    <cellStyle name="_EII Accounting Budget to Dec 2010 (DRAFT v2)" xfId="518"/>
    <cellStyle name="_EII Accounting Budget to Dec 2010 (DRAFT v2) 2" xfId="2308"/>
    <cellStyle name="_EII Accounting Budget to Dec 2010 (DRAFT v2)_010411  Request for Additional Funding" xfId="519"/>
    <cellStyle name="_EII Accounting Budget to Dec 2010 (DRAFT v2)_010411  Request for Additional Funding 2" xfId="2309"/>
    <cellStyle name="_EII Accounting Budget to Dec 2010 (DRAFT v2)_QLD TM Capex Summary Report" xfId="5755"/>
    <cellStyle name="_EII Accounting Budget to Dec 2010 (DRAFT v2)_QLD TM Capex Summary Report_Actuals (Pls update Forecast)" xfId="5756"/>
    <cellStyle name="_EII Accounting Budget to Dec 2010 (REVISED FORMAT)" xfId="520"/>
    <cellStyle name="_EII Accounting Budget to Dec 2011 including forecast" xfId="521"/>
    <cellStyle name="_EII Accounting Budget to Dec 2011 including forecast CAP ADJUST" xfId="522"/>
    <cellStyle name="_EII Group Cashflow (October10)" xfId="523"/>
    <cellStyle name="_EII Group Cashflow (October10) 2" xfId="2310"/>
    <cellStyle name="_EII Group Cashflow (October10)_QLD TM Capex Summary Report" xfId="5757"/>
    <cellStyle name="_EII Group Cashflow (October10)_QLD TM Capex Summary Report_Actuals (Pls update Forecast)" xfId="5758"/>
    <cellStyle name="_Equity Report Sep-09" xfId="524"/>
    <cellStyle name="_Equity Report Sep-09 2" xfId="2311"/>
    <cellStyle name="_Equity Report Sep-09_10. B003_Apr 11" xfId="525"/>
    <cellStyle name="_Equity Report Sep-09_10. B003_Apr 11 2" xfId="2312"/>
    <cellStyle name="_Equity Report Sep-09_10. B063_Apr 11" xfId="526"/>
    <cellStyle name="_Equity Report Sep-09_10. B063_Apr 11 2" xfId="2313"/>
    <cellStyle name="_Equity Report Sep-09_10. B063_Apr 11_3. B003_Sep 11" xfId="527"/>
    <cellStyle name="_Equity Report Sep-09_10. B063_Apr 11_3. B003_Sep 11 2" xfId="2314"/>
    <cellStyle name="_Equity Report Sep-09_3. B003_Sep 11" xfId="528"/>
    <cellStyle name="_Equity Report Sep-09_3. B003_Sep 11 2" xfId="2315"/>
    <cellStyle name="_Equity Report Sep-09_APL (B001)_Mar11" xfId="529"/>
    <cellStyle name="_Equity Report Sep-09_APL (B001)_Mar11 2" xfId="2316"/>
    <cellStyle name="_Equity Report Sep-09_APL (B001)_Mar11_10. B003_Apr 11" xfId="530"/>
    <cellStyle name="_Equity Report Sep-09_APL (B001)_Mar11_10. B003_Apr 11 2" xfId="2317"/>
    <cellStyle name="_Equity Report Sep-09_APL (B001)_Mar11_3. B003_Sep 11" xfId="531"/>
    <cellStyle name="_Equity Report Sep-09_APL (B001)_Mar11_3. B003_Sep 11 2" xfId="2318"/>
    <cellStyle name="_Equity Report Sep-09_APT (B002) Rec_Mar11" xfId="532"/>
    <cellStyle name="_Equity Report Sep-09_APT (B002) Rec_Mar11 2" xfId="2319"/>
    <cellStyle name="_Equity Report Sep-09_APT (B002) Rec_Mar11_10. B003_Apr 11" xfId="533"/>
    <cellStyle name="_Equity Report Sep-09_APT (B002) Rec_Mar11_10. B003_Apr 11 2" xfId="2320"/>
    <cellStyle name="_Equity Report Sep-09_APT (B002) Rec_Mar11_3. B003_Sep 11" xfId="534"/>
    <cellStyle name="_Equity Report Sep-09_APT (B002) Rec_Mar11_3. B003_Sep 11 2" xfId="2321"/>
    <cellStyle name="_Equity Report Sep-09_QLD TM Capex Summary Report" xfId="5759"/>
    <cellStyle name="_Equity Report Sep-09_QLD TM Capex Summary Report_Actuals (Pls update Forecast)" xfId="5760"/>
    <cellStyle name="_Finance Board Report OCTOBER 2007 APA GROUP 071107" xfId="535"/>
    <cellStyle name="_Finance Board Report OCTOBER 2007 APA GROUP 071107 2" xfId="2322"/>
    <cellStyle name="_Finance Board Report OCTOBER 2007 APA GROUP 071107 2 2" xfId="5761"/>
    <cellStyle name="_Finance Board Report OCTOBER 2007 APA GROUP 071107 3" xfId="5762"/>
    <cellStyle name="_Finance Board Report OCTOBER 2007 APA GROUP 071107 4" xfId="5763"/>
    <cellStyle name="_Finance Board Report OCTOBER 2007 APA GROUP 071107_010411  Request for Additional Funding" xfId="536"/>
    <cellStyle name="_Finance Board Report OCTOBER 2007 APA GROUP 071107_010411  Request for Additional Funding 2" xfId="2323"/>
    <cellStyle name="_Finance Board Report OCTOBER 2007 APA GROUP 071107_10. B003_Apr 11" xfId="537"/>
    <cellStyle name="_Finance Board Report OCTOBER 2007 APA GROUP 071107_10. B003_Apr 11 2" xfId="2324"/>
    <cellStyle name="_Finance Board Report OCTOBER 2007 APA GROUP 071107_10. B063_Apr 11" xfId="538"/>
    <cellStyle name="_Finance Board Report OCTOBER 2007 APA GROUP 071107_10. B063_Apr 11 2" xfId="2325"/>
    <cellStyle name="_Finance Board Report OCTOBER 2007 APA GROUP 071107_10. B063_Apr 11_3. B003_Sep 11" xfId="539"/>
    <cellStyle name="_Finance Board Report OCTOBER 2007 APA GROUP 071107_10. B063_Apr 11_3. B003_Sep 11 2" xfId="2326"/>
    <cellStyle name="_Finance Board Report OCTOBER 2007 APA GROUP 071107_201203 QLD SIB Report" xfId="5764"/>
    <cellStyle name="_Finance Board Report OCTOBER 2007 APA GROUP 071107_201205 QLD SIB Report" xfId="5765"/>
    <cellStyle name="_Finance Board Report OCTOBER 2007 APA GROUP 071107_3. B003_Sep 11" xfId="540"/>
    <cellStyle name="_Finance Board Report OCTOBER 2007 APA GROUP 071107_3. B003_Sep 11 2" xfId="2327"/>
    <cellStyle name="_Finance Board Report OCTOBER 2007 APA GROUP 071107_Actuals (Pls update Forecast)" xfId="5766"/>
    <cellStyle name="_Finance Board Report OCTOBER 2007 APA GROUP 071107_APA CORP FA Note to EOFY statements for Fixed Assets ADJE-11 v4" xfId="541"/>
    <cellStyle name="_Finance Board Report OCTOBER 2007 APA GROUP 071107_APA CORP FA Note to EOFY statements for Fixed Assets ADJE-11 v4 2" xfId="2328"/>
    <cellStyle name="_Finance Board Report OCTOBER 2007 APA GROUP 071107_APA Group CORP FAR Consolidated Movement Apr-11" xfId="542"/>
    <cellStyle name="_Finance Board Report OCTOBER 2007 APA GROUP 071107_APA Group CORP FAR Consolidated Movement Apr-11 2" xfId="2329"/>
    <cellStyle name="_Finance Board Report OCTOBER 2007 APA GROUP 071107_APA Group CORP FAR Consolidated Movement Mar-11" xfId="543"/>
    <cellStyle name="_Finance Board Report OCTOBER 2007 APA GROUP 071107_APA Group CORP FAR Consolidated Movement Mar-11 2" xfId="2330"/>
    <cellStyle name="_Finance Board Report OCTOBER 2007 APA GROUP 071107_APA Group HY 2010 Financial Statements - Dec 2010 BOARD" xfId="544"/>
    <cellStyle name="_Finance Board Report OCTOBER 2007 APA GROUP 071107_APA Group HY 2010 Financial Statements - Dec 2010 BOARD 2" xfId="2331"/>
    <cellStyle name="_Finance Board Report OCTOBER 2007 APA GROUP 071107_APA Group HY 2010 Financial Statements - Dec 2010 BOARD 3" xfId="5767"/>
    <cellStyle name="_Finance Board Report OCTOBER 2007 APA GROUP 071107_APA Group HY 2010 Financial Statements - Dec 2010 BOARD 4" xfId="5768"/>
    <cellStyle name="_Finance Board Report OCTOBER 2007 APA GROUP 071107_APA Group HY 2010 Financial Statements - Dec 2010 BOARD_APA IAS139 Sep-11" xfId="545"/>
    <cellStyle name="_Finance Board Report OCTOBER 2007 APA GROUP 071107_APA Group HY 2010 Financial Statements - Dec 2010 BOARD_APA IAS139 Sep-11 2" xfId="2332"/>
    <cellStyle name="_Finance Board Report OCTOBER 2007 APA GROUP 071107_APA Group HY 2010 Financial Statements - Dec 2010 BOARD_Draft 2 2012 Regulatory Financial Reports RBP" xfId="5769"/>
    <cellStyle name="_Finance Board Report OCTOBER 2007 APA GROUP 071107_APA Group HY 2010 Financial Statements - Dec 2010 BOARD_Note37" xfId="4860"/>
    <cellStyle name="_Finance Board Report OCTOBER 2007 APA GROUP 071107_APA Group HY 2010 Financial Statements - Dec 2010 BOARD_Note37 2" xfId="4859"/>
    <cellStyle name="_Finance Board Report OCTOBER 2007 APA GROUP 071107_APA Group HY 2010 Financial Statements - Dec 2010 BOARD_Note37 3" xfId="5770"/>
    <cellStyle name="_Finance Board Report OCTOBER 2007 APA GROUP 071107_APA Group HY 2010 Financial Statements - Dec 2010 BOARD_Note37 4" xfId="5771"/>
    <cellStyle name="_Finance Board Report OCTOBER 2007 APA GROUP 071107_APA Group HY 2010 Financial Statements - Dec 2010 BOARD_Note37_Draft 2 2012 Regulatory Financial Reports RBP" xfId="5772"/>
    <cellStyle name="_Finance Board Report OCTOBER 2007 APA GROUP 071107_APA Group HY 2010 Financial Statements - Dec 2010 BOARD_Note37_Rough calculation of RAB as at 30 June 2012" xfId="4858"/>
    <cellStyle name="_Finance Board Report OCTOBER 2007 APA GROUP 071107_APA Group HY 2010 Financial Statements - Dec 2010 BOARD_Rough calculation of RAB as at 30 June 2012" xfId="4857"/>
    <cellStyle name="_Finance Board Report OCTOBER 2007 APA GROUP 071107_APL (B001)_Mar11" xfId="546"/>
    <cellStyle name="_Finance Board Report OCTOBER 2007 APA GROUP 071107_APL (B001)_Mar11 2" xfId="2333"/>
    <cellStyle name="_Finance Board Report OCTOBER 2007 APA GROUP 071107_APL (B001)_Mar11_10. B003_Apr 11" xfId="547"/>
    <cellStyle name="_Finance Board Report OCTOBER 2007 APA GROUP 071107_APL (B001)_Mar11_10. B003_Apr 11 2" xfId="2334"/>
    <cellStyle name="_Finance Board Report OCTOBER 2007 APA GROUP 071107_APL (B001)_Mar11_3. B003_Sep 11" xfId="548"/>
    <cellStyle name="_Finance Board Report OCTOBER 2007 APA GROUP 071107_APL (B001)_Mar11_3. B003_Sep 11 2" xfId="2335"/>
    <cellStyle name="_Finance Board Report OCTOBER 2007 APA GROUP 071107_APT (B002) Rec_Mar11" xfId="549"/>
    <cellStyle name="_Finance Board Report OCTOBER 2007 APA GROUP 071107_APT (B002) Rec_Mar11 2" xfId="2336"/>
    <cellStyle name="_Finance Board Report OCTOBER 2007 APA GROUP 071107_APT (B002) Rec_Mar11_10. B003_Apr 11" xfId="550"/>
    <cellStyle name="_Finance Board Report OCTOBER 2007 APA GROUP 071107_APT (B002) Rec_Mar11_10. B003_Apr 11 2" xfId="2337"/>
    <cellStyle name="_Finance Board Report OCTOBER 2007 APA GROUP 071107_APT (B002) Rec_Mar11_3. B003_Sep 11" xfId="551"/>
    <cellStyle name="_Finance Board Report OCTOBER 2007 APA GROUP 071107_APT (B002) Rec_Mar11_3. B003_Sep 11 2" xfId="2338"/>
    <cellStyle name="_Finance Board Report OCTOBER 2007 APA GROUP 071107_APT 2010 Financial Statements Draft (6)" xfId="552"/>
    <cellStyle name="_Finance Board Report OCTOBER 2007 APA GROUP 071107_APT 2010 Financial Statements Draft (6) 2" xfId="2339"/>
    <cellStyle name="_Finance Board Report OCTOBER 2007 APA GROUP 071107_APT 2010 Financial Statements Draft (7)" xfId="553"/>
    <cellStyle name="_Finance Board Report OCTOBER 2007 APA GROUP 071107_APT 2010 Financial Statements Draft (7) 2" xfId="2340"/>
    <cellStyle name="_Finance Board Report OCTOBER 2007 APA GROUP 071107_APT 2010 Financial Statements Draft (8) (4)" xfId="554"/>
    <cellStyle name="_Finance Board Report OCTOBER 2007 APA GROUP 071107_APT 2010 Financial Statements Draft (8) (4) 2" xfId="2341"/>
    <cellStyle name="_Finance Board Report OCTOBER 2007 APA GROUP 071107_APT 2010 Financial Statements FINAL" xfId="555"/>
    <cellStyle name="_Finance Board Report OCTOBER 2007 APA GROUP 071107_APT 2010 Financial Statements FINAL 2" xfId="2342"/>
    <cellStyle name="_Finance Board Report OCTOBER 2007 APA GROUP 071107_APT 2010 Financial Statements FINAL 3" xfId="5773"/>
    <cellStyle name="_Finance Board Report OCTOBER 2007 APA GROUP 071107_APT 2010 Financial Statements FINAL 4" xfId="5774"/>
    <cellStyle name="_Finance Board Report OCTOBER 2007 APA GROUP 071107_APT 2010 Financial Statements FINAL_APA IAS139 Sep-11" xfId="556"/>
    <cellStyle name="_Finance Board Report OCTOBER 2007 APA GROUP 071107_APT 2010 Financial Statements FINAL_APA IAS139 Sep-11 2" xfId="2343"/>
    <cellStyle name="_Finance Board Report OCTOBER 2007 APA GROUP 071107_APT 2010 Financial Statements FINAL_Draft 2 2012 Regulatory Financial Reports RBP" xfId="5775"/>
    <cellStyle name="_Finance Board Report OCTOBER 2007 APA GROUP 071107_APT 2010 Financial Statements FINAL_Rough calculation of RAB as at 30 June 2012" xfId="4856"/>
    <cellStyle name="_Finance Board Report OCTOBER 2007 APA GROUP 071107_BM08 Cash flow report June 11 Post July Board 28.07.2011" xfId="5776"/>
    <cellStyle name="_Finance Board Report OCTOBER 2007 APA GROUP 071107_Book2" xfId="557"/>
    <cellStyle name="_Finance Board Report OCTOBER 2007 APA GROUP 071107_Book2 2" xfId="2344"/>
    <cellStyle name="_Finance Board Report OCTOBER 2007 APA GROUP 071107_Copy of EII Group Dec10 Financial Statements 4" xfId="558"/>
    <cellStyle name="_Finance Board Report OCTOBER 2007 APA GROUP 071107_Copy of EII Group Dec10 Financial Statements 4 2" xfId="2345"/>
    <cellStyle name="_Finance Board Report OCTOBER 2007 APA GROUP 071107_Draft 2 2012 Regulatory Financial Reports RBP" xfId="5777"/>
    <cellStyle name="_Finance Board Report OCTOBER 2007 APA GROUP 071107_EII - Tax Calc for the period ended 31 Dec 2010(Final)" xfId="559"/>
    <cellStyle name="_Finance Board Report OCTOBER 2007 APA GROUP 071107_EII - Tax Calc for the period ended 31 Dec 2010(Final) 2" xfId="2346"/>
    <cellStyle name="_Finance Board Report OCTOBER 2007 APA GROUP 071107_EII Group Cashflow (Dec10)" xfId="560"/>
    <cellStyle name="_Finance Board Report OCTOBER 2007 APA GROUP 071107_EII Group Cashflow (Dec10) 2" xfId="2347"/>
    <cellStyle name="_Finance Board Report OCTOBER 2007 APA GROUP 071107_EII Group Cashflow (Dec10) reporting" xfId="561"/>
    <cellStyle name="_Finance Board Report OCTOBER 2007 APA GROUP 071107_EII Group Cashflow (Dec10) reporting 2" xfId="2348"/>
    <cellStyle name="_Finance Board Report OCTOBER 2007 APA GROUP 071107_FY11 QLD TM CAPEX REPORT DEC 2010 adj 3" xfId="5778"/>
    <cellStyle name="_Finance Board Report OCTOBER 2007 APA GROUP 071107_FY11 QLD TM CAPEX REPORT DEC 2010 adj 3 - sk corr" xfId="5779"/>
    <cellStyle name="_Finance Board Report OCTOBER 2007 APA GROUP 071107_FY11 QLD TM CAPEX REPORT DEC 2010 adj 3 - sk corrected links" xfId="5780"/>
    <cellStyle name="_Finance Board Report OCTOBER 2007 APA GROUP 071107_FY11_12 SIB Forecast" xfId="5781"/>
    <cellStyle name="_Finance Board Report OCTOBER 2007 APA GROUP 071107_FY12 Budget Capex - Non Transmission" xfId="562"/>
    <cellStyle name="_Finance Board Report OCTOBER 2007 APA GROUP 071107_FY12 Budget Capex - Non Transmission 2" xfId="2349"/>
    <cellStyle name="_Finance Board Report OCTOBER 2007 APA GROUP 071107_FY12 Budget Transmission SIB Vic Draft 6" xfId="5782"/>
    <cellStyle name="_Finance Board Report OCTOBER 2007 APA GROUP 071107_FY12 Budget Transmission SIB Vic Draft 6 2" xfId="5783"/>
    <cellStyle name="_Finance Board Report OCTOBER 2007 APA GROUP 071107_IAS139 Jun-10" xfId="563"/>
    <cellStyle name="_Finance Board Report OCTOBER 2007 APA GROUP 071107_IAS139 Jun-10 2" xfId="2350"/>
    <cellStyle name="_Finance Board Report OCTOBER 2007 APA GROUP 071107_Note 9" xfId="564"/>
    <cellStyle name="_Finance Board Report OCTOBER 2007 APA GROUP 071107_Note 9 2" xfId="2351"/>
    <cellStyle name="_Finance Board Report OCTOBER 2007 APA GROUP 071107_Note15" xfId="565"/>
    <cellStyle name="_Finance Board Report OCTOBER 2007 APA GROUP 071107_Note15 2" xfId="2352"/>
    <cellStyle name="_Finance Board Report OCTOBER 2007 APA GROUP 071107_Note15 3" xfId="5784"/>
    <cellStyle name="_Finance Board Report OCTOBER 2007 APA GROUP 071107_Note15 4" xfId="5785"/>
    <cellStyle name="_Finance Board Report OCTOBER 2007 APA GROUP 071107_Note15_APA IAS139 Sep-11" xfId="566"/>
    <cellStyle name="_Finance Board Report OCTOBER 2007 APA GROUP 071107_Note15_APA IAS139 Sep-11 2" xfId="2353"/>
    <cellStyle name="_Finance Board Report OCTOBER 2007 APA GROUP 071107_Note15_Draft 2 2012 Regulatory Financial Reports RBP" xfId="5786"/>
    <cellStyle name="_Finance Board Report OCTOBER 2007 APA GROUP 071107_Note15_Note37" xfId="4855"/>
    <cellStyle name="_Finance Board Report OCTOBER 2007 APA GROUP 071107_Note15_Note37 2" xfId="4854"/>
    <cellStyle name="_Finance Board Report OCTOBER 2007 APA GROUP 071107_Note15_Note37 3" xfId="5787"/>
    <cellStyle name="_Finance Board Report OCTOBER 2007 APA GROUP 071107_Note15_Note37 4" xfId="5788"/>
    <cellStyle name="_Finance Board Report OCTOBER 2007 APA GROUP 071107_Note15_Note37_Draft 2 2012 Regulatory Financial Reports RBP" xfId="5789"/>
    <cellStyle name="_Finance Board Report OCTOBER 2007 APA GROUP 071107_Note15_Note37_Rough calculation of RAB as at 30 June 2012" xfId="4853"/>
    <cellStyle name="_Finance Board Report OCTOBER 2007 APA GROUP 071107_Note15_Rough calculation of RAB as at 30 June 2012" xfId="4852"/>
    <cellStyle name="_Finance Board Report OCTOBER 2007 APA GROUP 071107_Parent CFlow 2010" xfId="567"/>
    <cellStyle name="_Finance Board Report OCTOBER 2007 APA GROUP 071107_Parent CFlow 2010 2" xfId="2354"/>
    <cellStyle name="_Finance Board Report OCTOBER 2007 APA GROUP 071107_PL " xfId="568"/>
    <cellStyle name="_Finance Board Report OCTOBER 2007 APA GROUP 071107_PL  2" xfId="2355"/>
    <cellStyle name="_Finance Board Report OCTOBER 2007 APA GROUP 071107_QLD TM SIB Fcast" xfId="5790"/>
    <cellStyle name="_Finance Board Report OCTOBER 2007 APA GROUP 071107_QLD TM SIB Fcast_Actuals (Pls update Forecast)" xfId="5791"/>
    <cellStyle name="_Finance Board Report OCTOBER 2007 APA GROUP 071107_Rec - NPAT (PLD)" xfId="569"/>
    <cellStyle name="_Finance Board Report OCTOBER 2007 APA GROUP 071107_Rec - NPAT (PLD) 2" xfId="2356"/>
    <cellStyle name="_Finance Board Report OCTOBER 2007 APA GROUP 071107_Rough calculation of RAB as at 30 June 2012" xfId="4851"/>
    <cellStyle name="_Finance Board Report OCTOBER 2007 APA GROUP 071107_Sheet 1 (2)" xfId="4850"/>
    <cellStyle name="_Finance Board Report OCTOBER 2007 APA GROUP 071107_Sheet 1 (2) 2" xfId="4849"/>
    <cellStyle name="_Finance Board Report OCTOBER 2007 APA GROUP 071107_TB (APA GRP)" xfId="570"/>
    <cellStyle name="_Finance Board Report OCTOBER 2007 APA GROUP 071107_TB (APA GRP) 2" xfId="2357"/>
    <cellStyle name="_Finance Board Report OCTOBER 2007 APA GROUP 071107_TB (APA GRP) 3" xfId="5792"/>
    <cellStyle name="_Finance Board Report OCTOBER 2007 APA GROUP 071107_TB (APA GRP) 4" xfId="5793"/>
    <cellStyle name="_Finance Board Report OCTOBER 2007 APA GROUP 071107_TB (APA GRP)_APA IAS139 Sep-11" xfId="571"/>
    <cellStyle name="_Finance Board Report OCTOBER 2007 APA GROUP 071107_TB (APA GRP)_APA IAS139 Sep-11 2" xfId="2358"/>
    <cellStyle name="_Finance Board Report OCTOBER 2007 APA GROUP 071107_TB (APA GRP)_Draft 2 2012 Regulatory Financial Reports RBP" xfId="5794"/>
    <cellStyle name="_Finance Board Report OCTOBER 2007 APA GROUP 071107_TB (APA GRP)_Note37" xfId="4848"/>
    <cellStyle name="_Finance Board Report OCTOBER 2007 APA GROUP 071107_TB (APA GRP)_Note37 2" xfId="4847"/>
    <cellStyle name="_Finance Board Report OCTOBER 2007 APA GROUP 071107_TB (APA GRP)_Note37 3" xfId="5795"/>
    <cellStyle name="_Finance Board Report OCTOBER 2007 APA GROUP 071107_TB (APA GRP)_Note37 4" xfId="5796"/>
    <cellStyle name="_Finance Board Report OCTOBER 2007 APA GROUP 071107_TB (APA GRP)_Note37_Draft 2 2012 Regulatory Financial Reports RBP" xfId="5797"/>
    <cellStyle name="_Finance Board Report OCTOBER 2007 APA GROUP 071107_TB (APA GRP)_Note37_Rough calculation of RAB as at 30 June 2012" xfId="4846"/>
    <cellStyle name="_Finance Board Report OCTOBER 2007 APA GROUP 071107_TB (APA GRP)_Rough calculation of RAB as at 30 June 2012" xfId="4845"/>
    <cellStyle name="_Finance Board Report OCTOBER 2007 APA GROUP 071107_TM QLD FY12 SIB Capex Budget" xfId="5798"/>
    <cellStyle name="_Finance Board Report OCTOBER 2007 APA GROUP 071107_TM QLD FY12 SIB Capex Budget_QLD TM Capex Summary Report" xfId="5799"/>
    <cellStyle name="_Finance Board Report OCTOBER 2007 APA GROUP 071107_TM QLD FY12 SIB Capex Budget_QLD TM Capex Summary Report_Actuals (Pls update Forecast)" xfId="5800"/>
    <cellStyle name="_Finance Board Report OCTOBER 2007 APA GROUP 071107_WA TM Capex Summary Report" xfId="5801"/>
    <cellStyle name="_Finance Board Report OCTOBER 2007 APA GROUP 071107_WP 11 Reg Deferred Tax Liabilit" xfId="4844"/>
    <cellStyle name="_Finance Board Report OCTOBER 2007 APA GROUP 071107_WP 11 Reg Deferred Tax Liabilit 2" xfId="5802"/>
    <cellStyle name="_Finance Board Report OCTOBER 2007 APA GROUP 071107_WP 11 Reg Deferred Tax Liabilit_Rough calculation of RAB as at 30 June 2012" xfId="4843"/>
    <cellStyle name="_Finance Board Report OCTOBER 2007 APA GROUP 071107_zFY11 Growth &amp; SIB SUMMARY" xfId="4842"/>
    <cellStyle name="_Finance Board Report OCTOBER 2007 APA GROUP 071107_zFY11 SIB Capex SUMMARY" xfId="4841"/>
    <cellStyle name="_full year forecast back up 201012 SAM MASTER (2)" xfId="572"/>
    <cellStyle name="_full year forecast back up 201012 SAM MASTER (2) 2" xfId="2359"/>
    <cellStyle name="_full year forecast back up 201012 SAM MASTER (2)_QLD TM Capex Summary Report" xfId="5803"/>
    <cellStyle name="_full year forecast back up 201012 SAM MASTER (2)_QLD TM Capex Summary Report_Actuals (Pls update Forecast)" xfId="5804"/>
    <cellStyle name="_FY2009 Budget Envestra Distribution Assumptions" xfId="573"/>
    <cellStyle name="_FY2009 Budget Envestra Distribution Assumptions 2" xfId="2360"/>
    <cellStyle name="_FY2009 Budget Envestra Distribution Assumptions_10. B003_Apr 11" xfId="574"/>
    <cellStyle name="_FY2009 Budget Envestra Distribution Assumptions_10. B003_Apr 11 2" xfId="2361"/>
    <cellStyle name="_FY2009 Budget Envestra Distribution Assumptions_10. B063_Apr 11" xfId="575"/>
    <cellStyle name="_FY2009 Budget Envestra Distribution Assumptions_10. B063_Apr 11 2" xfId="2362"/>
    <cellStyle name="_FY2009 Budget Envestra Distribution Assumptions_10. B063_Apr 11_3. B003_Sep 11" xfId="576"/>
    <cellStyle name="_FY2009 Budget Envestra Distribution Assumptions_10. B063_Apr 11_3. B003_Sep 11 2" xfId="2363"/>
    <cellStyle name="_FY2009 Budget Envestra Distribution Assumptions_3. B003_Sep 11" xfId="577"/>
    <cellStyle name="_FY2009 Budget Envestra Distribution Assumptions_3. B003_Sep 11 2" xfId="2364"/>
    <cellStyle name="_FY2009 Budget Envestra Distribution Assumptions_APL (B001)_Mar11" xfId="578"/>
    <cellStyle name="_FY2009 Budget Envestra Distribution Assumptions_APL (B001)_Mar11 2" xfId="2365"/>
    <cellStyle name="_FY2009 Budget Envestra Distribution Assumptions_APL (B001)_Mar11_10. B003_Apr 11" xfId="579"/>
    <cellStyle name="_FY2009 Budget Envestra Distribution Assumptions_APL (B001)_Mar11_10. B003_Apr 11 2" xfId="2366"/>
    <cellStyle name="_FY2009 Budget Envestra Distribution Assumptions_APL (B001)_Mar11_3. B003_Sep 11" xfId="580"/>
    <cellStyle name="_FY2009 Budget Envestra Distribution Assumptions_APL (B001)_Mar11_3. B003_Sep 11 2" xfId="2367"/>
    <cellStyle name="_FY2009 Budget Envestra Distribution Assumptions_APT (B002) Rec_Mar11" xfId="581"/>
    <cellStyle name="_FY2009 Budget Envestra Distribution Assumptions_APT (B002) Rec_Mar11 2" xfId="2368"/>
    <cellStyle name="_FY2009 Budget Envestra Distribution Assumptions_APT (B002) Rec_Mar11_10. B003_Apr 11" xfId="582"/>
    <cellStyle name="_FY2009 Budget Envestra Distribution Assumptions_APT (B002) Rec_Mar11_10. B003_Apr 11 2" xfId="2369"/>
    <cellStyle name="_FY2009 Budget Envestra Distribution Assumptions_APT (B002) Rec_Mar11_3. B003_Sep 11" xfId="583"/>
    <cellStyle name="_FY2009 Budget Envestra Distribution Assumptions_APT (B002) Rec_Mar11_3. B003_Sep 11 2" xfId="2370"/>
    <cellStyle name="_FY2009 Budget Envestra Distribution Assumptions_QLD TM Capex Summary Report" xfId="5805"/>
    <cellStyle name="_FY2009 Budget Envestra Distribution Assumptions_QLD TM Capex Summary Report_Actuals (Pls update Forecast)" xfId="5806"/>
    <cellStyle name="_FY2009 Fcast Envestra Distribution Assumptions Dec 08" xfId="584"/>
    <cellStyle name="_FY2009 Fcast Envestra Distribution Assumptions Dec 08 2" xfId="2371"/>
    <cellStyle name="_FY2009 Fcast Envestra Distribution Assumptions Dec 08_10. B003_Apr 11" xfId="585"/>
    <cellStyle name="_FY2009 Fcast Envestra Distribution Assumptions Dec 08_10. B003_Apr 11 2" xfId="2372"/>
    <cellStyle name="_FY2009 Fcast Envestra Distribution Assumptions Dec 08_10. B063_Apr 11" xfId="586"/>
    <cellStyle name="_FY2009 Fcast Envestra Distribution Assumptions Dec 08_10. B063_Apr 11 2" xfId="2373"/>
    <cellStyle name="_FY2009 Fcast Envestra Distribution Assumptions Dec 08_10. B063_Apr 11_3. B003_Sep 11" xfId="587"/>
    <cellStyle name="_FY2009 Fcast Envestra Distribution Assumptions Dec 08_10. B063_Apr 11_3. B003_Sep 11 2" xfId="2374"/>
    <cellStyle name="_FY2009 Fcast Envestra Distribution Assumptions Dec 08_3. B003_Sep 11" xfId="588"/>
    <cellStyle name="_FY2009 Fcast Envestra Distribution Assumptions Dec 08_3. B003_Sep 11 2" xfId="2375"/>
    <cellStyle name="_FY2009 Fcast Envestra Distribution Assumptions Dec 08_APL (B001)_Mar11" xfId="589"/>
    <cellStyle name="_FY2009 Fcast Envestra Distribution Assumptions Dec 08_APL (B001)_Mar11 2" xfId="2376"/>
    <cellStyle name="_FY2009 Fcast Envestra Distribution Assumptions Dec 08_APL (B001)_Mar11_10. B003_Apr 11" xfId="590"/>
    <cellStyle name="_FY2009 Fcast Envestra Distribution Assumptions Dec 08_APL (B001)_Mar11_10. B003_Apr 11 2" xfId="2377"/>
    <cellStyle name="_FY2009 Fcast Envestra Distribution Assumptions Dec 08_APL (B001)_Mar11_3. B003_Sep 11" xfId="591"/>
    <cellStyle name="_FY2009 Fcast Envestra Distribution Assumptions Dec 08_APL (B001)_Mar11_3. B003_Sep 11 2" xfId="2378"/>
    <cellStyle name="_FY2009 Fcast Envestra Distribution Assumptions Dec 08_APT (B002) Rec_Mar11" xfId="592"/>
    <cellStyle name="_FY2009 Fcast Envestra Distribution Assumptions Dec 08_APT (B002) Rec_Mar11 2" xfId="2379"/>
    <cellStyle name="_FY2009 Fcast Envestra Distribution Assumptions Dec 08_APT (B002) Rec_Mar11_10. B003_Apr 11" xfId="593"/>
    <cellStyle name="_FY2009 Fcast Envestra Distribution Assumptions Dec 08_APT (B002) Rec_Mar11_10. B003_Apr 11 2" xfId="2380"/>
    <cellStyle name="_FY2009 Fcast Envestra Distribution Assumptions Dec 08_APT (B002) Rec_Mar11_3. B003_Sep 11" xfId="594"/>
    <cellStyle name="_FY2009 Fcast Envestra Distribution Assumptions Dec 08_APT (B002) Rec_Mar11_3. B003_Sep 11 2" xfId="2381"/>
    <cellStyle name="_FY2009 Fcast Envestra Distribution Assumptions Dec 08_QLD TM Capex Summary Report" xfId="5807"/>
    <cellStyle name="_FY2009 Fcast Envestra Distribution Assumptions Dec 08_QLD TM Capex Summary Report_Actuals (Pls update Forecast)" xfId="5808"/>
    <cellStyle name="_GAU Forecast Cash Flow - By location 090115 (2)" xfId="595"/>
    <cellStyle name="_GAU Forecast Cash Flow - By location 090115 (2) 2" xfId="2382"/>
    <cellStyle name="_GAU Forecast Cash Flow - By location 090115 (2) 2 2" xfId="5809"/>
    <cellStyle name="_GAU Forecast Cash Flow - By location 090115 (2) 3" xfId="5810"/>
    <cellStyle name="_GAU Forecast Cash Flow - By location 090115 (2)_201203 QLD SIB Report" xfId="5811"/>
    <cellStyle name="_GAU Forecast Cash Flow - By location 090115 (2)_201205 QLD SIB Report" xfId="5812"/>
    <cellStyle name="_GAU Forecast Cash Flow - By location 090115 (2)_Actuals (Pls update Forecast)" xfId="5813"/>
    <cellStyle name="_GAU Forecast Cash Flow - By location 090115 (2)_FY11 QLD TM CAPEX REPORT DEC 2010 adj 3" xfId="5814"/>
    <cellStyle name="_GAU Forecast Cash Flow - By location 090115 (2)_FY11 QLD TM CAPEX REPORT DEC 2010 adj 3 - sk corr" xfId="5815"/>
    <cellStyle name="_GAU Forecast Cash Flow - By location 090115 (2)_FY11 QLD TM CAPEX REPORT DEC 2010 adj 3 - sk corrected links" xfId="5816"/>
    <cellStyle name="_GAU Forecast Cash Flow - By location 090115 (2)_FY11_12 SIB Forecast" xfId="5817"/>
    <cellStyle name="_GAU Forecast Cash Flow - By location 090115 (2)_FY12 Budget Capex - Non Transmission" xfId="596"/>
    <cellStyle name="_GAU Forecast Cash Flow - By location 090115 (2)_FY12 Budget Capex - Non Transmission 2" xfId="2383"/>
    <cellStyle name="_GAU Forecast Cash Flow - By location 090115 (2)_FY12 Budget Transmission SIB Vic Draft 6" xfId="5818"/>
    <cellStyle name="_GAU Forecast Cash Flow - By location 090115 (2)_FY12 Budget Transmission SIB Vic Draft 6 2" xfId="5819"/>
    <cellStyle name="_GAU Forecast Cash Flow - By location 090115 (2)_QLD TM SIB Fcast" xfId="5820"/>
    <cellStyle name="_GAU Forecast Cash Flow - By location 090115 (2)_QLD TM SIB Fcast_Actuals (Pls update Forecast)" xfId="5821"/>
    <cellStyle name="_GAU Forecast Cash Flow - By location 090115 (2)_TM QLD FY12 SIB Capex Budget" xfId="5822"/>
    <cellStyle name="_GAU Forecast Cash Flow - By location 090115 (2)_TM QLD FY12 SIB Capex Budget_QLD TM Capex Summary Report" xfId="5823"/>
    <cellStyle name="_GAU Forecast Cash Flow - By location 090115 (2)_TM QLD FY12 SIB Capex Budget_QLD TM Capex Summary Report_Actuals (Pls update Forecast)" xfId="5824"/>
    <cellStyle name="_GAU Forecast Cash Flow - By location 090115 (2)_WA TM Capex Summary Report" xfId="5825"/>
    <cellStyle name="_GAU Forecast Cash Flow - By location 090115 (2)_zFY11 Growth &amp; SIB SUMMARY" xfId="4840"/>
    <cellStyle name="_GAU Forecast Cash Flow - By location 090115 (2)_zFY11 SIB Capex SUMMARY" xfId="4839"/>
    <cellStyle name="_GGT budget export -ALL 080403C1-Finaldraft-2" xfId="597"/>
    <cellStyle name="_GGT budget export -ALL 080403C1-Finaldraft-2 2" xfId="2384"/>
    <cellStyle name="_GGT budget export -ALL 080403C1-Finaldraft-2 use this one" xfId="598"/>
    <cellStyle name="_GGT budget export -ALL 080403C1-Finaldraft-2 use this one 2" xfId="2385"/>
    <cellStyle name="_GGT budget export -ALL 080403C1-Finaldraft-2 use this one_QLD TM Capex Summary Report" xfId="5826"/>
    <cellStyle name="_GGT budget export -ALL 080403C1-Finaldraft-2 use this one_QLD TM Capex Summary Report_Actuals (Pls update Forecast)" xfId="5827"/>
    <cellStyle name="_GGT budget export -ALL 080403C1-Finaldraft-2_QLD TM Capex Summary Report" xfId="5828"/>
    <cellStyle name="_GGT budget export -ALL 080403C1-Finaldraft-2_QLD TM Capex Summary Report_Actuals (Pls update Forecast)" xfId="5829"/>
    <cellStyle name="_GROUP CAPITAL EXPENDITURE Mar 10 Ver 2" xfId="599"/>
    <cellStyle name="_GROUP CAPITAL EXPENDITURE Mar 10 Ver 2 2" xfId="2386"/>
    <cellStyle name="_GROUP CAPITAL EXPENDITURE Mar 10 Ver 2_QLD TM Capex Summary Report" xfId="5830"/>
    <cellStyle name="_GROUP CAPITAL EXPENDITURE Mar 10 Ver 2_QLD TM Capex Summary Report_Actuals (Pls update Forecast)" xfId="5831"/>
    <cellStyle name="_IAS139 Apr 10" xfId="600"/>
    <cellStyle name="_IAS139 Apr 10 2" xfId="2387"/>
    <cellStyle name="_IAS139 Apr 10_10. B003_Apr 11" xfId="601"/>
    <cellStyle name="_IAS139 Apr 10_10. B003_Apr 11 2" xfId="2388"/>
    <cellStyle name="_IAS139 Apr 10_3. B003_Sep 11" xfId="602"/>
    <cellStyle name="_IAS139 Apr 10_3. B003_Sep 11 2" xfId="2389"/>
    <cellStyle name="_IAS139 Aug-10" xfId="603"/>
    <cellStyle name="_IAS139 Aug-10 2" xfId="2390"/>
    <cellStyle name="_IAS139 Aug-10_10. B003_Apr 11" xfId="604"/>
    <cellStyle name="_IAS139 Aug-10_10. B003_Apr 11 2" xfId="2391"/>
    <cellStyle name="_IAS139 Aug-10_3. B003_Sep 11" xfId="605"/>
    <cellStyle name="_IAS139 Aug-10_3. B003_Sep 11 2" xfId="2392"/>
    <cellStyle name="_IAS139 Feb 10" xfId="606"/>
    <cellStyle name="_IAS139 Feb 10 2" xfId="2393"/>
    <cellStyle name="_IAS139 Feb 10_10. B003_Apr 11" xfId="607"/>
    <cellStyle name="_IAS139 Feb 10_10. B003_Apr 11 2" xfId="2394"/>
    <cellStyle name="_IAS139 Feb 10_3. B003_Sep 11" xfId="608"/>
    <cellStyle name="_IAS139 Feb 10_3. B003_Sep 11 2" xfId="2395"/>
    <cellStyle name="_IAS139 Jul-10" xfId="609"/>
    <cellStyle name="_IAS139 Jul-10 2" xfId="2396"/>
    <cellStyle name="_IAS139 Jul-10_10. B003_Apr 11" xfId="610"/>
    <cellStyle name="_IAS139 Jul-10_10. B003_Apr 11 2" xfId="2397"/>
    <cellStyle name="_IAS139 Jul-10_3. B003_Sep 11" xfId="611"/>
    <cellStyle name="_IAS139 Jul-10_3. B003_Sep 11 2" xfId="2398"/>
    <cellStyle name="_IAS139 Jun-10" xfId="612"/>
    <cellStyle name="_IAS139 Jun-10 2" xfId="2399"/>
    <cellStyle name="_IAS139 Jun-10_10. B003_Apr 11" xfId="613"/>
    <cellStyle name="_IAS139 Jun-10_10. B003_Apr 11 2" xfId="2400"/>
    <cellStyle name="_IAS139 Jun-10_3. B003_Sep 11" xfId="614"/>
    <cellStyle name="_IAS139 Jun-10_3. B003_Sep 11 2" xfId="2401"/>
    <cellStyle name="_IAS139 Mar 10" xfId="615"/>
    <cellStyle name="_IAS139 Mar 10 2" xfId="2402"/>
    <cellStyle name="_IAS139 Mar 10_10. B003_Apr 11" xfId="616"/>
    <cellStyle name="_IAS139 Mar 10_10. B003_Apr 11 2" xfId="2403"/>
    <cellStyle name="_IAS139 Mar 10_3. B003_Sep 11" xfId="617"/>
    <cellStyle name="_IAS139 Mar 10_3. B003_Sep 11 2" xfId="2404"/>
    <cellStyle name="_IAS139 May 10" xfId="618"/>
    <cellStyle name="_IAS139 May 10 2" xfId="2405"/>
    <cellStyle name="_IAS139 May 10_10. B003_Apr 11" xfId="619"/>
    <cellStyle name="_IAS139 May 10_10. B003_Apr 11 2" xfId="2406"/>
    <cellStyle name="_IAS139 May 10_3. B003_Sep 11" xfId="620"/>
    <cellStyle name="_IAS139 May 10_3. B003_Sep 11 2" xfId="2407"/>
    <cellStyle name="_IAS139 Sep-10" xfId="621"/>
    <cellStyle name="_IAS139 Sep-10 2" xfId="2408"/>
    <cellStyle name="_IAS139 Sep-10_10. B003_Apr 11" xfId="622"/>
    <cellStyle name="_IAS139 Sep-10_10. B003_Apr 11 2" xfId="2409"/>
    <cellStyle name="_IAS139 Sep-10_3. B003_Sep 11" xfId="623"/>
    <cellStyle name="_IAS139 Sep-10_3. B003_Sep 11 2" xfId="2410"/>
    <cellStyle name="_Investment cashflow" xfId="624"/>
    <cellStyle name="_Investment cashflow 2" xfId="2411"/>
    <cellStyle name="_Investment cashflow_QLD TM Capex Summary Report" xfId="5832"/>
    <cellStyle name="_Investment cashflow_QLD TM Capex Summary Report_Actuals (Pls update Forecast)" xfId="5833"/>
    <cellStyle name="_July 10" xfId="5834"/>
    <cellStyle name="_July 10 2" xfId="5835"/>
    <cellStyle name="_July 10_prepayments" xfId="5836"/>
    <cellStyle name="_Kogan North" xfId="625"/>
    <cellStyle name="_Kogan North 2" xfId="2412"/>
    <cellStyle name="_Kogan North_010411  Request for Additional Funding" xfId="626"/>
    <cellStyle name="_Kogan North_010411  Request for Additional Funding 2" xfId="2413"/>
    <cellStyle name="_Kogan North_QLD TM Capex Summary Report" xfId="5837"/>
    <cellStyle name="_Kogan North_QLD TM Capex Summary Report_Actuals (Pls update Forecast)" xfId="5838"/>
    <cellStyle name="_Lease movements" xfId="627"/>
    <cellStyle name="_Lease movements 2" xfId="2414"/>
    <cellStyle name="_Lease movements 3" xfId="5839"/>
    <cellStyle name="_Lease movements 4" xfId="5840"/>
    <cellStyle name="_Lease movements_10. B003_Apr 11" xfId="628"/>
    <cellStyle name="_Lease movements_10. B003_Apr 11 2" xfId="2415"/>
    <cellStyle name="_Lease movements_10. B063_Apr 11" xfId="629"/>
    <cellStyle name="_Lease movements_10. B063_Apr 11 2" xfId="2416"/>
    <cellStyle name="_Lease movements_10. B063_Apr 11_3. B003_Sep 11" xfId="630"/>
    <cellStyle name="_Lease movements_10. B063_Apr 11_3. B003_Sep 11 2" xfId="2417"/>
    <cellStyle name="_Lease movements_3. B003_Sep 11" xfId="631"/>
    <cellStyle name="_Lease movements_3. B003_Sep 11 2" xfId="2418"/>
    <cellStyle name="_Lease movements_APA CORP FA Note to EOFY statements for Fixed Assets ADJE-11 v4" xfId="632"/>
    <cellStyle name="_Lease movements_APA CORP FA Note to EOFY statements for Fixed Assets ADJE-11 v4 2" xfId="2419"/>
    <cellStyle name="_Lease movements_APA Group CORP FAR Consolidated Movement Apr-11" xfId="633"/>
    <cellStyle name="_Lease movements_APA Group CORP FAR Consolidated Movement Apr-11 2" xfId="2420"/>
    <cellStyle name="_Lease movements_APA Group CORP FAR Consolidated Movement Mar-11" xfId="634"/>
    <cellStyle name="_Lease movements_APA Group CORP FAR Consolidated Movement Mar-11 2" xfId="2421"/>
    <cellStyle name="_Lease movements_APA Group HY 2010 Financial Statements - Dec 2010 BOARD" xfId="635"/>
    <cellStyle name="_Lease movements_APA Group HY 2010 Financial Statements - Dec 2010 BOARD 2" xfId="2422"/>
    <cellStyle name="_Lease movements_APA Group HY 2010 Financial Statements - Dec 2010 BOARD 3" xfId="5841"/>
    <cellStyle name="_Lease movements_APA Group HY 2010 Financial Statements - Dec 2010 BOARD 4" xfId="5842"/>
    <cellStyle name="_Lease movements_APA Group HY 2010 Financial Statements - Dec 2010 BOARD_APA IAS139 Sep-11" xfId="636"/>
    <cellStyle name="_Lease movements_APA Group HY 2010 Financial Statements - Dec 2010 BOARD_APA IAS139 Sep-11 2" xfId="2423"/>
    <cellStyle name="_Lease movements_APA Group HY 2010 Financial Statements - Dec 2010 BOARD_Draft 2 2012 Regulatory Financial Reports RBP" xfId="5843"/>
    <cellStyle name="_Lease movements_APA Group HY 2010 Financial Statements - Dec 2010 BOARD_Note37" xfId="4838"/>
    <cellStyle name="_Lease movements_APA Group HY 2010 Financial Statements - Dec 2010 BOARD_Note37 2" xfId="4837"/>
    <cellStyle name="_Lease movements_APA Group HY 2010 Financial Statements - Dec 2010 BOARD_Note37 3" xfId="5844"/>
    <cellStyle name="_Lease movements_APA Group HY 2010 Financial Statements - Dec 2010 BOARD_Note37 4" xfId="5845"/>
    <cellStyle name="_Lease movements_APA Group HY 2010 Financial Statements - Dec 2010 BOARD_Note37_Draft 2 2012 Regulatory Financial Reports RBP" xfId="5846"/>
    <cellStyle name="_Lease movements_APA Group HY 2010 Financial Statements - Dec 2010 BOARD_Note37_Rough calculation of RAB as at 30 June 2012" xfId="4836"/>
    <cellStyle name="_Lease movements_APA Group HY 2010 Financial Statements - Dec 2010 BOARD_Rough calculation of RAB as at 30 June 2012" xfId="4835"/>
    <cellStyle name="_Lease movements_APL (B001)_Mar11" xfId="637"/>
    <cellStyle name="_Lease movements_APL (B001)_Mar11 2" xfId="2424"/>
    <cellStyle name="_Lease movements_APL (B001)_Mar11_10. B003_Apr 11" xfId="638"/>
    <cellStyle name="_Lease movements_APL (B001)_Mar11_10. B003_Apr 11 2" xfId="2425"/>
    <cellStyle name="_Lease movements_APL (B001)_Mar11_3. B003_Sep 11" xfId="639"/>
    <cellStyle name="_Lease movements_APL (B001)_Mar11_3. B003_Sep 11 2" xfId="2426"/>
    <cellStyle name="_Lease movements_APT (B002) Rec_Mar11" xfId="640"/>
    <cellStyle name="_Lease movements_APT (B002) Rec_Mar11 2" xfId="2427"/>
    <cellStyle name="_Lease movements_APT (B002) Rec_Mar11_10. B003_Apr 11" xfId="641"/>
    <cellStyle name="_Lease movements_APT (B002) Rec_Mar11_10. B003_Apr 11 2" xfId="2428"/>
    <cellStyle name="_Lease movements_APT (B002) Rec_Mar11_3. B003_Sep 11" xfId="642"/>
    <cellStyle name="_Lease movements_APT (B002) Rec_Mar11_3. B003_Sep 11 2" xfId="2429"/>
    <cellStyle name="_Lease movements_APT 2010 Financial Statements Draft (6)" xfId="643"/>
    <cellStyle name="_Lease movements_APT 2010 Financial Statements Draft (6) 2" xfId="2430"/>
    <cellStyle name="_Lease movements_APT 2010 Financial Statements Draft (7)" xfId="644"/>
    <cellStyle name="_Lease movements_APT 2010 Financial Statements Draft (7) 2" xfId="2431"/>
    <cellStyle name="_Lease movements_APT 2010 Financial Statements Draft (8) (4)" xfId="645"/>
    <cellStyle name="_Lease movements_APT 2010 Financial Statements Draft (8) (4) 2" xfId="2432"/>
    <cellStyle name="_Lease movements_APT 2010 Financial Statements FINAL" xfId="646"/>
    <cellStyle name="_Lease movements_APT 2010 Financial Statements FINAL 2" xfId="2433"/>
    <cellStyle name="_Lease movements_APT 2010 Financial Statements FINAL 3" xfId="5847"/>
    <cellStyle name="_Lease movements_APT 2010 Financial Statements FINAL 4" xfId="5848"/>
    <cellStyle name="_Lease movements_APT 2010 Financial Statements FINAL_APA IAS139 Sep-11" xfId="647"/>
    <cellStyle name="_Lease movements_APT 2010 Financial Statements FINAL_APA IAS139 Sep-11 2" xfId="2434"/>
    <cellStyle name="_Lease movements_APT 2010 Financial Statements FINAL_Draft 2 2012 Regulatory Financial Reports RBP" xfId="5849"/>
    <cellStyle name="_Lease movements_APT 2010 Financial Statements FINAL_Rough calculation of RAB as at 30 June 2012" xfId="4834"/>
    <cellStyle name="_Lease movements_BM08 Cash flow report June 11 Post July Board 28.07.2011" xfId="5850"/>
    <cellStyle name="_Lease movements_Book2" xfId="648"/>
    <cellStyle name="_Lease movements_Book2 2" xfId="2435"/>
    <cellStyle name="_Lease movements_Copy of EII Group Dec10 Financial Statements 4" xfId="649"/>
    <cellStyle name="_Lease movements_Copy of EII Group Dec10 Financial Statements 4 2" xfId="2436"/>
    <cellStyle name="_Lease movements_Draft 2 2012 Regulatory Financial Reports RBP" xfId="5851"/>
    <cellStyle name="_Lease movements_EII - Tax Calc for the period ended 31 Dec 2010(Final)" xfId="650"/>
    <cellStyle name="_Lease movements_EII - Tax Calc for the period ended 31 Dec 2010(Final) 2" xfId="2437"/>
    <cellStyle name="_Lease movements_EII Group Cashflow (Dec10)" xfId="651"/>
    <cellStyle name="_Lease movements_EII Group Cashflow (Dec10) 2" xfId="2438"/>
    <cellStyle name="_Lease movements_EII Group Cashflow (Dec10) reporting" xfId="652"/>
    <cellStyle name="_Lease movements_EII Group Cashflow (Dec10) reporting 2" xfId="2439"/>
    <cellStyle name="_Lease movements_IAS139 Jun-10" xfId="653"/>
    <cellStyle name="_Lease movements_IAS139 Jun-10 2" xfId="2440"/>
    <cellStyle name="_Lease movements_Note 9" xfId="654"/>
    <cellStyle name="_Lease movements_Note 9 2" xfId="2441"/>
    <cellStyle name="_Lease movements_Note15" xfId="655"/>
    <cellStyle name="_Lease movements_Note15 2" xfId="2442"/>
    <cellStyle name="_Lease movements_Note15 3" xfId="5852"/>
    <cellStyle name="_Lease movements_Note15 4" xfId="5853"/>
    <cellStyle name="_Lease movements_Note15_APA IAS139 Sep-11" xfId="656"/>
    <cellStyle name="_Lease movements_Note15_APA IAS139 Sep-11 2" xfId="2443"/>
    <cellStyle name="_Lease movements_Note15_Draft 2 2012 Regulatory Financial Reports RBP" xfId="5854"/>
    <cellStyle name="_Lease movements_Note15_Note37" xfId="4833"/>
    <cellStyle name="_Lease movements_Note15_Note37 2" xfId="4832"/>
    <cellStyle name="_Lease movements_Note15_Note37 3" xfId="5855"/>
    <cellStyle name="_Lease movements_Note15_Note37 4" xfId="5856"/>
    <cellStyle name="_Lease movements_Note15_Note37_Draft 2 2012 Regulatory Financial Reports RBP" xfId="5857"/>
    <cellStyle name="_Lease movements_Note15_Note37_Rough calculation of RAB as at 30 June 2012" xfId="4831"/>
    <cellStyle name="_Lease movements_Note15_Rough calculation of RAB as at 30 June 2012" xfId="4830"/>
    <cellStyle name="_Lease movements_Parent CFlow 2010" xfId="657"/>
    <cellStyle name="_Lease movements_Parent CFlow 2010 2" xfId="2444"/>
    <cellStyle name="_Lease movements_PL " xfId="658"/>
    <cellStyle name="_Lease movements_PL  2" xfId="2445"/>
    <cellStyle name="_Lease movements_QLD TM Capex Summary Report" xfId="5858"/>
    <cellStyle name="_Lease movements_QLD TM Capex Summary Report_Actuals (Pls update Forecast)" xfId="5859"/>
    <cellStyle name="_Lease movements_Rec - NPAT (PLD)" xfId="659"/>
    <cellStyle name="_Lease movements_Rec - NPAT (PLD) 2" xfId="2446"/>
    <cellStyle name="_Lease movements_Rough calculation of RAB as at 30 June 2012" xfId="4829"/>
    <cellStyle name="_Lease movements_Sheet 1 (2)" xfId="4828"/>
    <cellStyle name="_Lease movements_Sheet 1 (2) 2" xfId="4827"/>
    <cellStyle name="_Lease movements_TB (APA GRP)" xfId="660"/>
    <cellStyle name="_Lease movements_TB (APA GRP) 2" xfId="2447"/>
    <cellStyle name="_Lease movements_TB (APA GRP) 3" xfId="5860"/>
    <cellStyle name="_Lease movements_TB (APA GRP) 4" xfId="5861"/>
    <cellStyle name="_Lease movements_TB (APA GRP)_APA IAS139 Sep-11" xfId="661"/>
    <cellStyle name="_Lease movements_TB (APA GRP)_APA IAS139 Sep-11 2" xfId="2448"/>
    <cellStyle name="_Lease movements_TB (APA GRP)_Draft 2 2012 Regulatory Financial Reports RBP" xfId="5862"/>
    <cellStyle name="_Lease movements_TB (APA GRP)_Note37" xfId="4826"/>
    <cellStyle name="_Lease movements_TB (APA GRP)_Note37 2" xfId="4825"/>
    <cellStyle name="_Lease movements_TB (APA GRP)_Note37 3" xfId="5863"/>
    <cellStyle name="_Lease movements_TB (APA GRP)_Note37 4" xfId="5864"/>
    <cellStyle name="_Lease movements_TB (APA GRP)_Note37_Draft 2 2012 Regulatory Financial Reports RBP" xfId="5865"/>
    <cellStyle name="_Lease movements_TB (APA GRP)_Note37_Rough calculation of RAB as at 30 June 2012" xfId="4824"/>
    <cellStyle name="_Lease movements_TB (APA GRP)_Rough calculation of RAB as at 30 June 2012" xfId="4823"/>
    <cellStyle name="_Lease movements_WP 11 Reg Deferred Tax Liabilit" xfId="4822"/>
    <cellStyle name="_Lease movements_WP 11 Reg Deferred Tax Liabilit 2" xfId="5866"/>
    <cellStyle name="_Lease movements_WP 11 Reg Deferred Tax Liabilit_Rough calculation of RAB as at 30 June 2012" xfId="4821"/>
    <cellStyle name="_Murraylink" xfId="662"/>
    <cellStyle name="_Murraylink 2" xfId="2449"/>
    <cellStyle name="_Murraylink_010411  Request for Additional Funding" xfId="663"/>
    <cellStyle name="_Murraylink_010411  Request for Additional Funding 2" xfId="2450"/>
    <cellStyle name="_Murraylink_QLD TM Capex Summary Report" xfId="5867"/>
    <cellStyle name="_Murraylink_QLD TM Capex Summary Report_Actuals (Pls update Forecast)" xfId="5868"/>
    <cellStyle name="_NGV Inter-entity invoice 09-10" xfId="5869"/>
    <cellStyle name="_NGV Inter-entity invoice 09-10 (2)" xfId="5870"/>
    <cellStyle name="_Note 42 - Commitment for Expenditure" xfId="5871"/>
    <cellStyle name="_Nov 09" xfId="5872"/>
    <cellStyle name="_Nov 09 2" xfId="5873"/>
    <cellStyle name="_Nov 09_prepayments" xfId="5874"/>
    <cellStyle name="_Parmelia CAPEX" xfId="664"/>
    <cellStyle name="_Parmelia CAPEX - Cancelled" xfId="665"/>
    <cellStyle name="_Parmelia CAPEX - Cancelled 2" xfId="2452"/>
    <cellStyle name="_Parmelia CAPEX - Cancelled 2 2" xfId="5875"/>
    <cellStyle name="_Parmelia CAPEX - Cancelled 3" xfId="5876"/>
    <cellStyle name="_Parmelia CAPEX - Cancelled 4" xfId="5877"/>
    <cellStyle name="_Parmelia CAPEX - Cancelled_10. B003_Apr 11" xfId="666"/>
    <cellStyle name="_Parmelia CAPEX - Cancelled_10. B003_Apr 11 2" xfId="2453"/>
    <cellStyle name="_Parmelia CAPEX - Cancelled_10. B063_Apr 11" xfId="667"/>
    <cellStyle name="_Parmelia CAPEX - Cancelled_10. B063_Apr 11 2" xfId="2454"/>
    <cellStyle name="_Parmelia CAPEX - Cancelled_10. B063_Apr 11_3. B003_Sep 11" xfId="668"/>
    <cellStyle name="_Parmelia CAPEX - Cancelled_10. B063_Apr 11_3. B003_Sep 11 2" xfId="2455"/>
    <cellStyle name="_Parmelia CAPEX - Cancelled_201203 QLD SIB Report" xfId="5878"/>
    <cellStyle name="_Parmelia CAPEX - Cancelled_201205 QLD SIB Report" xfId="5879"/>
    <cellStyle name="_Parmelia CAPEX - Cancelled_3. B003_Sep 11" xfId="669"/>
    <cellStyle name="_Parmelia CAPEX - Cancelled_3. B003_Sep 11 2" xfId="2456"/>
    <cellStyle name="_Parmelia CAPEX - Cancelled_Actuals (Pls update Forecast)" xfId="5880"/>
    <cellStyle name="_Parmelia CAPEX - Cancelled_APA CORP FA Note to EOFY statements for Fixed Assets ADJE-11 v4" xfId="670"/>
    <cellStyle name="_Parmelia CAPEX - Cancelled_APA CORP FA Note to EOFY statements for Fixed Assets ADJE-11 v4 2" xfId="2457"/>
    <cellStyle name="_Parmelia CAPEX - Cancelled_APA Group CORP FAR Consolidated Movement Apr-11" xfId="671"/>
    <cellStyle name="_Parmelia CAPEX - Cancelled_APA Group CORP FAR Consolidated Movement Apr-11 2" xfId="2458"/>
    <cellStyle name="_Parmelia CAPEX - Cancelled_APA Group CORP FAR Consolidated Movement Mar-11" xfId="672"/>
    <cellStyle name="_Parmelia CAPEX - Cancelled_APA Group CORP FAR Consolidated Movement Mar-11 2" xfId="2459"/>
    <cellStyle name="_Parmelia CAPEX - Cancelled_APA Group HY 2010 Financial Statements - Dec 2010 BOARD" xfId="673"/>
    <cellStyle name="_Parmelia CAPEX - Cancelled_APA Group HY 2010 Financial Statements - Dec 2010 BOARD 2" xfId="2460"/>
    <cellStyle name="_Parmelia CAPEX - Cancelled_APA Group HY 2010 Financial Statements - Dec 2010 BOARD 3" xfId="5881"/>
    <cellStyle name="_Parmelia CAPEX - Cancelled_APA Group HY 2010 Financial Statements - Dec 2010 BOARD 4" xfId="5882"/>
    <cellStyle name="_Parmelia CAPEX - Cancelled_APA Group HY 2010 Financial Statements - Dec 2010 BOARD_APA IAS139 Sep-11" xfId="674"/>
    <cellStyle name="_Parmelia CAPEX - Cancelled_APA Group HY 2010 Financial Statements - Dec 2010 BOARD_APA IAS139 Sep-11 2" xfId="2461"/>
    <cellStyle name="_Parmelia CAPEX - Cancelled_APA Group HY 2010 Financial Statements - Dec 2010 BOARD_Draft 2 2012 Regulatory Financial Reports RBP" xfId="5883"/>
    <cellStyle name="_Parmelia CAPEX - Cancelled_APA Group HY 2010 Financial Statements - Dec 2010 BOARD_Note37" xfId="4820"/>
    <cellStyle name="_Parmelia CAPEX - Cancelled_APA Group HY 2010 Financial Statements - Dec 2010 BOARD_Note37 2" xfId="4819"/>
    <cellStyle name="_Parmelia CAPEX - Cancelled_APA Group HY 2010 Financial Statements - Dec 2010 BOARD_Note37 3" xfId="5884"/>
    <cellStyle name="_Parmelia CAPEX - Cancelled_APA Group HY 2010 Financial Statements - Dec 2010 BOARD_Note37 4" xfId="5885"/>
    <cellStyle name="_Parmelia CAPEX - Cancelled_APA Group HY 2010 Financial Statements - Dec 2010 BOARD_Note37_Draft 2 2012 Regulatory Financial Reports RBP" xfId="5886"/>
    <cellStyle name="_Parmelia CAPEX - Cancelled_APA Group HY 2010 Financial Statements - Dec 2010 BOARD_Note37_Rough calculation of RAB as at 30 June 2012" xfId="4818"/>
    <cellStyle name="_Parmelia CAPEX - Cancelled_APA Group HY 2010 Financial Statements - Dec 2010 BOARD_Rough calculation of RAB as at 30 June 2012" xfId="4817"/>
    <cellStyle name="_Parmelia CAPEX - Cancelled_APL (B001)_Mar11" xfId="675"/>
    <cellStyle name="_Parmelia CAPEX - Cancelled_APL (B001)_Mar11 2" xfId="2462"/>
    <cellStyle name="_Parmelia CAPEX - Cancelled_APL (B001)_Mar11_10. B003_Apr 11" xfId="676"/>
    <cellStyle name="_Parmelia CAPEX - Cancelled_APL (B001)_Mar11_10. B003_Apr 11 2" xfId="2463"/>
    <cellStyle name="_Parmelia CAPEX - Cancelled_APL (B001)_Mar11_3. B003_Sep 11" xfId="677"/>
    <cellStyle name="_Parmelia CAPEX - Cancelled_APL (B001)_Mar11_3. B003_Sep 11 2" xfId="2464"/>
    <cellStyle name="_Parmelia CAPEX - Cancelled_APT (B002) Rec_Mar11" xfId="678"/>
    <cellStyle name="_Parmelia CAPEX - Cancelled_APT (B002) Rec_Mar11 2" xfId="2465"/>
    <cellStyle name="_Parmelia CAPEX - Cancelled_APT (B002) Rec_Mar11_10. B003_Apr 11" xfId="679"/>
    <cellStyle name="_Parmelia CAPEX - Cancelled_APT (B002) Rec_Mar11_10. B003_Apr 11 2" xfId="2466"/>
    <cellStyle name="_Parmelia CAPEX - Cancelled_APT (B002) Rec_Mar11_3. B003_Sep 11" xfId="680"/>
    <cellStyle name="_Parmelia CAPEX - Cancelled_APT (B002) Rec_Mar11_3. B003_Sep 11 2" xfId="2467"/>
    <cellStyle name="_Parmelia CAPEX - Cancelled_APT 2010 Financial Statements Draft (6)" xfId="681"/>
    <cellStyle name="_Parmelia CAPEX - Cancelled_APT 2010 Financial Statements Draft (6) 2" xfId="2468"/>
    <cellStyle name="_Parmelia CAPEX - Cancelled_APT 2010 Financial Statements Draft (7)" xfId="682"/>
    <cellStyle name="_Parmelia CAPEX - Cancelled_APT 2010 Financial Statements Draft (7) 2" xfId="2469"/>
    <cellStyle name="_Parmelia CAPEX - Cancelled_APT 2010 Financial Statements Draft (8) (4)" xfId="683"/>
    <cellStyle name="_Parmelia CAPEX - Cancelled_APT 2010 Financial Statements Draft (8) (4) 2" xfId="2470"/>
    <cellStyle name="_Parmelia CAPEX - Cancelled_APT 2010 Financial Statements FINAL" xfId="684"/>
    <cellStyle name="_Parmelia CAPEX - Cancelled_APT 2010 Financial Statements FINAL 2" xfId="2471"/>
    <cellStyle name="_Parmelia CAPEX - Cancelled_APT 2010 Financial Statements FINAL 3" xfId="5887"/>
    <cellStyle name="_Parmelia CAPEX - Cancelled_APT 2010 Financial Statements FINAL 4" xfId="5888"/>
    <cellStyle name="_Parmelia CAPEX - Cancelled_APT 2010 Financial Statements FINAL_APA IAS139 Sep-11" xfId="685"/>
    <cellStyle name="_Parmelia CAPEX - Cancelled_APT 2010 Financial Statements FINAL_APA IAS139 Sep-11 2" xfId="2472"/>
    <cellStyle name="_Parmelia CAPEX - Cancelled_APT 2010 Financial Statements FINAL_Draft 2 2012 Regulatory Financial Reports RBP" xfId="5889"/>
    <cellStyle name="_Parmelia CAPEX - Cancelled_APT 2010 Financial Statements FINAL_Rough calculation of RAB as at 30 June 2012" xfId="4816"/>
    <cellStyle name="_Parmelia CAPEX - Cancelled_BM08 Cash flow report June 11 Post July Board 28.07.2011" xfId="5890"/>
    <cellStyle name="_Parmelia CAPEX - Cancelled_Book2" xfId="686"/>
    <cellStyle name="_Parmelia CAPEX - Cancelled_Book2 2" xfId="2473"/>
    <cellStyle name="_Parmelia CAPEX - Cancelled_Copy of EII Group Dec10 Financial Statements 4" xfId="687"/>
    <cellStyle name="_Parmelia CAPEX - Cancelled_Copy of EII Group Dec10 Financial Statements 4 2" xfId="2474"/>
    <cellStyle name="_Parmelia CAPEX - Cancelled_Draft 2 2012 Regulatory Financial Reports RBP" xfId="5891"/>
    <cellStyle name="_Parmelia CAPEX - Cancelled_EII - Tax Calc for the period ended 31 Dec 2010(Final)" xfId="688"/>
    <cellStyle name="_Parmelia CAPEX - Cancelled_EII - Tax Calc for the period ended 31 Dec 2010(Final) 2" xfId="2475"/>
    <cellStyle name="_Parmelia CAPEX - Cancelled_EII Group Cashflow (Dec10)" xfId="689"/>
    <cellStyle name="_Parmelia CAPEX - Cancelled_EII Group Cashflow (Dec10) 2" xfId="2476"/>
    <cellStyle name="_Parmelia CAPEX - Cancelled_EII Group Cashflow (Dec10) reporting" xfId="690"/>
    <cellStyle name="_Parmelia CAPEX - Cancelled_EII Group Cashflow (Dec10) reporting 2" xfId="2477"/>
    <cellStyle name="_Parmelia CAPEX - Cancelled_FY11 QLD TM CAPEX REPORT DEC 2010 adj 3" xfId="5892"/>
    <cellStyle name="_Parmelia CAPEX - Cancelled_FY11 QLD TM CAPEX REPORT DEC 2010 adj 3 - sk corr" xfId="5893"/>
    <cellStyle name="_Parmelia CAPEX - Cancelled_FY11 QLD TM CAPEX REPORT DEC 2010 adj 3 - sk corrected links" xfId="5894"/>
    <cellStyle name="_Parmelia CAPEX - Cancelled_FY11_12 SIB Forecast" xfId="5895"/>
    <cellStyle name="_Parmelia CAPEX - Cancelled_FY12 Budget Capex - Non Transmission" xfId="691"/>
    <cellStyle name="_Parmelia CAPEX - Cancelled_FY12 Budget Capex - Non Transmission 2" xfId="2478"/>
    <cellStyle name="_Parmelia CAPEX - Cancelled_FY12 Budget Transmission SIB Vic Draft 6" xfId="5896"/>
    <cellStyle name="_Parmelia CAPEX - Cancelled_FY12 Budget Transmission SIB Vic Draft 6 2" xfId="5897"/>
    <cellStyle name="_Parmelia CAPEX - Cancelled_IAS139 Jun-10" xfId="692"/>
    <cellStyle name="_Parmelia CAPEX - Cancelled_IAS139 Jun-10 2" xfId="2479"/>
    <cellStyle name="_Parmelia CAPEX - Cancelled_Note 9" xfId="693"/>
    <cellStyle name="_Parmelia CAPEX - Cancelled_Note 9 2" xfId="2480"/>
    <cellStyle name="_Parmelia CAPEX - Cancelled_Note15" xfId="694"/>
    <cellStyle name="_Parmelia CAPEX - Cancelled_Note15 2" xfId="2481"/>
    <cellStyle name="_Parmelia CAPEX - Cancelled_Note15 3" xfId="5898"/>
    <cellStyle name="_Parmelia CAPEX - Cancelled_Note15 4" xfId="5899"/>
    <cellStyle name="_Parmelia CAPEX - Cancelled_Note15_APA IAS139 Sep-11" xfId="695"/>
    <cellStyle name="_Parmelia CAPEX - Cancelled_Note15_APA IAS139 Sep-11 2" xfId="2482"/>
    <cellStyle name="_Parmelia CAPEX - Cancelled_Note15_Draft 2 2012 Regulatory Financial Reports RBP" xfId="5900"/>
    <cellStyle name="_Parmelia CAPEX - Cancelled_Note15_Note37" xfId="4815"/>
    <cellStyle name="_Parmelia CAPEX - Cancelled_Note15_Note37 2" xfId="4814"/>
    <cellStyle name="_Parmelia CAPEX - Cancelled_Note15_Note37 3" xfId="5901"/>
    <cellStyle name="_Parmelia CAPEX - Cancelled_Note15_Note37 4" xfId="5902"/>
    <cellStyle name="_Parmelia CAPEX - Cancelled_Note15_Note37_Draft 2 2012 Regulatory Financial Reports RBP" xfId="5903"/>
    <cellStyle name="_Parmelia CAPEX - Cancelled_Note15_Note37_Rough calculation of RAB as at 30 June 2012" xfId="4813"/>
    <cellStyle name="_Parmelia CAPEX - Cancelled_Note15_Rough calculation of RAB as at 30 June 2012" xfId="4812"/>
    <cellStyle name="_Parmelia CAPEX - Cancelled_Parent CFlow 2010" xfId="696"/>
    <cellStyle name="_Parmelia CAPEX - Cancelled_Parent CFlow 2010 2" xfId="2483"/>
    <cellStyle name="_Parmelia CAPEX - Cancelled_PL " xfId="697"/>
    <cellStyle name="_Parmelia CAPEX - Cancelled_PL  2" xfId="2484"/>
    <cellStyle name="_Parmelia CAPEX - Cancelled_QLD TM SIB Fcast" xfId="5904"/>
    <cellStyle name="_Parmelia CAPEX - Cancelled_QLD TM SIB Fcast_Actuals (Pls update Forecast)" xfId="5905"/>
    <cellStyle name="_Parmelia CAPEX - Cancelled_Rec - NPAT (PLD)" xfId="698"/>
    <cellStyle name="_Parmelia CAPEX - Cancelled_Rec - NPAT (PLD) 2" xfId="2485"/>
    <cellStyle name="_Parmelia CAPEX - Cancelled_Rough calculation of RAB as at 30 June 2012" xfId="4811"/>
    <cellStyle name="_Parmelia CAPEX - Cancelled_Sheet 1 (2)" xfId="4810"/>
    <cellStyle name="_Parmelia CAPEX - Cancelled_Sheet 1 (2) 2" xfId="4809"/>
    <cellStyle name="_Parmelia CAPEX - Cancelled_TB (APA GRP)" xfId="699"/>
    <cellStyle name="_Parmelia CAPEX - Cancelled_TB (APA GRP) 2" xfId="2486"/>
    <cellStyle name="_Parmelia CAPEX - Cancelled_TB (APA GRP) 3" xfId="5906"/>
    <cellStyle name="_Parmelia CAPEX - Cancelled_TB (APA GRP) 4" xfId="5907"/>
    <cellStyle name="_Parmelia CAPEX - Cancelled_TB (APA GRP)_APA IAS139 Sep-11" xfId="700"/>
    <cellStyle name="_Parmelia CAPEX - Cancelled_TB (APA GRP)_APA IAS139 Sep-11 2" xfId="2487"/>
    <cellStyle name="_Parmelia CAPEX - Cancelled_TB (APA GRP)_Draft 2 2012 Regulatory Financial Reports RBP" xfId="5908"/>
    <cellStyle name="_Parmelia CAPEX - Cancelled_TB (APA GRP)_Note37" xfId="4808"/>
    <cellStyle name="_Parmelia CAPEX - Cancelled_TB (APA GRP)_Note37 2" xfId="4807"/>
    <cellStyle name="_Parmelia CAPEX - Cancelled_TB (APA GRP)_Note37 3" xfId="5909"/>
    <cellStyle name="_Parmelia CAPEX - Cancelled_TB (APA GRP)_Note37 4" xfId="5910"/>
    <cellStyle name="_Parmelia CAPEX - Cancelled_TB (APA GRP)_Note37_Draft 2 2012 Regulatory Financial Reports RBP" xfId="5911"/>
    <cellStyle name="_Parmelia CAPEX - Cancelled_TB (APA GRP)_Note37_Rough calculation of RAB as at 30 June 2012" xfId="4806"/>
    <cellStyle name="_Parmelia CAPEX - Cancelled_TB (APA GRP)_Rough calculation of RAB as at 30 June 2012" xfId="4805"/>
    <cellStyle name="_Parmelia CAPEX - Cancelled_TM QLD FY12 SIB Capex Budget" xfId="5912"/>
    <cellStyle name="_Parmelia CAPEX - Cancelled_TM QLD FY12 SIB Capex Budget_QLD TM Capex Summary Report" xfId="5913"/>
    <cellStyle name="_Parmelia CAPEX - Cancelled_TM QLD FY12 SIB Capex Budget_QLD TM Capex Summary Report_Actuals (Pls update Forecast)" xfId="5914"/>
    <cellStyle name="_Parmelia CAPEX - Cancelled_WA TM Capex Summary Report" xfId="5915"/>
    <cellStyle name="_Parmelia CAPEX - Cancelled_WP 11 Reg Deferred Tax Liabilit" xfId="4804"/>
    <cellStyle name="_Parmelia CAPEX - Cancelled_WP 11 Reg Deferred Tax Liabilit 2" xfId="5916"/>
    <cellStyle name="_Parmelia CAPEX - Cancelled_WP 11 Reg Deferred Tax Liabilit_Rough calculation of RAB as at 30 June 2012" xfId="5100"/>
    <cellStyle name="_Parmelia CAPEX - Cancelled_zFY11 Growth &amp; SIB SUMMARY" xfId="4803"/>
    <cellStyle name="_Parmelia CAPEX - Cancelled_zFY11 SIB Capex SUMMARY" xfId="4802"/>
    <cellStyle name="_Parmelia CAPEX - Mondarra" xfId="701"/>
    <cellStyle name="_Parmelia CAPEX - Mondarra 2" xfId="2488"/>
    <cellStyle name="_Parmelia CAPEX - Mondarra 2 2" xfId="5917"/>
    <cellStyle name="_Parmelia CAPEX - Mondarra 3" xfId="5918"/>
    <cellStyle name="_Parmelia CAPEX - Mondarra 4" xfId="5919"/>
    <cellStyle name="_Parmelia CAPEX - Mondarra_10. B003_Apr 11" xfId="702"/>
    <cellStyle name="_Parmelia CAPEX - Mondarra_10. B003_Apr 11 2" xfId="2489"/>
    <cellStyle name="_Parmelia CAPEX - Mondarra_10. B063_Apr 11" xfId="703"/>
    <cellStyle name="_Parmelia CAPEX - Mondarra_10. B063_Apr 11 2" xfId="2490"/>
    <cellStyle name="_Parmelia CAPEX - Mondarra_10. B063_Apr 11_3. B003_Sep 11" xfId="704"/>
    <cellStyle name="_Parmelia CAPEX - Mondarra_10. B063_Apr 11_3. B003_Sep 11 2" xfId="2491"/>
    <cellStyle name="_Parmelia CAPEX - Mondarra_201203 QLD SIB Report" xfId="5920"/>
    <cellStyle name="_Parmelia CAPEX - Mondarra_201205 QLD SIB Report" xfId="5921"/>
    <cellStyle name="_Parmelia CAPEX - Mondarra_3. B003_Sep 11" xfId="705"/>
    <cellStyle name="_Parmelia CAPEX - Mondarra_3. B003_Sep 11 2" xfId="2492"/>
    <cellStyle name="_Parmelia CAPEX - Mondarra_Actuals (Pls update Forecast)" xfId="5922"/>
    <cellStyle name="_Parmelia CAPEX - Mondarra_APA CORP FA Note to EOFY statements for Fixed Assets ADJE-11 v4" xfId="706"/>
    <cellStyle name="_Parmelia CAPEX - Mondarra_APA CORP FA Note to EOFY statements for Fixed Assets ADJE-11 v4 2" xfId="2493"/>
    <cellStyle name="_Parmelia CAPEX - Mondarra_APA Group CORP FAR Consolidated Movement Apr-11" xfId="707"/>
    <cellStyle name="_Parmelia CAPEX - Mondarra_APA Group CORP FAR Consolidated Movement Apr-11 2" xfId="2494"/>
    <cellStyle name="_Parmelia CAPEX - Mondarra_APA Group CORP FAR Consolidated Movement Mar-11" xfId="708"/>
    <cellStyle name="_Parmelia CAPEX - Mondarra_APA Group CORP FAR Consolidated Movement Mar-11 2" xfId="2495"/>
    <cellStyle name="_Parmelia CAPEX - Mondarra_APA Group HY 2010 Financial Statements - Dec 2010 BOARD" xfId="709"/>
    <cellStyle name="_Parmelia CAPEX - Mondarra_APA Group HY 2010 Financial Statements - Dec 2010 BOARD 2" xfId="2496"/>
    <cellStyle name="_Parmelia CAPEX - Mondarra_APA Group HY 2010 Financial Statements - Dec 2010 BOARD 3" xfId="5923"/>
    <cellStyle name="_Parmelia CAPEX - Mondarra_APA Group HY 2010 Financial Statements - Dec 2010 BOARD 4" xfId="5924"/>
    <cellStyle name="_Parmelia CAPEX - Mondarra_APA Group HY 2010 Financial Statements - Dec 2010 BOARD_APA IAS139 Sep-11" xfId="710"/>
    <cellStyle name="_Parmelia CAPEX - Mondarra_APA Group HY 2010 Financial Statements - Dec 2010 BOARD_APA IAS139 Sep-11 2" xfId="2497"/>
    <cellStyle name="_Parmelia CAPEX - Mondarra_APA Group HY 2010 Financial Statements - Dec 2010 BOARD_Draft 2 2012 Regulatory Financial Reports RBP" xfId="5925"/>
    <cellStyle name="_Parmelia CAPEX - Mondarra_APA Group HY 2010 Financial Statements - Dec 2010 BOARD_Note37" xfId="4801"/>
    <cellStyle name="_Parmelia CAPEX - Mondarra_APA Group HY 2010 Financial Statements - Dec 2010 BOARD_Note37 2" xfId="4800"/>
    <cellStyle name="_Parmelia CAPEX - Mondarra_APA Group HY 2010 Financial Statements - Dec 2010 BOARD_Note37 3" xfId="5926"/>
    <cellStyle name="_Parmelia CAPEX - Mondarra_APA Group HY 2010 Financial Statements - Dec 2010 BOARD_Note37 4" xfId="5927"/>
    <cellStyle name="_Parmelia CAPEX - Mondarra_APA Group HY 2010 Financial Statements - Dec 2010 BOARD_Note37_Draft 2 2012 Regulatory Financial Reports RBP" xfId="5928"/>
    <cellStyle name="_Parmelia CAPEX - Mondarra_APA Group HY 2010 Financial Statements - Dec 2010 BOARD_Note37_Rough calculation of RAB as at 30 June 2012" xfId="4799"/>
    <cellStyle name="_Parmelia CAPEX - Mondarra_APA Group HY 2010 Financial Statements - Dec 2010 BOARD_Rough calculation of RAB as at 30 June 2012" xfId="4798"/>
    <cellStyle name="_Parmelia CAPEX - Mondarra_APL (B001)_Mar11" xfId="711"/>
    <cellStyle name="_Parmelia CAPEX - Mondarra_APL (B001)_Mar11 2" xfId="2498"/>
    <cellStyle name="_Parmelia CAPEX - Mondarra_APL (B001)_Mar11_10. B003_Apr 11" xfId="712"/>
    <cellStyle name="_Parmelia CAPEX - Mondarra_APL (B001)_Mar11_10. B003_Apr 11 2" xfId="2499"/>
    <cellStyle name="_Parmelia CAPEX - Mondarra_APL (B001)_Mar11_3. B003_Sep 11" xfId="713"/>
    <cellStyle name="_Parmelia CAPEX - Mondarra_APL (B001)_Mar11_3. B003_Sep 11 2" xfId="2500"/>
    <cellStyle name="_Parmelia CAPEX - Mondarra_APT (B002) Rec_Mar11" xfId="714"/>
    <cellStyle name="_Parmelia CAPEX - Mondarra_APT (B002) Rec_Mar11 2" xfId="2501"/>
    <cellStyle name="_Parmelia CAPEX - Mondarra_APT (B002) Rec_Mar11_10. B003_Apr 11" xfId="715"/>
    <cellStyle name="_Parmelia CAPEX - Mondarra_APT (B002) Rec_Mar11_10. B003_Apr 11 2" xfId="2502"/>
    <cellStyle name="_Parmelia CAPEX - Mondarra_APT (B002) Rec_Mar11_3. B003_Sep 11" xfId="716"/>
    <cellStyle name="_Parmelia CAPEX - Mondarra_APT (B002) Rec_Mar11_3. B003_Sep 11 2" xfId="2503"/>
    <cellStyle name="_Parmelia CAPEX - Mondarra_APT 2010 Financial Statements Draft (6)" xfId="717"/>
    <cellStyle name="_Parmelia CAPEX - Mondarra_APT 2010 Financial Statements Draft (6) 2" xfId="2504"/>
    <cellStyle name="_Parmelia CAPEX - Mondarra_APT 2010 Financial Statements Draft (7)" xfId="718"/>
    <cellStyle name="_Parmelia CAPEX - Mondarra_APT 2010 Financial Statements Draft (7) 2" xfId="2505"/>
    <cellStyle name="_Parmelia CAPEX - Mondarra_APT 2010 Financial Statements Draft (8) (4)" xfId="719"/>
    <cellStyle name="_Parmelia CAPEX - Mondarra_APT 2010 Financial Statements Draft (8) (4) 2" xfId="2506"/>
    <cellStyle name="_Parmelia CAPEX - Mondarra_APT 2010 Financial Statements FINAL" xfId="720"/>
    <cellStyle name="_Parmelia CAPEX - Mondarra_APT 2010 Financial Statements FINAL 2" xfId="2507"/>
    <cellStyle name="_Parmelia CAPEX - Mondarra_APT 2010 Financial Statements FINAL 3" xfId="5929"/>
    <cellStyle name="_Parmelia CAPEX - Mondarra_APT 2010 Financial Statements FINAL 4" xfId="5930"/>
    <cellStyle name="_Parmelia CAPEX - Mondarra_APT 2010 Financial Statements FINAL_APA IAS139 Sep-11" xfId="721"/>
    <cellStyle name="_Parmelia CAPEX - Mondarra_APT 2010 Financial Statements FINAL_APA IAS139 Sep-11 2" xfId="2508"/>
    <cellStyle name="_Parmelia CAPEX - Mondarra_APT 2010 Financial Statements FINAL_Draft 2 2012 Regulatory Financial Reports RBP" xfId="5931"/>
    <cellStyle name="_Parmelia CAPEX - Mondarra_APT 2010 Financial Statements FINAL_Rough calculation of RAB as at 30 June 2012" xfId="4797"/>
    <cellStyle name="_Parmelia CAPEX - Mondarra_BM08 Cash flow report June 11 Post July Board 28.07.2011" xfId="5932"/>
    <cellStyle name="_Parmelia CAPEX - Mondarra_Book2" xfId="722"/>
    <cellStyle name="_Parmelia CAPEX - Mondarra_Book2 2" xfId="2509"/>
    <cellStyle name="_Parmelia CAPEX - Mondarra_Copy of EII Group Dec10 Financial Statements 4" xfId="723"/>
    <cellStyle name="_Parmelia CAPEX - Mondarra_Copy of EII Group Dec10 Financial Statements 4 2" xfId="2510"/>
    <cellStyle name="_Parmelia CAPEX - Mondarra_Draft 2 2012 Regulatory Financial Reports RBP" xfId="5933"/>
    <cellStyle name="_Parmelia CAPEX - Mondarra_EII - Tax Calc for the period ended 31 Dec 2010(Final)" xfId="724"/>
    <cellStyle name="_Parmelia CAPEX - Mondarra_EII - Tax Calc for the period ended 31 Dec 2010(Final) 2" xfId="2511"/>
    <cellStyle name="_Parmelia CAPEX - Mondarra_EII Group Cashflow (Dec10)" xfId="725"/>
    <cellStyle name="_Parmelia CAPEX - Mondarra_EII Group Cashflow (Dec10) 2" xfId="2512"/>
    <cellStyle name="_Parmelia CAPEX - Mondarra_EII Group Cashflow (Dec10) reporting" xfId="726"/>
    <cellStyle name="_Parmelia CAPEX - Mondarra_EII Group Cashflow (Dec10) reporting 2" xfId="2513"/>
    <cellStyle name="_Parmelia CAPEX - Mondarra_FY11 QLD TM CAPEX REPORT DEC 2010 adj 3" xfId="5934"/>
    <cellStyle name="_Parmelia CAPEX - Mondarra_FY11 QLD TM CAPEX REPORT DEC 2010 adj 3 - sk corr" xfId="5935"/>
    <cellStyle name="_Parmelia CAPEX - Mondarra_FY11 QLD TM CAPEX REPORT DEC 2010 adj 3 - sk corrected links" xfId="5936"/>
    <cellStyle name="_Parmelia CAPEX - Mondarra_FY11_12 SIB Forecast" xfId="5937"/>
    <cellStyle name="_Parmelia CAPEX - Mondarra_FY12 Budget Capex - Non Transmission" xfId="727"/>
    <cellStyle name="_Parmelia CAPEX - Mondarra_FY12 Budget Capex - Non Transmission 2" xfId="2514"/>
    <cellStyle name="_Parmelia CAPEX - Mondarra_FY12 Budget Transmission SIB Vic Draft 6" xfId="5938"/>
    <cellStyle name="_Parmelia CAPEX - Mondarra_FY12 Budget Transmission SIB Vic Draft 6 2" xfId="5939"/>
    <cellStyle name="_Parmelia CAPEX - Mondarra_IAS139 Jun-10" xfId="728"/>
    <cellStyle name="_Parmelia CAPEX - Mondarra_IAS139 Jun-10 2" xfId="2515"/>
    <cellStyle name="_Parmelia CAPEX - Mondarra_Note 9" xfId="729"/>
    <cellStyle name="_Parmelia CAPEX - Mondarra_Note 9 2" xfId="2516"/>
    <cellStyle name="_Parmelia CAPEX - Mondarra_Note15" xfId="730"/>
    <cellStyle name="_Parmelia CAPEX - Mondarra_Note15 2" xfId="2517"/>
    <cellStyle name="_Parmelia CAPEX - Mondarra_Note15 3" xfId="5940"/>
    <cellStyle name="_Parmelia CAPEX - Mondarra_Note15 4" xfId="5941"/>
    <cellStyle name="_Parmelia CAPEX - Mondarra_Note15_APA IAS139 Sep-11" xfId="731"/>
    <cellStyle name="_Parmelia CAPEX - Mondarra_Note15_APA IAS139 Sep-11 2" xfId="2518"/>
    <cellStyle name="_Parmelia CAPEX - Mondarra_Note15_Draft 2 2012 Regulatory Financial Reports RBP" xfId="5942"/>
    <cellStyle name="_Parmelia CAPEX - Mondarra_Note15_Note37" xfId="4796"/>
    <cellStyle name="_Parmelia CAPEX - Mondarra_Note15_Note37 2" xfId="4795"/>
    <cellStyle name="_Parmelia CAPEX - Mondarra_Note15_Note37 3" xfId="5943"/>
    <cellStyle name="_Parmelia CAPEX - Mondarra_Note15_Note37 4" xfId="5944"/>
    <cellStyle name="_Parmelia CAPEX - Mondarra_Note15_Note37_Draft 2 2012 Regulatory Financial Reports RBP" xfId="5945"/>
    <cellStyle name="_Parmelia CAPEX - Mondarra_Note15_Note37_Rough calculation of RAB as at 30 June 2012" xfId="4794"/>
    <cellStyle name="_Parmelia CAPEX - Mondarra_Note15_Rough calculation of RAB as at 30 June 2012" xfId="4793"/>
    <cellStyle name="_Parmelia CAPEX - Mondarra_Parent CFlow 2010" xfId="732"/>
    <cellStyle name="_Parmelia CAPEX - Mondarra_Parent CFlow 2010 2" xfId="2519"/>
    <cellStyle name="_Parmelia CAPEX - Mondarra_PL " xfId="733"/>
    <cellStyle name="_Parmelia CAPEX - Mondarra_PL  2" xfId="2520"/>
    <cellStyle name="_Parmelia CAPEX - Mondarra_QLD TM SIB Fcast" xfId="5946"/>
    <cellStyle name="_Parmelia CAPEX - Mondarra_QLD TM SIB Fcast_Actuals (Pls update Forecast)" xfId="5947"/>
    <cellStyle name="_Parmelia CAPEX - Mondarra_Rec - NPAT (PLD)" xfId="734"/>
    <cellStyle name="_Parmelia CAPEX - Mondarra_Rec - NPAT (PLD) 2" xfId="2521"/>
    <cellStyle name="_Parmelia CAPEX - Mondarra_Rough calculation of RAB as at 30 June 2012" xfId="4792"/>
    <cellStyle name="_Parmelia CAPEX - Mondarra_Sheet 1 (2)" xfId="4791"/>
    <cellStyle name="_Parmelia CAPEX - Mondarra_Sheet 1 (2) 2" xfId="4790"/>
    <cellStyle name="_Parmelia CAPEX - Mondarra_TB (APA GRP)" xfId="735"/>
    <cellStyle name="_Parmelia CAPEX - Mondarra_TB (APA GRP) 2" xfId="2522"/>
    <cellStyle name="_Parmelia CAPEX - Mondarra_TB (APA GRP) 3" xfId="5948"/>
    <cellStyle name="_Parmelia CAPEX - Mondarra_TB (APA GRP) 4" xfId="5949"/>
    <cellStyle name="_Parmelia CAPEX - Mondarra_TB (APA GRP)_APA IAS139 Sep-11" xfId="736"/>
    <cellStyle name="_Parmelia CAPEX - Mondarra_TB (APA GRP)_APA IAS139 Sep-11 2" xfId="2523"/>
    <cellStyle name="_Parmelia CAPEX - Mondarra_TB (APA GRP)_Draft 2 2012 Regulatory Financial Reports RBP" xfId="5950"/>
    <cellStyle name="_Parmelia CAPEX - Mondarra_TB (APA GRP)_Note37" xfId="4789"/>
    <cellStyle name="_Parmelia CAPEX - Mondarra_TB (APA GRP)_Note37 2" xfId="4788"/>
    <cellStyle name="_Parmelia CAPEX - Mondarra_TB (APA GRP)_Note37 3" xfId="5951"/>
    <cellStyle name="_Parmelia CAPEX - Mondarra_TB (APA GRP)_Note37 4" xfId="5952"/>
    <cellStyle name="_Parmelia CAPEX - Mondarra_TB (APA GRP)_Note37_Draft 2 2012 Regulatory Financial Reports RBP" xfId="5953"/>
    <cellStyle name="_Parmelia CAPEX - Mondarra_TB (APA GRP)_Note37_Rough calculation of RAB as at 30 June 2012" xfId="4787"/>
    <cellStyle name="_Parmelia CAPEX - Mondarra_TB (APA GRP)_Rough calculation of RAB as at 30 June 2012" xfId="4786"/>
    <cellStyle name="_Parmelia CAPEX - Mondarra_TM QLD FY12 SIB Capex Budget" xfId="5954"/>
    <cellStyle name="_Parmelia CAPEX - Mondarra_TM QLD FY12 SIB Capex Budget_QLD TM Capex Summary Report" xfId="5955"/>
    <cellStyle name="_Parmelia CAPEX - Mondarra_TM QLD FY12 SIB Capex Budget_QLD TM Capex Summary Report_Actuals (Pls update Forecast)" xfId="5956"/>
    <cellStyle name="_Parmelia CAPEX - Mondarra_WA TM Capex Summary Report" xfId="5957"/>
    <cellStyle name="_Parmelia CAPEX - Mondarra_WP 11 Reg Deferred Tax Liabilit" xfId="4785"/>
    <cellStyle name="_Parmelia CAPEX - Mondarra_WP 11 Reg Deferred Tax Liabilit 2" xfId="5958"/>
    <cellStyle name="_Parmelia CAPEX - Mondarra_WP 11 Reg Deferred Tax Liabilit_Rough calculation of RAB as at 30 June 2012" xfId="4784"/>
    <cellStyle name="_Parmelia CAPEX - Mondarra_zFY11 Growth &amp; SIB SUMMARY" xfId="4783"/>
    <cellStyle name="_Parmelia CAPEX - Mondarra_zFY11 SIB Capex SUMMARY" xfId="4782"/>
    <cellStyle name="_Parmelia CAPEX 10" xfId="3348"/>
    <cellStyle name="_Parmelia CAPEX 11" xfId="5108"/>
    <cellStyle name="_Parmelia CAPEX 12" xfId="5155"/>
    <cellStyle name="_Parmelia CAPEX 13" xfId="5109"/>
    <cellStyle name="_Parmelia CAPEX 14" xfId="5154"/>
    <cellStyle name="_Parmelia CAPEX 15" xfId="5107"/>
    <cellStyle name="_Parmelia CAPEX 16" xfId="5153"/>
    <cellStyle name="_Parmelia CAPEX 17" xfId="5959"/>
    <cellStyle name="_Parmelia CAPEX 18" xfId="5960"/>
    <cellStyle name="_Parmelia CAPEX 19" xfId="5961"/>
    <cellStyle name="_Parmelia CAPEX 2" xfId="2451"/>
    <cellStyle name="_Parmelia CAPEX 2 2" xfId="5962"/>
    <cellStyle name="_Parmelia CAPEX 20" xfId="5963"/>
    <cellStyle name="_Parmelia CAPEX 21" xfId="5964"/>
    <cellStyle name="_Parmelia CAPEX 22" xfId="5965"/>
    <cellStyle name="_Parmelia CAPEX 23" xfId="5966"/>
    <cellStyle name="_Parmelia CAPEX 24" xfId="5967"/>
    <cellStyle name="_Parmelia CAPEX 25" xfId="5968"/>
    <cellStyle name="_Parmelia CAPEX 26" xfId="5969"/>
    <cellStyle name="_Parmelia CAPEX 27" xfId="5970"/>
    <cellStyle name="_Parmelia CAPEX 28" xfId="5971"/>
    <cellStyle name="_Parmelia CAPEX 29" xfId="5972"/>
    <cellStyle name="_Parmelia CAPEX 3" xfId="2947"/>
    <cellStyle name="_Parmelia CAPEX 3 2" xfId="5973"/>
    <cellStyle name="_Parmelia CAPEX 30" xfId="5974"/>
    <cellStyle name="_Parmelia CAPEX 31" xfId="5975"/>
    <cellStyle name="_Parmelia CAPEX 32" xfId="5976"/>
    <cellStyle name="_Parmelia CAPEX 33" xfId="5977"/>
    <cellStyle name="_Parmelia CAPEX 34" xfId="5978"/>
    <cellStyle name="_Parmelia CAPEX 35" xfId="5979"/>
    <cellStyle name="_Parmelia CAPEX 36" xfId="5980"/>
    <cellStyle name="_Parmelia CAPEX 37" xfId="30510"/>
    <cellStyle name="_Parmelia CAPEX 38" xfId="3413"/>
    <cellStyle name="_Parmelia CAPEX 4" xfId="3098"/>
    <cellStyle name="_Parmelia CAPEX 4 2" xfId="5981"/>
    <cellStyle name="_Parmelia CAPEX 5" xfId="3203"/>
    <cellStyle name="_Parmelia CAPEX 5 2" xfId="5982"/>
    <cellStyle name="_Parmelia CAPEX 6" xfId="3241"/>
    <cellStyle name="_Parmelia CAPEX 6 2" xfId="5983"/>
    <cellStyle name="_Parmelia CAPEX 7" xfId="3202"/>
    <cellStyle name="_Parmelia CAPEX 8" xfId="3240"/>
    <cellStyle name="_Parmelia CAPEX 9" xfId="3311"/>
    <cellStyle name="_Parmelia CAPEX Deferred" xfId="737"/>
    <cellStyle name="_Parmelia CAPEX Deferred 2" xfId="2524"/>
    <cellStyle name="_Parmelia CAPEX Deferred 2 2" xfId="5984"/>
    <cellStyle name="_Parmelia CAPEX Deferred 3" xfId="5985"/>
    <cellStyle name="_Parmelia CAPEX Deferred 4" xfId="5986"/>
    <cellStyle name="_Parmelia CAPEX Deferred_10. B003_Apr 11" xfId="738"/>
    <cellStyle name="_Parmelia CAPEX Deferred_10. B003_Apr 11 2" xfId="2525"/>
    <cellStyle name="_Parmelia CAPEX Deferred_10. B063_Apr 11" xfId="739"/>
    <cellStyle name="_Parmelia CAPEX Deferred_10. B063_Apr 11 2" xfId="2526"/>
    <cellStyle name="_Parmelia CAPEX Deferred_10. B063_Apr 11_3. B003_Sep 11" xfId="740"/>
    <cellStyle name="_Parmelia CAPEX Deferred_10. B063_Apr 11_3. B003_Sep 11 2" xfId="2527"/>
    <cellStyle name="_Parmelia CAPEX Deferred_201203 QLD SIB Report" xfId="5987"/>
    <cellStyle name="_Parmelia CAPEX Deferred_201205 QLD SIB Report" xfId="5988"/>
    <cellStyle name="_Parmelia CAPEX Deferred_3. B003_Sep 11" xfId="741"/>
    <cellStyle name="_Parmelia CAPEX Deferred_3. B003_Sep 11 2" xfId="2528"/>
    <cellStyle name="_Parmelia CAPEX Deferred_Actuals (Pls update Forecast)" xfId="5989"/>
    <cellStyle name="_Parmelia CAPEX Deferred_APA CORP FA Note to EOFY statements for Fixed Assets ADJE-11 v4" xfId="742"/>
    <cellStyle name="_Parmelia CAPEX Deferred_APA CORP FA Note to EOFY statements for Fixed Assets ADJE-11 v4 2" xfId="2529"/>
    <cellStyle name="_Parmelia CAPEX Deferred_APA Group CORP FAR Consolidated Movement Apr-11" xfId="743"/>
    <cellStyle name="_Parmelia CAPEX Deferred_APA Group CORP FAR Consolidated Movement Apr-11 2" xfId="2530"/>
    <cellStyle name="_Parmelia CAPEX Deferred_APA Group CORP FAR Consolidated Movement Mar-11" xfId="744"/>
    <cellStyle name="_Parmelia CAPEX Deferred_APA Group CORP FAR Consolidated Movement Mar-11 2" xfId="2531"/>
    <cellStyle name="_Parmelia CAPEX Deferred_APA Group HY 2010 Financial Statements - Dec 2010 BOARD" xfId="745"/>
    <cellStyle name="_Parmelia CAPEX Deferred_APA Group HY 2010 Financial Statements - Dec 2010 BOARD 2" xfId="2532"/>
    <cellStyle name="_Parmelia CAPEX Deferred_APA Group HY 2010 Financial Statements - Dec 2010 BOARD 3" xfId="5990"/>
    <cellStyle name="_Parmelia CAPEX Deferred_APA Group HY 2010 Financial Statements - Dec 2010 BOARD 4" xfId="5991"/>
    <cellStyle name="_Parmelia CAPEX Deferred_APA Group HY 2010 Financial Statements - Dec 2010 BOARD_APA IAS139 Sep-11" xfId="746"/>
    <cellStyle name="_Parmelia CAPEX Deferred_APA Group HY 2010 Financial Statements - Dec 2010 BOARD_APA IAS139 Sep-11 2" xfId="2533"/>
    <cellStyle name="_Parmelia CAPEX Deferred_APA Group HY 2010 Financial Statements - Dec 2010 BOARD_Draft 2 2012 Regulatory Financial Reports RBP" xfId="5992"/>
    <cellStyle name="_Parmelia CAPEX Deferred_APA Group HY 2010 Financial Statements - Dec 2010 BOARD_Note37" xfId="4781"/>
    <cellStyle name="_Parmelia CAPEX Deferred_APA Group HY 2010 Financial Statements - Dec 2010 BOARD_Note37 2" xfId="4780"/>
    <cellStyle name="_Parmelia CAPEX Deferred_APA Group HY 2010 Financial Statements - Dec 2010 BOARD_Note37 3" xfId="5993"/>
    <cellStyle name="_Parmelia CAPEX Deferred_APA Group HY 2010 Financial Statements - Dec 2010 BOARD_Note37 4" xfId="5994"/>
    <cellStyle name="_Parmelia CAPEX Deferred_APA Group HY 2010 Financial Statements - Dec 2010 BOARD_Note37_Draft 2 2012 Regulatory Financial Reports RBP" xfId="5995"/>
    <cellStyle name="_Parmelia CAPEX Deferred_APA Group HY 2010 Financial Statements - Dec 2010 BOARD_Note37_Rough calculation of RAB as at 30 June 2012" xfId="4779"/>
    <cellStyle name="_Parmelia CAPEX Deferred_APA Group HY 2010 Financial Statements - Dec 2010 BOARD_Rough calculation of RAB as at 30 June 2012" xfId="4778"/>
    <cellStyle name="_Parmelia CAPEX Deferred_APL (B001)_Mar11" xfId="747"/>
    <cellStyle name="_Parmelia CAPEX Deferred_APL (B001)_Mar11 2" xfId="2534"/>
    <cellStyle name="_Parmelia CAPEX Deferred_APL (B001)_Mar11_10. B003_Apr 11" xfId="748"/>
    <cellStyle name="_Parmelia CAPEX Deferred_APL (B001)_Mar11_10. B003_Apr 11 2" xfId="2535"/>
    <cellStyle name="_Parmelia CAPEX Deferred_APL (B001)_Mar11_3. B003_Sep 11" xfId="749"/>
    <cellStyle name="_Parmelia CAPEX Deferred_APL (B001)_Mar11_3. B003_Sep 11 2" xfId="2536"/>
    <cellStyle name="_Parmelia CAPEX Deferred_APT (B002) Rec_Mar11" xfId="750"/>
    <cellStyle name="_Parmelia CAPEX Deferred_APT (B002) Rec_Mar11 2" xfId="2537"/>
    <cellStyle name="_Parmelia CAPEX Deferred_APT (B002) Rec_Mar11_10. B003_Apr 11" xfId="751"/>
    <cellStyle name="_Parmelia CAPEX Deferred_APT (B002) Rec_Mar11_10. B003_Apr 11 2" xfId="2538"/>
    <cellStyle name="_Parmelia CAPEX Deferred_APT (B002) Rec_Mar11_3. B003_Sep 11" xfId="752"/>
    <cellStyle name="_Parmelia CAPEX Deferred_APT (B002) Rec_Mar11_3. B003_Sep 11 2" xfId="2539"/>
    <cellStyle name="_Parmelia CAPEX Deferred_APT 2010 Financial Statements Draft (6)" xfId="753"/>
    <cellStyle name="_Parmelia CAPEX Deferred_APT 2010 Financial Statements Draft (6) 2" xfId="2540"/>
    <cellStyle name="_Parmelia CAPEX Deferred_APT 2010 Financial Statements Draft (7)" xfId="754"/>
    <cellStyle name="_Parmelia CAPEX Deferred_APT 2010 Financial Statements Draft (7) 2" xfId="2541"/>
    <cellStyle name="_Parmelia CAPEX Deferred_APT 2010 Financial Statements Draft (8) (4)" xfId="755"/>
    <cellStyle name="_Parmelia CAPEX Deferred_APT 2010 Financial Statements Draft (8) (4) 2" xfId="2542"/>
    <cellStyle name="_Parmelia CAPEX Deferred_APT 2010 Financial Statements FINAL" xfId="756"/>
    <cellStyle name="_Parmelia CAPEX Deferred_APT 2010 Financial Statements FINAL 2" xfId="2543"/>
    <cellStyle name="_Parmelia CAPEX Deferred_APT 2010 Financial Statements FINAL 3" xfId="5996"/>
    <cellStyle name="_Parmelia CAPEX Deferred_APT 2010 Financial Statements FINAL 4" xfId="5997"/>
    <cellStyle name="_Parmelia CAPEX Deferred_APT 2010 Financial Statements FINAL_APA IAS139 Sep-11" xfId="757"/>
    <cellStyle name="_Parmelia CAPEX Deferred_APT 2010 Financial Statements FINAL_APA IAS139 Sep-11 2" xfId="2544"/>
    <cellStyle name="_Parmelia CAPEX Deferred_APT 2010 Financial Statements FINAL_Draft 2 2012 Regulatory Financial Reports RBP" xfId="5998"/>
    <cellStyle name="_Parmelia CAPEX Deferred_APT 2010 Financial Statements FINAL_Rough calculation of RAB as at 30 June 2012" xfId="4777"/>
    <cellStyle name="_Parmelia CAPEX Deferred_BM08 Cash flow report June 11 Post July Board 28.07.2011" xfId="5999"/>
    <cellStyle name="_Parmelia CAPEX Deferred_Book2" xfId="758"/>
    <cellStyle name="_Parmelia CAPEX Deferred_Book2 2" xfId="2545"/>
    <cellStyle name="_Parmelia CAPEX Deferred_Copy of EII Group Dec10 Financial Statements 4" xfId="759"/>
    <cellStyle name="_Parmelia CAPEX Deferred_Copy of EII Group Dec10 Financial Statements 4 2" xfId="2546"/>
    <cellStyle name="_Parmelia CAPEX Deferred_Draft 2 2012 Regulatory Financial Reports RBP" xfId="6000"/>
    <cellStyle name="_Parmelia CAPEX Deferred_EII - Tax Calc for the period ended 31 Dec 2010(Final)" xfId="760"/>
    <cellStyle name="_Parmelia CAPEX Deferred_EII - Tax Calc for the period ended 31 Dec 2010(Final) 2" xfId="2547"/>
    <cellStyle name="_Parmelia CAPEX Deferred_EII Group Cashflow (Dec10)" xfId="761"/>
    <cellStyle name="_Parmelia CAPEX Deferred_EII Group Cashflow (Dec10) 2" xfId="2548"/>
    <cellStyle name="_Parmelia CAPEX Deferred_EII Group Cashflow (Dec10) reporting" xfId="762"/>
    <cellStyle name="_Parmelia CAPEX Deferred_EII Group Cashflow (Dec10) reporting 2" xfId="2549"/>
    <cellStyle name="_Parmelia CAPEX Deferred_FY11 QLD TM CAPEX REPORT DEC 2010 adj 3" xfId="6001"/>
    <cellStyle name="_Parmelia CAPEX Deferred_FY11 QLD TM CAPEX REPORT DEC 2010 adj 3 - sk corr" xfId="6002"/>
    <cellStyle name="_Parmelia CAPEX Deferred_FY11 QLD TM CAPEX REPORT DEC 2010 adj 3 - sk corrected links" xfId="6003"/>
    <cellStyle name="_Parmelia CAPEX Deferred_FY11_12 SIB Forecast" xfId="6004"/>
    <cellStyle name="_Parmelia CAPEX Deferred_FY12 Budget Capex - Non Transmission" xfId="763"/>
    <cellStyle name="_Parmelia CAPEX Deferred_FY12 Budget Capex - Non Transmission 2" xfId="2550"/>
    <cellStyle name="_Parmelia CAPEX Deferred_FY12 Budget Transmission SIB Vic Draft 6" xfId="6005"/>
    <cellStyle name="_Parmelia CAPEX Deferred_FY12 Budget Transmission SIB Vic Draft 6 2" xfId="6006"/>
    <cellStyle name="_Parmelia CAPEX Deferred_IAS139 Jun-10" xfId="764"/>
    <cellStyle name="_Parmelia CAPEX Deferred_IAS139 Jun-10 2" xfId="2551"/>
    <cellStyle name="_Parmelia CAPEX Deferred_Note 9" xfId="765"/>
    <cellStyle name="_Parmelia CAPEX Deferred_Note 9 2" xfId="2552"/>
    <cellStyle name="_Parmelia CAPEX Deferred_Note15" xfId="766"/>
    <cellStyle name="_Parmelia CAPEX Deferred_Note15 2" xfId="2553"/>
    <cellStyle name="_Parmelia CAPEX Deferred_Note15 3" xfId="6007"/>
    <cellStyle name="_Parmelia CAPEX Deferred_Note15 4" xfId="6008"/>
    <cellStyle name="_Parmelia CAPEX Deferred_Note15_APA IAS139 Sep-11" xfId="767"/>
    <cellStyle name="_Parmelia CAPEX Deferred_Note15_APA IAS139 Sep-11 2" xfId="2554"/>
    <cellStyle name="_Parmelia CAPEX Deferred_Note15_Draft 2 2012 Regulatory Financial Reports RBP" xfId="6009"/>
    <cellStyle name="_Parmelia CAPEX Deferred_Note15_Note37" xfId="4776"/>
    <cellStyle name="_Parmelia CAPEX Deferred_Note15_Note37 2" xfId="4775"/>
    <cellStyle name="_Parmelia CAPEX Deferred_Note15_Note37 3" xfId="6010"/>
    <cellStyle name="_Parmelia CAPEX Deferred_Note15_Note37 4" xfId="6011"/>
    <cellStyle name="_Parmelia CAPEX Deferred_Note15_Note37_Draft 2 2012 Regulatory Financial Reports RBP" xfId="6012"/>
    <cellStyle name="_Parmelia CAPEX Deferred_Note15_Note37_Rough calculation of RAB as at 30 June 2012" xfId="4774"/>
    <cellStyle name="_Parmelia CAPEX Deferred_Note15_Rough calculation of RAB as at 30 June 2012" xfId="4773"/>
    <cellStyle name="_Parmelia CAPEX Deferred_Parent CFlow 2010" xfId="768"/>
    <cellStyle name="_Parmelia CAPEX Deferred_Parent CFlow 2010 2" xfId="2555"/>
    <cellStyle name="_Parmelia CAPEX Deferred_PL " xfId="769"/>
    <cellStyle name="_Parmelia CAPEX Deferred_PL  2" xfId="2556"/>
    <cellStyle name="_Parmelia CAPEX Deferred_QLD TM SIB Fcast" xfId="6013"/>
    <cellStyle name="_Parmelia CAPEX Deferred_QLD TM SIB Fcast_Actuals (Pls update Forecast)" xfId="6014"/>
    <cellStyle name="_Parmelia CAPEX Deferred_Rec - NPAT (PLD)" xfId="770"/>
    <cellStyle name="_Parmelia CAPEX Deferred_Rec - NPAT (PLD) 2" xfId="2557"/>
    <cellStyle name="_Parmelia CAPEX Deferred_Rough calculation of RAB as at 30 June 2012" xfId="4772"/>
    <cellStyle name="_Parmelia CAPEX Deferred_Sheet 1 (2)" xfId="4771"/>
    <cellStyle name="_Parmelia CAPEX Deferred_Sheet 1 (2) 2" xfId="4770"/>
    <cellStyle name="_Parmelia CAPEX Deferred_TB (APA GRP)" xfId="771"/>
    <cellStyle name="_Parmelia CAPEX Deferred_TB (APA GRP) 2" xfId="2558"/>
    <cellStyle name="_Parmelia CAPEX Deferred_TB (APA GRP) 3" xfId="6015"/>
    <cellStyle name="_Parmelia CAPEX Deferred_TB (APA GRP) 4" xfId="6016"/>
    <cellStyle name="_Parmelia CAPEX Deferred_TB (APA GRP)_APA IAS139 Sep-11" xfId="772"/>
    <cellStyle name="_Parmelia CAPEX Deferred_TB (APA GRP)_APA IAS139 Sep-11 2" xfId="2559"/>
    <cellStyle name="_Parmelia CAPEX Deferred_TB (APA GRP)_Draft 2 2012 Regulatory Financial Reports RBP" xfId="6017"/>
    <cellStyle name="_Parmelia CAPEX Deferred_TB (APA GRP)_Note37" xfId="4769"/>
    <cellStyle name="_Parmelia CAPEX Deferred_TB (APA GRP)_Note37 2" xfId="4768"/>
    <cellStyle name="_Parmelia CAPEX Deferred_TB (APA GRP)_Note37 3" xfId="6018"/>
    <cellStyle name="_Parmelia CAPEX Deferred_TB (APA GRP)_Note37 4" xfId="6019"/>
    <cellStyle name="_Parmelia CAPEX Deferred_TB (APA GRP)_Note37_Draft 2 2012 Regulatory Financial Reports RBP" xfId="6020"/>
    <cellStyle name="_Parmelia CAPEX Deferred_TB (APA GRP)_Note37_Rough calculation of RAB as at 30 June 2012" xfId="4767"/>
    <cellStyle name="_Parmelia CAPEX Deferred_TB (APA GRP)_Rough calculation of RAB as at 30 June 2012" xfId="4766"/>
    <cellStyle name="_Parmelia CAPEX Deferred_TM QLD FY12 SIB Capex Budget" xfId="6021"/>
    <cellStyle name="_Parmelia CAPEX Deferred_TM QLD FY12 SIB Capex Budget_QLD TM Capex Summary Report" xfId="6022"/>
    <cellStyle name="_Parmelia CAPEX Deferred_TM QLD FY12 SIB Capex Budget_QLD TM Capex Summary Report_Actuals (Pls update Forecast)" xfId="6023"/>
    <cellStyle name="_Parmelia CAPEX Deferred_WA TM Capex Summary Report" xfId="6024"/>
    <cellStyle name="_Parmelia CAPEX Deferred_WP 11 Reg Deferred Tax Liabilit" xfId="4765"/>
    <cellStyle name="_Parmelia CAPEX Deferred_WP 11 Reg Deferred Tax Liabilit 2" xfId="6025"/>
    <cellStyle name="_Parmelia CAPEX Deferred_WP 11 Reg Deferred Tax Liabilit_Rough calculation of RAB as at 30 June 2012" xfId="4764"/>
    <cellStyle name="_Parmelia CAPEX Deferred_zFY11 Growth &amp; SIB SUMMARY" xfId="4763"/>
    <cellStyle name="_Parmelia CAPEX Deferred_zFY11 SIB Capex SUMMARY" xfId="4762"/>
    <cellStyle name="_Parmelia CAPEX_10. B003_Apr 11" xfId="773"/>
    <cellStyle name="_Parmelia CAPEX_10. B003_Apr 11 2" xfId="2560"/>
    <cellStyle name="_Parmelia CAPEX_10. B063_Apr 11" xfId="774"/>
    <cellStyle name="_Parmelia CAPEX_10. B063_Apr 11 2" xfId="2561"/>
    <cellStyle name="_Parmelia CAPEX_10. B063_Apr 11_3. B003_Sep 11" xfId="775"/>
    <cellStyle name="_Parmelia CAPEX_10. B063_Apr 11_3. B003_Sep 11 2" xfId="2562"/>
    <cellStyle name="_Parmelia CAPEX_201203 QLD SIB Report" xfId="6026"/>
    <cellStyle name="_Parmelia CAPEX_201205 QLD SIB Report" xfId="6027"/>
    <cellStyle name="_Parmelia CAPEX_3. B003_Sep 11" xfId="776"/>
    <cellStyle name="_Parmelia CAPEX_3. B003_Sep 11 2" xfId="2563"/>
    <cellStyle name="_Parmelia CAPEX_Actuals (Pls update Forecast)" xfId="6028"/>
    <cellStyle name="_Parmelia CAPEX_APA CORP FA Note to EOFY statements for Fixed Assets ADJE-11 v4" xfId="777"/>
    <cellStyle name="_Parmelia CAPEX_APA CORP FA Note to EOFY statements for Fixed Assets ADJE-11 v4 2" xfId="2564"/>
    <cellStyle name="_Parmelia CAPEX_APA Group CORP FAR Consolidated Movement Apr-11" xfId="778"/>
    <cellStyle name="_Parmelia CAPEX_APA Group CORP FAR Consolidated Movement Apr-11 2" xfId="2565"/>
    <cellStyle name="_Parmelia CAPEX_APA Group CORP FAR Consolidated Movement Mar-11" xfId="779"/>
    <cellStyle name="_Parmelia CAPEX_APA Group CORP FAR Consolidated Movement Mar-11 2" xfId="2566"/>
    <cellStyle name="_Parmelia CAPEX_APA Group HY 2010 Financial Statements - Dec 2010 BOARD" xfId="780"/>
    <cellStyle name="_Parmelia CAPEX_APA Group HY 2010 Financial Statements - Dec 2010 BOARD 2" xfId="2567"/>
    <cellStyle name="_Parmelia CAPEX_APA Group HY 2010 Financial Statements - Dec 2010 BOARD 3" xfId="6029"/>
    <cellStyle name="_Parmelia CAPEX_APA Group HY 2010 Financial Statements - Dec 2010 BOARD 4" xfId="6030"/>
    <cellStyle name="_Parmelia CAPEX_APA Group HY 2010 Financial Statements - Dec 2010 BOARD_APA IAS139 Sep-11" xfId="781"/>
    <cellStyle name="_Parmelia CAPEX_APA Group HY 2010 Financial Statements - Dec 2010 BOARD_APA IAS139 Sep-11 2" xfId="2568"/>
    <cellStyle name="_Parmelia CAPEX_APA Group HY 2010 Financial Statements - Dec 2010 BOARD_Draft 2 2012 Regulatory Financial Reports RBP" xfId="6031"/>
    <cellStyle name="_Parmelia CAPEX_APA Group HY 2010 Financial Statements - Dec 2010 BOARD_Note37" xfId="4761"/>
    <cellStyle name="_Parmelia CAPEX_APA Group HY 2010 Financial Statements - Dec 2010 BOARD_Note37 2" xfId="4760"/>
    <cellStyle name="_Parmelia CAPEX_APA Group HY 2010 Financial Statements - Dec 2010 BOARD_Note37 3" xfId="6032"/>
    <cellStyle name="_Parmelia CAPEX_APA Group HY 2010 Financial Statements - Dec 2010 BOARD_Note37 4" xfId="6033"/>
    <cellStyle name="_Parmelia CAPEX_APA Group HY 2010 Financial Statements - Dec 2010 BOARD_Note37_Draft 2 2012 Regulatory Financial Reports RBP" xfId="6034"/>
    <cellStyle name="_Parmelia CAPEX_APA Group HY 2010 Financial Statements - Dec 2010 BOARD_Note37_Rough calculation of RAB as at 30 June 2012" xfId="4759"/>
    <cellStyle name="_Parmelia CAPEX_APA Group HY 2010 Financial Statements - Dec 2010 BOARD_Rough calculation of RAB as at 30 June 2012" xfId="4758"/>
    <cellStyle name="_Parmelia CAPEX_APL (B001)_Mar11" xfId="782"/>
    <cellStyle name="_Parmelia CAPEX_APL (B001)_Mar11 2" xfId="2569"/>
    <cellStyle name="_Parmelia CAPEX_APL (B001)_Mar11_10. B003_Apr 11" xfId="783"/>
    <cellStyle name="_Parmelia CAPEX_APL (B001)_Mar11_10. B003_Apr 11 2" xfId="2570"/>
    <cellStyle name="_Parmelia CAPEX_APL (B001)_Mar11_3. B003_Sep 11" xfId="784"/>
    <cellStyle name="_Parmelia CAPEX_APL (B001)_Mar11_3. B003_Sep 11 2" xfId="2571"/>
    <cellStyle name="_Parmelia CAPEX_APT (B002) Rec_Mar11" xfId="785"/>
    <cellStyle name="_Parmelia CAPEX_APT (B002) Rec_Mar11 2" xfId="2572"/>
    <cellStyle name="_Parmelia CAPEX_APT (B002) Rec_Mar11_10. B003_Apr 11" xfId="786"/>
    <cellStyle name="_Parmelia CAPEX_APT (B002) Rec_Mar11_10. B003_Apr 11 2" xfId="2573"/>
    <cellStyle name="_Parmelia CAPEX_APT (B002) Rec_Mar11_3. B003_Sep 11" xfId="787"/>
    <cellStyle name="_Parmelia CAPEX_APT (B002) Rec_Mar11_3. B003_Sep 11 2" xfId="2574"/>
    <cellStyle name="_Parmelia CAPEX_APT 2010 Financial Statements Draft (6)" xfId="788"/>
    <cellStyle name="_Parmelia CAPEX_APT 2010 Financial Statements Draft (6) 2" xfId="2575"/>
    <cellStyle name="_Parmelia CAPEX_APT 2010 Financial Statements Draft (7)" xfId="789"/>
    <cellStyle name="_Parmelia CAPEX_APT 2010 Financial Statements Draft (7) 2" xfId="2576"/>
    <cellStyle name="_Parmelia CAPEX_APT 2010 Financial Statements Draft (8) (4)" xfId="790"/>
    <cellStyle name="_Parmelia CAPEX_APT 2010 Financial Statements Draft (8) (4) 2" xfId="2577"/>
    <cellStyle name="_Parmelia CAPEX_APT 2010 Financial Statements FINAL" xfId="791"/>
    <cellStyle name="_Parmelia CAPEX_APT 2010 Financial Statements FINAL 2" xfId="2578"/>
    <cellStyle name="_Parmelia CAPEX_APT 2010 Financial Statements FINAL 3" xfId="6035"/>
    <cellStyle name="_Parmelia CAPEX_APT 2010 Financial Statements FINAL 4" xfId="6036"/>
    <cellStyle name="_Parmelia CAPEX_APT 2010 Financial Statements FINAL_APA IAS139 Sep-11" xfId="792"/>
    <cellStyle name="_Parmelia CAPEX_APT 2010 Financial Statements FINAL_APA IAS139 Sep-11 2" xfId="2579"/>
    <cellStyle name="_Parmelia CAPEX_APT 2010 Financial Statements FINAL_Draft 2 2012 Regulatory Financial Reports RBP" xfId="6037"/>
    <cellStyle name="_Parmelia CAPEX_APT 2010 Financial Statements FINAL_Rough calculation of RAB as at 30 June 2012" xfId="4757"/>
    <cellStyle name="_Parmelia CAPEX_BM08 Cash flow report June 11 Post July Board 28.07.2011" xfId="6038"/>
    <cellStyle name="_Parmelia CAPEX_Book2" xfId="793"/>
    <cellStyle name="_Parmelia CAPEX_Book2 2" xfId="2580"/>
    <cellStyle name="_Parmelia CAPEX_Copy of EII Group Dec10 Financial Statements 4" xfId="794"/>
    <cellStyle name="_Parmelia CAPEX_Copy of EII Group Dec10 Financial Statements 4 2" xfId="2581"/>
    <cellStyle name="_Parmelia CAPEX_Draft 2 2012 Regulatory Financial Reports RBP" xfId="6039"/>
    <cellStyle name="_Parmelia CAPEX_EII - Tax Calc for the period ended 31 Dec 2010(Final)" xfId="795"/>
    <cellStyle name="_Parmelia CAPEX_EII - Tax Calc for the period ended 31 Dec 2010(Final) 2" xfId="2582"/>
    <cellStyle name="_Parmelia CAPEX_EII Group Cashflow (Dec10)" xfId="796"/>
    <cellStyle name="_Parmelia CAPEX_EII Group Cashflow (Dec10) 2" xfId="2583"/>
    <cellStyle name="_Parmelia CAPEX_EII Group Cashflow (Dec10) reporting" xfId="797"/>
    <cellStyle name="_Parmelia CAPEX_EII Group Cashflow (Dec10) reporting 2" xfId="2584"/>
    <cellStyle name="_Parmelia CAPEX_FY11 QLD TM CAPEX REPORT DEC 2010 adj 3" xfId="6040"/>
    <cellStyle name="_Parmelia CAPEX_FY11 QLD TM CAPEX REPORT DEC 2010 adj 3 - sk corr" xfId="6041"/>
    <cellStyle name="_Parmelia CAPEX_FY11 QLD TM CAPEX REPORT DEC 2010 adj 3 - sk corrected links" xfId="6042"/>
    <cellStyle name="_Parmelia CAPEX_FY11_12 SIB Forecast" xfId="6043"/>
    <cellStyle name="_Parmelia CAPEX_FY12 Budget Capex - Non Transmission" xfId="798"/>
    <cellStyle name="_Parmelia CAPEX_FY12 Budget Capex - Non Transmission 2" xfId="2585"/>
    <cellStyle name="_Parmelia CAPEX_FY12 Budget Transmission SIB Vic Draft 6" xfId="6044"/>
    <cellStyle name="_Parmelia CAPEX_FY12 Budget Transmission SIB Vic Draft 6 2" xfId="6045"/>
    <cellStyle name="_Parmelia CAPEX_IAS139 Jun-10" xfId="799"/>
    <cellStyle name="_Parmelia CAPEX_IAS139 Jun-10 2" xfId="2586"/>
    <cellStyle name="_Parmelia CAPEX_Note 9" xfId="800"/>
    <cellStyle name="_Parmelia CAPEX_Note 9 2" xfId="2587"/>
    <cellStyle name="_Parmelia CAPEX_Note15" xfId="801"/>
    <cellStyle name="_Parmelia CAPEX_Note15 2" xfId="2588"/>
    <cellStyle name="_Parmelia CAPEX_Note15 3" xfId="6046"/>
    <cellStyle name="_Parmelia CAPEX_Note15 4" xfId="6047"/>
    <cellStyle name="_Parmelia CAPEX_Note15_APA IAS139 Sep-11" xfId="802"/>
    <cellStyle name="_Parmelia CAPEX_Note15_APA IAS139 Sep-11 2" xfId="2589"/>
    <cellStyle name="_Parmelia CAPEX_Note15_Draft 2 2012 Regulatory Financial Reports RBP" xfId="6048"/>
    <cellStyle name="_Parmelia CAPEX_Note15_Note37" xfId="4756"/>
    <cellStyle name="_Parmelia CAPEX_Note15_Note37 2" xfId="4755"/>
    <cellStyle name="_Parmelia CAPEX_Note15_Note37 3" xfId="6049"/>
    <cellStyle name="_Parmelia CAPEX_Note15_Note37 4" xfId="6050"/>
    <cellStyle name="_Parmelia CAPEX_Note15_Note37_Draft 2 2012 Regulatory Financial Reports RBP" xfId="6051"/>
    <cellStyle name="_Parmelia CAPEX_Note15_Note37_Rough calculation of RAB as at 30 June 2012" xfId="4754"/>
    <cellStyle name="_Parmelia CAPEX_Note15_Rough calculation of RAB as at 30 June 2012" xfId="4753"/>
    <cellStyle name="_Parmelia CAPEX_Parent CFlow 2010" xfId="803"/>
    <cellStyle name="_Parmelia CAPEX_Parent CFlow 2010 2" xfId="2590"/>
    <cellStyle name="_Parmelia CAPEX_PL " xfId="804"/>
    <cellStyle name="_Parmelia CAPEX_PL  2" xfId="2591"/>
    <cellStyle name="_Parmelia CAPEX_QLD TM SIB Fcast" xfId="6052"/>
    <cellStyle name="_Parmelia CAPEX_QLD TM SIB Fcast_Actuals (Pls update Forecast)" xfId="6053"/>
    <cellStyle name="_Parmelia CAPEX_Rec - NPAT (PLD)" xfId="805"/>
    <cellStyle name="_Parmelia CAPEX_Rec - NPAT (PLD) 2" xfId="2592"/>
    <cellStyle name="_Parmelia CAPEX_Rough calculation of RAB as at 30 June 2012" xfId="4752"/>
    <cellStyle name="_Parmelia CAPEX_Sheet 1 (2)" xfId="4751"/>
    <cellStyle name="_Parmelia CAPEX_Sheet 1 (2) 2" xfId="4750"/>
    <cellStyle name="_Parmelia CAPEX_TB (APA GRP)" xfId="806"/>
    <cellStyle name="_Parmelia CAPEX_TB (APA GRP) 2" xfId="2593"/>
    <cellStyle name="_Parmelia CAPEX_TB (APA GRP) 3" xfId="6054"/>
    <cellStyle name="_Parmelia CAPEX_TB (APA GRP) 4" xfId="6055"/>
    <cellStyle name="_Parmelia CAPEX_TB (APA GRP)_APA IAS139 Sep-11" xfId="807"/>
    <cellStyle name="_Parmelia CAPEX_TB (APA GRP)_APA IAS139 Sep-11 2" xfId="2594"/>
    <cellStyle name="_Parmelia CAPEX_TB (APA GRP)_Draft 2 2012 Regulatory Financial Reports RBP" xfId="6056"/>
    <cellStyle name="_Parmelia CAPEX_TB (APA GRP)_Note37" xfId="4749"/>
    <cellStyle name="_Parmelia CAPEX_TB (APA GRP)_Note37 2" xfId="4748"/>
    <cellStyle name="_Parmelia CAPEX_TB (APA GRP)_Note37 3" xfId="6057"/>
    <cellStyle name="_Parmelia CAPEX_TB (APA GRP)_Note37 4" xfId="6058"/>
    <cellStyle name="_Parmelia CAPEX_TB (APA GRP)_Note37_Draft 2 2012 Regulatory Financial Reports RBP" xfId="6059"/>
    <cellStyle name="_Parmelia CAPEX_TB (APA GRP)_Note37_Rough calculation of RAB as at 30 June 2012" xfId="4747"/>
    <cellStyle name="_Parmelia CAPEX_TB (APA GRP)_Rough calculation of RAB as at 30 June 2012" xfId="4746"/>
    <cellStyle name="_Parmelia CAPEX_TM QLD FY12 SIB Capex Budget" xfId="6060"/>
    <cellStyle name="_Parmelia CAPEX_TM QLD FY12 SIB Capex Budget_QLD TM Capex Summary Report" xfId="6061"/>
    <cellStyle name="_Parmelia CAPEX_TM QLD FY12 SIB Capex Budget_QLD TM Capex Summary Report_Actuals (Pls update Forecast)" xfId="6062"/>
    <cellStyle name="_Parmelia CAPEX_WA TM Capex Summary Report" xfId="6063"/>
    <cellStyle name="_Parmelia CAPEX_WP 11 Reg Deferred Tax Liabilit" xfId="4745"/>
    <cellStyle name="_Parmelia CAPEX_WP 11 Reg Deferred Tax Liabilit 2" xfId="6064"/>
    <cellStyle name="_Parmelia CAPEX_WP 11 Reg Deferred Tax Liabilit_Rough calculation of RAB as at 30 June 2012" xfId="4744"/>
    <cellStyle name="_Parmelia CAPEX_zFY11 Growth &amp; SIB SUMMARY" xfId="4743"/>
    <cellStyle name="_Parmelia CAPEX_zFY11 SIB Capex SUMMARY" xfId="4742"/>
    <cellStyle name="_Parmelia MEJ" xfId="808"/>
    <cellStyle name="_Parmelia MEJ 2" xfId="2595"/>
    <cellStyle name="_Parmelia MEJ 2 2" xfId="6065"/>
    <cellStyle name="_Parmelia MEJ 3" xfId="6066"/>
    <cellStyle name="_Parmelia MEJ 4" xfId="6067"/>
    <cellStyle name="_Parmelia MEJ_10. B003_Apr 11" xfId="809"/>
    <cellStyle name="_Parmelia MEJ_10. B003_Apr 11 2" xfId="2596"/>
    <cellStyle name="_Parmelia MEJ_10. B063_Apr 11" xfId="810"/>
    <cellStyle name="_Parmelia MEJ_10. B063_Apr 11 2" xfId="2597"/>
    <cellStyle name="_Parmelia MEJ_10. B063_Apr 11_3. B003_Sep 11" xfId="811"/>
    <cellStyle name="_Parmelia MEJ_10. B063_Apr 11_3. B003_Sep 11 2" xfId="2598"/>
    <cellStyle name="_Parmelia MEJ_201203 QLD SIB Report" xfId="6068"/>
    <cellStyle name="_Parmelia MEJ_201205 QLD SIB Report" xfId="6069"/>
    <cellStyle name="_Parmelia MEJ_3. B003_Sep 11" xfId="812"/>
    <cellStyle name="_Parmelia MEJ_3. B003_Sep 11 2" xfId="2599"/>
    <cellStyle name="_Parmelia MEJ_Actuals (Pls update Forecast)" xfId="6070"/>
    <cellStyle name="_Parmelia MEJ_APA CORP FA Note to EOFY statements for Fixed Assets ADJE-11 v4" xfId="813"/>
    <cellStyle name="_Parmelia MEJ_APA CORP FA Note to EOFY statements for Fixed Assets ADJE-11 v4 2" xfId="2600"/>
    <cellStyle name="_Parmelia MEJ_APA Group CORP FAR Consolidated Movement Apr-11" xfId="814"/>
    <cellStyle name="_Parmelia MEJ_APA Group CORP FAR Consolidated Movement Apr-11 2" xfId="2601"/>
    <cellStyle name="_Parmelia MEJ_APA Group CORP FAR Consolidated Movement Mar-11" xfId="815"/>
    <cellStyle name="_Parmelia MEJ_APA Group CORP FAR Consolidated Movement Mar-11 2" xfId="2602"/>
    <cellStyle name="_Parmelia MEJ_APA Group HY 2010 Financial Statements - Dec 2010 BOARD" xfId="816"/>
    <cellStyle name="_Parmelia MEJ_APA Group HY 2010 Financial Statements - Dec 2010 BOARD 2" xfId="2603"/>
    <cellStyle name="_Parmelia MEJ_APA Group HY 2010 Financial Statements - Dec 2010 BOARD 3" xfId="6071"/>
    <cellStyle name="_Parmelia MEJ_APA Group HY 2010 Financial Statements - Dec 2010 BOARD 4" xfId="6072"/>
    <cellStyle name="_Parmelia MEJ_APA Group HY 2010 Financial Statements - Dec 2010 BOARD_APA IAS139 Sep-11" xfId="817"/>
    <cellStyle name="_Parmelia MEJ_APA Group HY 2010 Financial Statements - Dec 2010 BOARD_APA IAS139 Sep-11 2" xfId="2604"/>
    <cellStyle name="_Parmelia MEJ_APA Group HY 2010 Financial Statements - Dec 2010 BOARD_Draft 2 2012 Regulatory Financial Reports RBP" xfId="6073"/>
    <cellStyle name="_Parmelia MEJ_APA Group HY 2010 Financial Statements - Dec 2010 BOARD_Note37" xfId="4741"/>
    <cellStyle name="_Parmelia MEJ_APA Group HY 2010 Financial Statements - Dec 2010 BOARD_Note37 2" xfId="4740"/>
    <cellStyle name="_Parmelia MEJ_APA Group HY 2010 Financial Statements - Dec 2010 BOARD_Note37 3" xfId="6074"/>
    <cellStyle name="_Parmelia MEJ_APA Group HY 2010 Financial Statements - Dec 2010 BOARD_Note37 4" xfId="6075"/>
    <cellStyle name="_Parmelia MEJ_APA Group HY 2010 Financial Statements - Dec 2010 BOARD_Note37_Draft 2 2012 Regulatory Financial Reports RBP" xfId="6076"/>
    <cellStyle name="_Parmelia MEJ_APA Group HY 2010 Financial Statements - Dec 2010 BOARD_Note37_Rough calculation of RAB as at 30 June 2012" xfId="4739"/>
    <cellStyle name="_Parmelia MEJ_APA Group HY 2010 Financial Statements - Dec 2010 BOARD_Rough calculation of RAB as at 30 June 2012" xfId="4738"/>
    <cellStyle name="_Parmelia MEJ_APL (B001)_Mar11" xfId="818"/>
    <cellStyle name="_Parmelia MEJ_APL (B001)_Mar11 2" xfId="2605"/>
    <cellStyle name="_Parmelia MEJ_APL (B001)_Mar11_10. B003_Apr 11" xfId="819"/>
    <cellStyle name="_Parmelia MEJ_APL (B001)_Mar11_10. B003_Apr 11 2" xfId="2606"/>
    <cellStyle name="_Parmelia MEJ_APL (B001)_Mar11_3. B003_Sep 11" xfId="820"/>
    <cellStyle name="_Parmelia MEJ_APL (B001)_Mar11_3. B003_Sep 11 2" xfId="2607"/>
    <cellStyle name="_Parmelia MEJ_APT (B002) Rec_Mar11" xfId="821"/>
    <cellStyle name="_Parmelia MEJ_APT (B002) Rec_Mar11 2" xfId="2608"/>
    <cellStyle name="_Parmelia MEJ_APT (B002) Rec_Mar11_10. B003_Apr 11" xfId="822"/>
    <cellStyle name="_Parmelia MEJ_APT (B002) Rec_Mar11_10. B003_Apr 11 2" xfId="2609"/>
    <cellStyle name="_Parmelia MEJ_APT (B002) Rec_Mar11_3. B003_Sep 11" xfId="823"/>
    <cellStyle name="_Parmelia MEJ_APT (B002) Rec_Mar11_3. B003_Sep 11 2" xfId="2610"/>
    <cellStyle name="_Parmelia MEJ_APT 2010 Financial Statements Draft (6)" xfId="824"/>
    <cellStyle name="_Parmelia MEJ_APT 2010 Financial Statements Draft (6) 2" xfId="2611"/>
    <cellStyle name="_Parmelia MEJ_APT 2010 Financial Statements Draft (7)" xfId="825"/>
    <cellStyle name="_Parmelia MEJ_APT 2010 Financial Statements Draft (7) 2" xfId="2612"/>
    <cellStyle name="_Parmelia MEJ_APT 2010 Financial Statements Draft (8) (4)" xfId="826"/>
    <cellStyle name="_Parmelia MEJ_APT 2010 Financial Statements Draft (8) (4) 2" xfId="2613"/>
    <cellStyle name="_Parmelia MEJ_APT 2010 Financial Statements FINAL" xfId="827"/>
    <cellStyle name="_Parmelia MEJ_APT 2010 Financial Statements FINAL 2" xfId="2614"/>
    <cellStyle name="_Parmelia MEJ_APT 2010 Financial Statements FINAL 3" xfId="6077"/>
    <cellStyle name="_Parmelia MEJ_APT 2010 Financial Statements FINAL 4" xfId="6078"/>
    <cellStyle name="_Parmelia MEJ_APT 2010 Financial Statements FINAL_APA IAS139 Sep-11" xfId="828"/>
    <cellStyle name="_Parmelia MEJ_APT 2010 Financial Statements FINAL_APA IAS139 Sep-11 2" xfId="2615"/>
    <cellStyle name="_Parmelia MEJ_APT 2010 Financial Statements FINAL_Draft 2 2012 Regulatory Financial Reports RBP" xfId="6079"/>
    <cellStyle name="_Parmelia MEJ_APT 2010 Financial Statements FINAL_Rough calculation of RAB as at 30 June 2012" xfId="4737"/>
    <cellStyle name="_Parmelia MEJ_BM08 Cash flow report June 11 Post July Board 28.07.2011" xfId="6080"/>
    <cellStyle name="_Parmelia MEJ_Book2" xfId="829"/>
    <cellStyle name="_Parmelia MEJ_Book2 2" xfId="2616"/>
    <cellStyle name="_Parmelia MEJ_Copy of EII Group Dec10 Financial Statements 4" xfId="830"/>
    <cellStyle name="_Parmelia MEJ_Copy of EII Group Dec10 Financial Statements 4 2" xfId="2617"/>
    <cellStyle name="_Parmelia MEJ_Draft 2 2012 Regulatory Financial Reports RBP" xfId="6081"/>
    <cellStyle name="_Parmelia MEJ_EII - Tax Calc for the period ended 31 Dec 2010(Final)" xfId="831"/>
    <cellStyle name="_Parmelia MEJ_EII - Tax Calc for the period ended 31 Dec 2010(Final) 2" xfId="2618"/>
    <cellStyle name="_Parmelia MEJ_EII Group Cashflow (Dec10)" xfId="832"/>
    <cellStyle name="_Parmelia MEJ_EII Group Cashflow (Dec10) 2" xfId="2619"/>
    <cellStyle name="_Parmelia MEJ_EII Group Cashflow (Dec10) reporting" xfId="833"/>
    <cellStyle name="_Parmelia MEJ_EII Group Cashflow (Dec10) reporting 2" xfId="2620"/>
    <cellStyle name="_Parmelia MEJ_FY11 QLD TM CAPEX REPORT DEC 2010 adj 3" xfId="6082"/>
    <cellStyle name="_Parmelia MEJ_FY11 QLD TM CAPEX REPORT DEC 2010 adj 3 - sk corr" xfId="6083"/>
    <cellStyle name="_Parmelia MEJ_FY11 QLD TM CAPEX REPORT DEC 2010 adj 3 - sk corrected links" xfId="6084"/>
    <cellStyle name="_Parmelia MEJ_FY11_12 SIB Forecast" xfId="6085"/>
    <cellStyle name="_Parmelia MEJ_FY12 Budget Capex - Non Transmission" xfId="834"/>
    <cellStyle name="_Parmelia MEJ_FY12 Budget Capex - Non Transmission 2" xfId="2621"/>
    <cellStyle name="_Parmelia MEJ_FY12 Budget Transmission SIB Vic Draft 6" xfId="6086"/>
    <cellStyle name="_Parmelia MEJ_FY12 Budget Transmission SIB Vic Draft 6 2" xfId="6087"/>
    <cellStyle name="_Parmelia MEJ_IAS139 Jun-10" xfId="835"/>
    <cellStyle name="_Parmelia MEJ_IAS139 Jun-10 2" xfId="2622"/>
    <cellStyle name="_Parmelia MEJ_Note 9" xfId="836"/>
    <cellStyle name="_Parmelia MEJ_Note 9 2" xfId="2623"/>
    <cellStyle name="_Parmelia MEJ_Note15" xfId="837"/>
    <cellStyle name="_Parmelia MEJ_Note15 2" xfId="2624"/>
    <cellStyle name="_Parmelia MEJ_Note15 3" xfId="6088"/>
    <cellStyle name="_Parmelia MEJ_Note15 4" xfId="6089"/>
    <cellStyle name="_Parmelia MEJ_Note15_APA IAS139 Sep-11" xfId="838"/>
    <cellStyle name="_Parmelia MEJ_Note15_APA IAS139 Sep-11 2" xfId="2625"/>
    <cellStyle name="_Parmelia MEJ_Note15_Draft 2 2012 Regulatory Financial Reports RBP" xfId="6090"/>
    <cellStyle name="_Parmelia MEJ_Note15_Note37" xfId="4736"/>
    <cellStyle name="_Parmelia MEJ_Note15_Note37 2" xfId="4735"/>
    <cellStyle name="_Parmelia MEJ_Note15_Note37 3" xfId="6091"/>
    <cellStyle name="_Parmelia MEJ_Note15_Note37 4" xfId="6092"/>
    <cellStyle name="_Parmelia MEJ_Note15_Note37_Draft 2 2012 Regulatory Financial Reports RBP" xfId="6093"/>
    <cellStyle name="_Parmelia MEJ_Note15_Note37_Rough calculation of RAB as at 30 June 2012" xfId="4734"/>
    <cellStyle name="_Parmelia MEJ_Note15_Rough calculation of RAB as at 30 June 2012" xfId="4733"/>
    <cellStyle name="_Parmelia MEJ_Parent CFlow 2010" xfId="839"/>
    <cellStyle name="_Parmelia MEJ_Parent CFlow 2010 2" xfId="2626"/>
    <cellStyle name="_Parmelia MEJ_PL " xfId="840"/>
    <cellStyle name="_Parmelia MEJ_PL  2" xfId="2627"/>
    <cellStyle name="_Parmelia MEJ_QLD TM SIB Fcast" xfId="6094"/>
    <cellStyle name="_Parmelia MEJ_QLD TM SIB Fcast_Actuals (Pls update Forecast)" xfId="6095"/>
    <cellStyle name="_Parmelia MEJ_Rec - NPAT (PLD)" xfId="841"/>
    <cellStyle name="_Parmelia MEJ_Rec - NPAT (PLD) 2" xfId="2628"/>
    <cellStyle name="_Parmelia MEJ_Rough calculation of RAB as at 30 June 2012" xfId="4732"/>
    <cellStyle name="_Parmelia MEJ_Sheet 1 (2)" xfId="4731"/>
    <cellStyle name="_Parmelia MEJ_Sheet 1 (2) 2" xfId="4730"/>
    <cellStyle name="_Parmelia MEJ_TB (APA GRP)" xfId="842"/>
    <cellStyle name="_Parmelia MEJ_TB (APA GRP) 2" xfId="2629"/>
    <cellStyle name="_Parmelia MEJ_TB (APA GRP) 3" xfId="6096"/>
    <cellStyle name="_Parmelia MEJ_TB (APA GRP) 4" xfId="6097"/>
    <cellStyle name="_Parmelia MEJ_TB (APA GRP)_APA IAS139 Sep-11" xfId="843"/>
    <cellStyle name="_Parmelia MEJ_TB (APA GRP)_APA IAS139 Sep-11 2" xfId="2630"/>
    <cellStyle name="_Parmelia MEJ_TB (APA GRP)_Draft 2 2012 Regulatory Financial Reports RBP" xfId="6098"/>
    <cellStyle name="_Parmelia MEJ_TB (APA GRP)_Note37" xfId="4729"/>
    <cellStyle name="_Parmelia MEJ_TB (APA GRP)_Note37 2" xfId="4728"/>
    <cellStyle name="_Parmelia MEJ_TB (APA GRP)_Note37 3" xfId="6099"/>
    <cellStyle name="_Parmelia MEJ_TB (APA GRP)_Note37 4" xfId="6100"/>
    <cellStyle name="_Parmelia MEJ_TB (APA GRP)_Note37_Draft 2 2012 Regulatory Financial Reports RBP" xfId="6101"/>
    <cellStyle name="_Parmelia MEJ_TB (APA GRP)_Note37_Rough calculation of RAB as at 30 June 2012" xfId="4727"/>
    <cellStyle name="_Parmelia MEJ_TB (APA GRP)_Rough calculation of RAB as at 30 June 2012" xfId="4726"/>
    <cellStyle name="_Parmelia MEJ_TM QLD FY12 SIB Capex Budget" xfId="6102"/>
    <cellStyle name="_Parmelia MEJ_TM QLD FY12 SIB Capex Budget_QLD TM Capex Summary Report" xfId="6103"/>
    <cellStyle name="_Parmelia MEJ_TM QLD FY12 SIB Capex Budget_QLD TM Capex Summary Report_Actuals (Pls update Forecast)" xfId="6104"/>
    <cellStyle name="_Parmelia MEJ_WA TM Capex Summary Report" xfId="6105"/>
    <cellStyle name="_Parmelia MEJ_WP 11 Reg Deferred Tax Liabilit" xfId="4725"/>
    <cellStyle name="_Parmelia MEJ_WP 11 Reg Deferred Tax Liabilit 2" xfId="6106"/>
    <cellStyle name="_Parmelia MEJ_WP 11 Reg Deferred Tax Liabilit_Rough calculation of RAB as at 30 June 2012" xfId="4724"/>
    <cellStyle name="_Parmelia MEJ_zFY11 Growth &amp; SIB SUMMARY" xfId="4723"/>
    <cellStyle name="_Parmelia MEJ_zFY11 SIB Capex SUMMARY" xfId="4722"/>
    <cellStyle name="_Perpetual Templates_v1" xfId="844"/>
    <cellStyle name="_Perpetual Templates_v1 2" xfId="845"/>
    <cellStyle name="_Perpetual Templates_v1 2 2" xfId="2632"/>
    <cellStyle name="_Perpetual Templates_v1 2 3" xfId="6107"/>
    <cellStyle name="_Perpetual Templates_v1 3" xfId="846"/>
    <cellStyle name="_Perpetual Templates_v1 3 2" xfId="2633"/>
    <cellStyle name="_Perpetual Templates_v1 3 3" xfId="6108"/>
    <cellStyle name="_Perpetual Templates_v1 4" xfId="2631"/>
    <cellStyle name="_Preliminary summary of FY11 Budget 23.04.10" xfId="847"/>
    <cellStyle name="_Preliminary summary of FY11 Budget 23.04.10 2" xfId="2634"/>
    <cellStyle name="_Preliminary summary of FY11 Budget 23.04.10_QLD TM Capex Summary Report" xfId="6109"/>
    <cellStyle name="_Preliminary summary of FY11 Budget 23.04.10_QLD TM Capex Summary Report_Actuals (Pls update Forecast)" xfId="6110"/>
    <cellStyle name="_Recharge" xfId="6111"/>
    <cellStyle name="_Recharge 2" xfId="6112"/>
    <cellStyle name="_Recharge_prepayments" xfId="6113"/>
    <cellStyle name="_Report - EII Consolidated Asset Summary (Nov10)" xfId="848"/>
    <cellStyle name="_Report - EII Consolidated Asset Summary (Nov10) 2" xfId="2635"/>
    <cellStyle name="_Report - EII Consolidated Asset Summary (Nov10)_QLD TM Capex Summary Report" xfId="6114"/>
    <cellStyle name="_Report - EII Consolidated Asset Summary (Nov10)_QLD TM Capex Summary Report_Actuals (Pls update Forecast)" xfId="6115"/>
    <cellStyle name="_Roll Stock Model_10.0_02-09-05 (RF)" xfId="849"/>
    <cellStyle name="_Roll Stock Model_10.0_02-09-05 (RF) 2" xfId="6116"/>
    <cellStyle name="_Roll Stock Model_10.0_02-09-05 (RF) 2 2" xfId="6117"/>
    <cellStyle name="_Roll Stock Model_10.0_02-09-05 (RF) 3" xfId="6118"/>
    <cellStyle name="_Schedule" xfId="6119"/>
    <cellStyle name="_Schedule 2" xfId="6120"/>
    <cellStyle name="_Schedule_prepayments" xfId="6121"/>
    <cellStyle name="_Seagas Accrl" xfId="6122"/>
    <cellStyle name="_Seagas Accrl 2" xfId="6123"/>
    <cellStyle name="_Seagas Accrl_prepayments" xfId="6124"/>
    <cellStyle name="_Sheet1" xfId="850"/>
    <cellStyle name="_Sheet1 2" xfId="2636"/>
    <cellStyle name="_Sheet1 2 2" xfId="6125"/>
    <cellStyle name="_Sheet1 3" xfId="6126"/>
    <cellStyle name="_Sheet1_10. B003_Apr 11" xfId="851"/>
    <cellStyle name="_Sheet1_10. B003_Apr 11 2" xfId="2637"/>
    <cellStyle name="_Sheet1_10. B063_Apr 11" xfId="852"/>
    <cellStyle name="_Sheet1_10. B063_Apr 11 2" xfId="2638"/>
    <cellStyle name="_Sheet1_10. B063_Apr 11_3. B003_Sep 11" xfId="853"/>
    <cellStyle name="_Sheet1_10. B063_Apr 11_3. B003_Sep 11 2" xfId="2639"/>
    <cellStyle name="_Sheet1_201203 QLD SIB Report" xfId="6127"/>
    <cellStyle name="_Sheet1_201205 QLD SIB Report" xfId="6128"/>
    <cellStyle name="_Sheet1_3. B003_Sep 11" xfId="854"/>
    <cellStyle name="_Sheet1_3. B003_Sep 11 2" xfId="2640"/>
    <cellStyle name="_Sheet1_Actuals (Pls update Forecast)" xfId="6129"/>
    <cellStyle name="_Sheet1_APA CORP FA Note to EOFY statements for Fixed Assets ADJE-11 v4" xfId="855"/>
    <cellStyle name="_Sheet1_APA CORP FA Note to EOFY statements for Fixed Assets ADJE-11 v4 2" xfId="2641"/>
    <cellStyle name="_Sheet1_APA Group CORP FAR Consolidated Movement Apr-11" xfId="856"/>
    <cellStyle name="_Sheet1_APA Group CORP FAR Consolidated Movement Apr-11 2" xfId="2642"/>
    <cellStyle name="_Sheet1_APA Group CORP FAR Consolidated Movement Mar-11" xfId="857"/>
    <cellStyle name="_Sheet1_APA Group CORP FAR Consolidated Movement Mar-11 2" xfId="2643"/>
    <cellStyle name="_Sheet1_APA Group HY 2010 Financial Statements - Dec 2010 BOARD" xfId="858"/>
    <cellStyle name="_Sheet1_APA Group HY 2010 Financial Statements - Dec 2010 BOARD 2" xfId="2644"/>
    <cellStyle name="_Sheet1_APA Group HY 2010 Financial Statements - Dec 2010 BOARD 3" xfId="6130"/>
    <cellStyle name="_Sheet1_APA Group HY 2010 Financial Statements - Dec 2010 BOARD 4" xfId="6131"/>
    <cellStyle name="_Sheet1_APA Group HY 2010 Financial Statements - Dec 2010 BOARD_APA IAS139 Sep-11" xfId="859"/>
    <cellStyle name="_Sheet1_APA Group HY 2010 Financial Statements - Dec 2010 BOARD_APA IAS139 Sep-11 2" xfId="2645"/>
    <cellStyle name="_Sheet1_APA Group HY 2010 Financial Statements - Dec 2010 BOARD_Draft 2 2012 Regulatory Financial Reports RBP" xfId="6132"/>
    <cellStyle name="_Sheet1_APA Group HY 2010 Financial Statements - Dec 2010 BOARD_Note37" xfId="4721"/>
    <cellStyle name="_Sheet1_APA Group HY 2010 Financial Statements - Dec 2010 BOARD_Note37 2" xfId="4720"/>
    <cellStyle name="_Sheet1_APA Group HY 2010 Financial Statements - Dec 2010 BOARD_Note37 3" xfId="6133"/>
    <cellStyle name="_Sheet1_APA Group HY 2010 Financial Statements - Dec 2010 BOARD_Note37 4" xfId="6134"/>
    <cellStyle name="_Sheet1_APA Group HY 2010 Financial Statements - Dec 2010 BOARD_Note37_Draft 2 2012 Regulatory Financial Reports RBP" xfId="6135"/>
    <cellStyle name="_Sheet1_APA Group HY 2010 Financial Statements - Dec 2010 BOARD_Note37_Rough calculation of RAB as at 30 June 2012" xfId="4719"/>
    <cellStyle name="_Sheet1_APA Group HY 2010 Financial Statements - Dec 2010 BOARD_Rough calculation of RAB as at 30 June 2012" xfId="4718"/>
    <cellStyle name="_Sheet1_APL (B001)_Mar11" xfId="860"/>
    <cellStyle name="_Sheet1_APL (B001)_Mar11 2" xfId="2646"/>
    <cellStyle name="_Sheet1_APL (B001)_Mar11_10. B003_Apr 11" xfId="861"/>
    <cellStyle name="_Sheet1_APL (B001)_Mar11_10. B003_Apr 11 2" xfId="2647"/>
    <cellStyle name="_Sheet1_APL (B001)_Mar11_3. B003_Sep 11" xfId="862"/>
    <cellStyle name="_Sheet1_APL (B001)_Mar11_3. B003_Sep 11 2" xfId="2648"/>
    <cellStyle name="_Sheet1_APT (B002) Rec_Mar11" xfId="863"/>
    <cellStyle name="_Sheet1_APT (B002) Rec_Mar11 2" xfId="2649"/>
    <cellStyle name="_Sheet1_APT (B002) Rec_Mar11_10. B003_Apr 11" xfId="864"/>
    <cellStyle name="_Sheet1_APT (B002) Rec_Mar11_10. B003_Apr 11 2" xfId="2650"/>
    <cellStyle name="_Sheet1_APT (B002) Rec_Mar11_3. B003_Sep 11" xfId="865"/>
    <cellStyle name="_Sheet1_APT (B002) Rec_Mar11_3. B003_Sep 11 2" xfId="2651"/>
    <cellStyle name="_Sheet1_APT 2010 Financial Statements Draft (6)" xfId="866"/>
    <cellStyle name="_Sheet1_APT 2010 Financial Statements Draft (6) 2" xfId="2652"/>
    <cellStyle name="_Sheet1_APT 2010 Financial Statements Draft (7)" xfId="867"/>
    <cellStyle name="_Sheet1_APT 2010 Financial Statements Draft (7) 2" xfId="2653"/>
    <cellStyle name="_Sheet1_APT 2010 Financial Statements Draft (8) (4)" xfId="868"/>
    <cellStyle name="_Sheet1_APT 2010 Financial Statements Draft (8) (4) 2" xfId="2654"/>
    <cellStyle name="_Sheet1_APT 2010 Financial Statements FINAL" xfId="869"/>
    <cellStyle name="_Sheet1_APT 2010 Financial Statements FINAL 2" xfId="2655"/>
    <cellStyle name="_Sheet1_APT 2010 Financial Statements FINAL 3" xfId="6136"/>
    <cellStyle name="_Sheet1_APT 2010 Financial Statements FINAL 4" xfId="6137"/>
    <cellStyle name="_Sheet1_APT 2010 Financial Statements FINAL_APA IAS139 Sep-11" xfId="870"/>
    <cellStyle name="_Sheet1_APT 2010 Financial Statements FINAL_APA IAS139 Sep-11 2" xfId="2656"/>
    <cellStyle name="_Sheet1_APT 2010 Financial Statements FINAL_Draft 2 2012 Regulatory Financial Reports RBP" xfId="6138"/>
    <cellStyle name="_Sheet1_APT 2010 Financial Statements FINAL_Rough calculation of RAB as at 30 June 2012" xfId="4717"/>
    <cellStyle name="_Sheet1_BM08 Cash flow report June 11 Post July Board 28.07.2011" xfId="6139"/>
    <cellStyle name="_Sheet1_Book2" xfId="871"/>
    <cellStyle name="_Sheet1_Book2 2" xfId="2657"/>
    <cellStyle name="_Sheet1_Copy of EII Group Dec10 Financial Statements 4" xfId="872"/>
    <cellStyle name="_Sheet1_Copy of EII Group Dec10 Financial Statements 4 2" xfId="2658"/>
    <cellStyle name="_Sheet1_Draft 2 2012 Regulatory Financial Reports RBP" xfId="6140"/>
    <cellStyle name="_Sheet1_EII - Tax Calc for the period ended 31 Dec 2010(Final)" xfId="873"/>
    <cellStyle name="_Sheet1_EII - Tax Calc for the period ended 31 Dec 2010(Final) 2" xfId="2659"/>
    <cellStyle name="_Sheet1_EII Group Cashflow (Dec10)" xfId="874"/>
    <cellStyle name="_Sheet1_EII Group Cashflow (Dec10) 2" xfId="2660"/>
    <cellStyle name="_Sheet1_EII Group Cashflow (Dec10) reporting" xfId="875"/>
    <cellStyle name="_Sheet1_EII Group Cashflow (Dec10) reporting 2" xfId="2661"/>
    <cellStyle name="_Sheet1_FY11 QLD TM CAPEX REPORT DEC 2010 adj 3" xfId="6141"/>
    <cellStyle name="_Sheet1_FY11 QLD TM CAPEX REPORT DEC 2010 adj 3 - sk corr" xfId="6142"/>
    <cellStyle name="_Sheet1_FY11 QLD TM CAPEX REPORT DEC 2010 adj 3 - sk corrected links" xfId="6143"/>
    <cellStyle name="_Sheet1_FY11_12 SIB Forecast" xfId="6144"/>
    <cellStyle name="_Sheet1_FY12 Budget Capex - Non Transmission" xfId="876"/>
    <cellStyle name="_Sheet1_FY12 Budget Capex - Non Transmission 2" xfId="2662"/>
    <cellStyle name="_Sheet1_FY12 Budget Transmission SIB Vic Draft 6" xfId="6145"/>
    <cellStyle name="_Sheet1_FY12 Budget Transmission SIB Vic Draft 6 2" xfId="6146"/>
    <cellStyle name="_Sheet1_IAS139 Jun-10" xfId="877"/>
    <cellStyle name="_Sheet1_IAS139 Jun-10 2" xfId="2663"/>
    <cellStyle name="_Sheet1_Note 9" xfId="878"/>
    <cellStyle name="_Sheet1_Note 9 2" xfId="2664"/>
    <cellStyle name="_Sheet1_Note15" xfId="879"/>
    <cellStyle name="_Sheet1_Note15 2" xfId="2665"/>
    <cellStyle name="_Sheet1_Note15 3" xfId="6147"/>
    <cellStyle name="_Sheet1_Note15 4" xfId="6148"/>
    <cellStyle name="_Sheet1_Note15_APA IAS139 Sep-11" xfId="880"/>
    <cellStyle name="_Sheet1_Note15_APA IAS139 Sep-11 2" xfId="2666"/>
    <cellStyle name="_Sheet1_Note15_Draft 2 2012 Regulatory Financial Reports RBP" xfId="6149"/>
    <cellStyle name="_Sheet1_Note15_Note37" xfId="4716"/>
    <cellStyle name="_Sheet1_Note15_Note37 2" xfId="4715"/>
    <cellStyle name="_Sheet1_Note15_Note37 3" xfId="6150"/>
    <cellStyle name="_Sheet1_Note15_Note37 4" xfId="6151"/>
    <cellStyle name="_Sheet1_Note15_Note37_Draft 2 2012 Regulatory Financial Reports RBP" xfId="6152"/>
    <cellStyle name="_Sheet1_Note15_Note37_Rough calculation of RAB as at 30 June 2012" xfId="4714"/>
    <cellStyle name="_Sheet1_Note15_Rough calculation of RAB as at 30 June 2012" xfId="4713"/>
    <cellStyle name="_Sheet1_Parent CFlow 2010" xfId="881"/>
    <cellStyle name="_Sheet1_Parent CFlow 2010 2" xfId="2667"/>
    <cellStyle name="_Sheet1_PL " xfId="882"/>
    <cellStyle name="_Sheet1_PL  2" xfId="2668"/>
    <cellStyle name="_Sheet1_prepayments" xfId="6153"/>
    <cellStyle name="_Sheet1_QLD TM SIB Fcast" xfId="6154"/>
    <cellStyle name="_Sheet1_QLD TM SIB Fcast_Actuals (Pls update Forecast)" xfId="6155"/>
    <cellStyle name="_Sheet1_Rec - NPAT (PLD)" xfId="883"/>
    <cellStyle name="_Sheet1_Rec - NPAT (PLD) 2" xfId="2669"/>
    <cellStyle name="_Sheet1_Rough calculation of RAB as at 30 June 2012" xfId="4712"/>
    <cellStyle name="_Sheet1_Sheet 1 (2)" xfId="4711"/>
    <cellStyle name="_Sheet1_Sheet 1 (2) 2" xfId="4710"/>
    <cellStyle name="_Sheet1_TB (APA GRP)" xfId="884"/>
    <cellStyle name="_Sheet1_TB (APA GRP) 2" xfId="2670"/>
    <cellStyle name="_Sheet1_TB (APA GRP) 3" xfId="6156"/>
    <cellStyle name="_Sheet1_TB (APA GRP) 4" xfId="6157"/>
    <cellStyle name="_Sheet1_TB (APA GRP)_APA IAS139 Sep-11" xfId="885"/>
    <cellStyle name="_Sheet1_TB (APA GRP)_APA IAS139 Sep-11 2" xfId="2671"/>
    <cellStyle name="_Sheet1_TB (APA GRP)_Draft 2 2012 Regulatory Financial Reports RBP" xfId="6158"/>
    <cellStyle name="_Sheet1_TB (APA GRP)_Note37" xfId="4709"/>
    <cellStyle name="_Sheet1_TB (APA GRP)_Note37 2" xfId="4708"/>
    <cellStyle name="_Sheet1_TB (APA GRP)_Note37 3" xfId="6159"/>
    <cellStyle name="_Sheet1_TB (APA GRP)_Note37 4" xfId="6160"/>
    <cellStyle name="_Sheet1_TB (APA GRP)_Note37_Draft 2 2012 Regulatory Financial Reports RBP" xfId="6161"/>
    <cellStyle name="_Sheet1_TB (APA GRP)_Note37_Rough calculation of RAB as at 30 June 2012" xfId="4707"/>
    <cellStyle name="_Sheet1_TB (APA GRP)_Rough calculation of RAB as at 30 June 2012" xfId="4706"/>
    <cellStyle name="_Sheet1_TM QLD FY12 SIB Capex Budget" xfId="6162"/>
    <cellStyle name="_Sheet1_TM QLD FY12 SIB Capex Budget_QLD TM Capex Summary Report" xfId="6163"/>
    <cellStyle name="_Sheet1_TM QLD FY12 SIB Capex Budget_QLD TM Capex Summary Report_Actuals (Pls update Forecast)" xfId="6164"/>
    <cellStyle name="_Sheet1_WA TM Capex Summary Report" xfId="6165"/>
    <cellStyle name="_Sheet1_WP 11 Reg Deferred Tax Liabilit" xfId="4705"/>
    <cellStyle name="_Sheet1_WP 11 Reg Deferred Tax Liabilit 2" xfId="6166"/>
    <cellStyle name="_Sheet1_WP 11 Reg Deferred Tax Liabilit_Rough calculation of RAB as at 30 June 2012" xfId="4704"/>
    <cellStyle name="_Sheet1_zFY11 Growth &amp; SIB SUMMARY" xfId="4703"/>
    <cellStyle name="_Sheet1_zFY11 SIB Capex SUMMARY" xfId="4702"/>
    <cellStyle name="_Sheet2" xfId="6167"/>
    <cellStyle name="_Sheet2 2" xfId="6168"/>
    <cellStyle name="_Sheet2_prepayments" xfId="6169"/>
    <cellStyle name="_SIB FY12 FOR DISCUSSION 0802" xfId="886"/>
    <cellStyle name="_SIB FY12 FOR DISCUSSION 0802 2" xfId="2672"/>
    <cellStyle name="_SIB FY12 FOR DISCUSSION 0802_QLD TM Capex Summary Report" xfId="6170"/>
    <cellStyle name="_SIB FY12 FOR DISCUSSION 0802_QLD TM Capex Summary Report_Actuals (Pls update Forecast)" xfId="6171"/>
    <cellStyle name="_Table" xfId="6172"/>
    <cellStyle name="_TELFER &amp; NIFTY" xfId="887"/>
    <cellStyle name="_TELFER &amp; NIFTY 2" xfId="2673"/>
    <cellStyle name="_TELFER &amp; NIFTY_EII - Tax Calc for the period ended 31 Dec 2010(Final)" xfId="888"/>
    <cellStyle name="_TELFER &amp; NIFTY_EII - Tax Calc for the period ended 31 Dec 2010(Final) 2" xfId="2674"/>
    <cellStyle name="_TELFER &amp; NIFTY_prepayments" xfId="6173"/>
    <cellStyle name="_TELFER &amp; NIFTY_QLD TM Capex Summary Report" xfId="6174"/>
    <cellStyle name="_TELFER &amp; NIFTY_QLD TM Capex Summary Report_Actuals (Pls update Forecast)" xfId="6175"/>
    <cellStyle name="_Tipton West" xfId="889"/>
    <cellStyle name="_Tipton West 2" xfId="2675"/>
    <cellStyle name="_Tipton West_010411  Request for Additional Funding" xfId="890"/>
    <cellStyle name="_Tipton West_010411  Request for Additional Funding 2" xfId="2676"/>
    <cellStyle name="_Tipton West_QLD TM Capex Summary Report" xfId="6176"/>
    <cellStyle name="_Tipton West_QLD TM Capex Summary Report_Actuals (Pls update Forecast)" xfId="6177"/>
    <cellStyle name="_UED AMP 2009-14 Final 250309 Less PU" xfId="4701"/>
    <cellStyle name="_UED AMP 2009-14 Final 250309 Less PU_1011 monthly" xfId="4700"/>
    <cellStyle name="_X41" xfId="891"/>
    <cellStyle name="_X41 2" xfId="2677"/>
    <cellStyle name="_X41_010411  Request for Additional Funding" xfId="892"/>
    <cellStyle name="_X41_010411  Request for Additional Funding 2" xfId="2678"/>
    <cellStyle name="_X41_QLD TM Capex Summary Report" xfId="6178"/>
    <cellStyle name="_X41_QLD TM Capex Summary Report_Actuals (Pls update Forecast)" xfId="6179"/>
    <cellStyle name="¢" xfId="2960"/>
    <cellStyle name="¢_AIFL 09_2003" xfId="2961"/>
    <cellStyle name="¢_Custody control file _Current" xfId="2962"/>
    <cellStyle name="¢_Hastings Retail Infrastructure Fund Budget" xfId="2963"/>
    <cellStyle name="¢_IIC 8_2003" xfId="2964"/>
    <cellStyle name="¢_POGUT 06_2004" xfId="2965"/>
    <cellStyle name="¢_POPHPL 04_2003.xls" xfId="2966"/>
    <cellStyle name="¢_POPHPL 5_2002.xls" xfId="2967"/>
    <cellStyle name="¢_QDCF2 04_2004" xfId="2968"/>
    <cellStyle name="=C:\WINNT\SYSTEM32\COMMAND.COM" xfId="893"/>
    <cellStyle name="=C:\WINNT\SYSTEM32\COMMAND.COM 2" xfId="894"/>
    <cellStyle name="=C:\WINNT\SYSTEM32\COMMAND.COM 2 2" xfId="2680"/>
    <cellStyle name="=C:\WINNT\SYSTEM32\COMMAND.COM 3" xfId="895"/>
    <cellStyle name="=C:\WINNT\SYSTEM32\COMMAND.COM 3 2" xfId="6180"/>
    <cellStyle name="=C:\WINNT\SYSTEM32\COMMAND.COM 4" xfId="2679"/>
    <cellStyle name="=C:\WINNT\SYSTEM32\COMMAND.COM_BM08 Cash flow report June 11 Post July Board 28.07.2011" xfId="6181"/>
    <cellStyle name="0,000" xfId="896"/>
    <cellStyle name="0.0%" xfId="2969"/>
    <cellStyle name="0000" xfId="2970"/>
    <cellStyle name="0x" xfId="2971"/>
    <cellStyle name="20% - Accent 7" xfId="4699"/>
    <cellStyle name="20% - Accent1" xfId="897" builtinId="30" customBuiltin="1"/>
    <cellStyle name="20% - Accent1 10" xfId="2972"/>
    <cellStyle name="20% - Accent1 10 2" xfId="6183"/>
    <cellStyle name="20% - Accent1 10 2 2" xfId="6184"/>
    <cellStyle name="20% - Accent1 10 2 2 2" xfId="6185"/>
    <cellStyle name="20% - Accent1 10 2 3" xfId="6186"/>
    <cellStyle name="20% - Accent1 10 3" xfId="6187"/>
    <cellStyle name="20% - Accent1 10 3 2" xfId="6188"/>
    <cellStyle name="20% - Accent1 10 4" xfId="6189"/>
    <cellStyle name="20% - Accent1 10 5" xfId="6182"/>
    <cellStyle name="20% - Accent1 11" xfId="2973"/>
    <cellStyle name="20% - Accent1 11 2" xfId="6191"/>
    <cellStyle name="20% - Accent1 11 2 2" xfId="6192"/>
    <cellStyle name="20% - Accent1 11 2 2 2" xfId="6193"/>
    <cellStyle name="20% - Accent1 11 2 3" xfId="6194"/>
    <cellStyle name="20% - Accent1 11 3" xfId="6195"/>
    <cellStyle name="20% - Accent1 11 3 2" xfId="6196"/>
    <cellStyle name="20% - Accent1 11 4" xfId="6197"/>
    <cellStyle name="20% - Accent1 11 5" xfId="6190"/>
    <cellStyle name="20% - Accent1 12" xfId="3099"/>
    <cellStyle name="20% - Accent1 12 2" xfId="6199"/>
    <cellStyle name="20% - Accent1 12 2 2" xfId="6200"/>
    <cellStyle name="20% - Accent1 12 2 2 2" xfId="6201"/>
    <cellStyle name="20% - Accent1 12 2 3" xfId="6202"/>
    <cellStyle name="20% - Accent1 12 3" xfId="6203"/>
    <cellStyle name="20% - Accent1 12 3 2" xfId="6204"/>
    <cellStyle name="20% - Accent1 12 3 3" xfId="6205"/>
    <cellStyle name="20% - Accent1 12 4" xfId="6206"/>
    <cellStyle name="20% - Accent1 12 5" xfId="6198"/>
    <cellStyle name="20% - Accent1 13" xfId="3204"/>
    <cellStyle name="20% - Accent1 13 2" xfId="6208"/>
    <cellStyle name="20% - Accent1 13 2 2" xfId="6209"/>
    <cellStyle name="20% - Accent1 13 2 2 2" xfId="6210"/>
    <cellStyle name="20% - Accent1 13 2 3" xfId="6211"/>
    <cellStyle name="20% - Accent1 13 3" xfId="6212"/>
    <cellStyle name="20% - Accent1 13 3 2" xfId="6213"/>
    <cellStyle name="20% - Accent1 13 4" xfId="6214"/>
    <cellStyle name="20% - Accent1 13 5" xfId="6207"/>
    <cellStyle name="20% - Accent1 14" xfId="3312"/>
    <cellStyle name="20% - Accent1 14 2" xfId="6215"/>
    <cellStyle name="20% - Accent1 14 2 2" xfId="6216"/>
    <cellStyle name="20% - Accent1 14 2 2 2" xfId="6217"/>
    <cellStyle name="20% - Accent1 14 2 3" xfId="6218"/>
    <cellStyle name="20% - Accent1 14 2 4" xfId="6219"/>
    <cellStyle name="20% - Accent1 14 3" xfId="6220"/>
    <cellStyle name="20% - Accent1 14 3 2" xfId="6221"/>
    <cellStyle name="20% - Accent1 14 4" xfId="6222"/>
    <cellStyle name="20% - Accent1 14 5" xfId="6223"/>
    <cellStyle name="20% - Accent1 15" xfId="6224"/>
    <cellStyle name="20% - Accent1 15 2" xfId="6225"/>
    <cellStyle name="20% - Accent1 15 2 2" xfId="6226"/>
    <cellStyle name="20% - Accent1 15 2 2 2" xfId="6227"/>
    <cellStyle name="20% - Accent1 15 2 3" xfId="6228"/>
    <cellStyle name="20% - Accent1 15 3" xfId="6229"/>
    <cellStyle name="20% - Accent1 15 3 2" xfId="6230"/>
    <cellStyle name="20% - Accent1 15 4" xfId="6231"/>
    <cellStyle name="20% - Accent1 16" xfId="6232"/>
    <cellStyle name="20% - Accent1 16 2" xfId="6233"/>
    <cellStyle name="20% - Accent1 16 2 2" xfId="6234"/>
    <cellStyle name="20% - Accent1 16 3" xfId="6235"/>
    <cellStyle name="20% - Accent1 17" xfId="6236"/>
    <cellStyle name="20% - Accent1 17 2" xfId="6237"/>
    <cellStyle name="20% - Accent1 17 3" xfId="6238"/>
    <cellStyle name="20% - Accent1 18" xfId="6239"/>
    <cellStyle name="20% - Accent1 18 2" xfId="6240"/>
    <cellStyle name="20% - Accent1 19" xfId="6241"/>
    <cellStyle name="20% - Accent1 2" xfId="898"/>
    <cellStyle name="20% - Accent1 2 10" xfId="6242"/>
    <cellStyle name="20% - Accent1 2 10 2" xfId="6243"/>
    <cellStyle name="20% - Accent1 2 10 2 2" xfId="6244"/>
    <cellStyle name="20% - Accent1 2 10 2 3" xfId="6245"/>
    <cellStyle name="20% - Accent1 2 10 3" xfId="6246"/>
    <cellStyle name="20% - Accent1 2 10 4" xfId="6247"/>
    <cellStyle name="20% - Accent1 2 10 5" xfId="6248"/>
    <cellStyle name="20% - Accent1 2 11" xfId="6249"/>
    <cellStyle name="20% - Accent1 2 11 2" xfId="6250"/>
    <cellStyle name="20% - Accent1 2 11 3" xfId="6251"/>
    <cellStyle name="20% - Accent1 2 12" xfId="6252"/>
    <cellStyle name="20% - Accent1 2 13" xfId="6253"/>
    <cellStyle name="20% - Accent1 2 14" xfId="6254"/>
    <cellStyle name="20% - Accent1 2 15" xfId="6255"/>
    <cellStyle name="20% - Accent1 2 16" xfId="6256"/>
    <cellStyle name="20% - Accent1 2 2" xfId="2682"/>
    <cellStyle name="20% - Accent1 2 2 10" xfId="6257"/>
    <cellStyle name="20% - Accent1 2 2 10 2" xfId="6258"/>
    <cellStyle name="20% - Accent1 2 2 11" xfId="6259"/>
    <cellStyle name="20% - Accent1 2 2 12" xfId="6260"/>
    <cellStyle name="20% - Accent1 2 2 13" xfId="6261"/>
    <cellStyle name="20% - Accent1 2 2 14" xfId="6262"/>
    <cellStyle name="20% - Accent1 2 2 15" xfId="3524"/>
    <cellStyle name="20% - Accent1 2 2 2" xfId="6263"/>
    <cellStyle name="20% - Accent1 2 2 2 10" xfId="6264"/>
    <cellStyle name="20% - Accent1 2 2 2 2" xfId="6265"/>
    <cellStyle name="20% - Accent1 2 2 2 2 2" xfId="6266"/>
    <cellStyle name="20% - Accent1 2 2 2 2 2 2" xfId="6267"/>
    <cellStyle name="20% - Accent1 2 2 2 2 2 2 2" xfId="6268"/>
    <cellStyle name="20% - Accent1 2 2 2 2 2 3" xfId="6269"/>
    <cellStyle name="20% - Accent1 2 2 2 2 3" xfId="6270"/>
    <cellStyle name="20% - Accent1 2 2 2 2 3 2" xfId="6271"/>
    <cellStyle name="20% - Accent1 2 2 2 2 3 2 2" xfId="6272"/>
    <cellStyle name="20% - Accent1 2 2 2 2 3 3" xfId="6273"/>
    <cellStyle name="20% - Accent1 2 2 2 2 4" xfId="6274"/>
    <cellStyle name="20% - Accent1 2 2 2 2 4 2" xfId="6275"/>
    <cellStyle name="20% - Accent1 2 2 2 2 4 2 2" xfId="6276"/>
    <cellStyle name="20% - Accent1 2 2 2 2 4 3" xfId="6277"/>
    <cellStyle name="20% - Accent1 2 2 2 2 5" xfId="6278"/>
    <cellStyle name="20% - Accent1 2 2 2 2 5 2" xfId="6279"/>
    <cellStyle name="20% - Accent1 2 2 2 2 6" xfId="6280"/>
    <cellStyle name="20% - Accent1 2 2 2 2 7" xfId="6281"/>
    <cellStyle name="20% - Accent1 2 2 2 2 8" xfId="6282"/>
    <cellStyle name="20% - Accent1 2 2 2 3" xfId="6283"/>
    <cellStyle name="20% - Accent1 2 2 2 3 2" xfId="6284"/>
    <cellStyle name="20% - Accent1 2 2 2 3 2 2" xfId="6285"/>
    <cellStyle name="20% - Accent1 2 2 2 3 3" xfId="6286"/>
    <cellStyle name="20% - Accent1 2 2 2 3 4" xfId="6287"/>
    <cellStyle name="20% - Accent1 2 2 2 4" xfId="6288"/>
    <cellStyle name="20% - Accent1 2 2 2 4 2" xfId="6289"/>
    <cellStyle name="20% - Accent1 2 2 2 4 2 2" xfId="6290"/>
    <cellStyle name="20% - Accent1 2 2 2 4 3" xfId="6291"/>
    <cellStyle name="20% - Accent1 2 2 2 5" xfId="6292"/>
    <cellStyle name="20% - Accent1 2 2 2 5 2" xfId="6293"/>
    <cellStyle name="20% - Accent1 2 2 2 5 2 2" xfId="6294"/>
    <cellStyle name="20% - Accent1 2 2 2 5 3" xfId="6295"/>
    <cellStyle name="20% - Accent1 2 2 2 6" xfId="6296"/>
    <cellStyle name="20% - Accent1 2 2 2 6 2" xfId="6297"/>
    <cellStyle name="20% - Accent1 2 2 2 7" xfId="6298"/>
    <cellStyle name="20% - Accent1 2 2 2 8" xfId="6299"/>
    <cellStyle name="20% - Accent1 2 2 2 9" xfId="6300"/>
    <cellStyle name="20% - Accent1 2 2 3" xfId="6301"/>
    <cellStyle name="20% - Accent1 2 2 3 2" xfId="6302"/>
    <cellStyle name="20% - Accent1 2 2 3 2 2" xfId="6303"/>
    <cellStyle name="20% - Accent1 2 2 3 2 2 2" xfId="6304"/>
    <cellStyle name="20% - Accent1 2 2 3 2 2 2 2" xfId="6305"/>
    <cellStyle name="20% - Accent1 2 2 3 2 2 3" xfId="6306"/>
    <cellStyle name="20% - Accent1 2 2 3 2 3" xfId="6307"/>
    <cellStyle name="20% - Accent1 2 2 3 2 3 2" xfId="6308"/>
    <cellStyle name="20% - Accent1 2 2 3 2 3 2 2" xfId="6309"/>
    <cellStyle name="20% - Accent1 2 2 3 2 3 3" xfId="6310"/>
    <cellStyle name="20% - Accent1 2 2 3 2 4" xfId="6311"/>
    <cellStyle name="20% - Accent1 2 2 3 2 4 2" xfId="6312"/>
    <cellStyle name="20% - Accent1 2 2 3 2 4 2 2" xfId="6313"/>
    <cellStyle name="20% - Accent1 2 2 3 2 4 3" xfId="6314"/>
    <cellStyle name="20% - Accent1 2 2 3 2 5" xfId="6315"/>
    <cellStyle name="20% - Accent1 2 2 3 2 5 2" xfId="6316"/>
    <cellStyle name="20% - Accent1 2 2 3 2 6" xfId="6317"/>
    <cellStyle name="20% - Accent1 2 2 3 2 7" xfId="6318"/>
    <cellStyle name="20% - Accent1 2 2 3 2 8" xfId="6319"/>
    <cellStyle name="20% - Accent1 2 2 3 3" xfId="6320"/>
    <cellStyle name="20% - Accent1 2 2 3 3 2" xfId="6321"/>
    <cellStyle name="20% - Accent1 2 2 3 3 2 2" xfId="6322"/>
    <cellStyle name="20% - Accent1 2 2 3 3 3" xfId="6323"/>
    <cellStyle name="20% - Accent1 2 2 3 4" xfId="6324"/>
    <cellStyle name="20% - Accent1 2 2 3 4 2" xfId="6325"/>
    <cellStyle name="20% - Accent1 2 2 3 4 2 2" xfId="6326"/>
    <cellStyle name="20% - Accent1 2 2 3 4 3" xfId="6327"/>
    <cellStyle name="20% - Accent1 2 2 3 5" xfId="6328"/>
    <cellStyle name="20% - Accent1 2 2 3 5 2" xfId="6329"/>
    <cellStyle name="20% - Accent1 2 2 3 5 2 2" xfId="6330"/>
    <cellStyle name="20% - Accent1 2 2 3 5 3" xfId="6331"/>
    <cellStyle name="20% - Accent1 2 2 3 6" xfId="6332"/>
    <cellStyle name="20% - Accent1 2 2 3 6 2" xfId="6333"/>
    <cellStyle name="20% - Accent1 2 2 3 7" xfId="6334"/>
    <cellStyle name="20% - Accent1 2 2 3 8" xfId="6335"/>
    <cellStyle name="20% - Accent1 2 2 3 9" xfId="6336"/>
    <cellStyle name="20% - Accent1 2 2 4" xfId="6337"/>
    <cellStyle name="20% - Accent1 2 2 4 2" xfId="6338"/>
    <cellStyle name="20% - Accent1 2 2 4 2 2" xfId="6339"/>
    <cellStyle name="20% - Accent1 2 2 4 2 2 2" xfId="6340"/>
    <cellStyle name="20% - Accent1 2 2 4 2 2 2 2" xfId="6341"/>
    <cellStyle name="20% - Accent1 2 2 4 2 2 3" xfId="6342"/>
    <cellStyle name="20% - Accent1 2 2 4 2 3" xfId="6343"/>
    <cellStyle name="20% - Accent1 2 2 4 2 3 2" xfId="6344"/>
    <cellStyle name="20% - Accent1 2 2 4 2 3 2 2" xfId="6345"/>
    <cellStyle name="20% - Accent1 2 2 4 2 3 3" xfId="6346"/>
    <cellStyle name="20% - Accent1 2 2 4 2 4" xfId="6347"/>
    <cellStyle name="20% - Accent1 2 2 4 2 4 2" xfId="6348"/>
    <cellStyle name="20% - Accent1 2 2 4 2 4 2 2" xfId="6349"/>
    <cellStyle name="20% - Accent1 2 2 4 2 4 3" xfId="6350"/>
    <cellStyle name="20% - Accent1 2 2 4 2 5" xfId="6351"/>
    <cellStyle name="20% - Accent1 2 2 4 2 5 2" xfId="6352"/>
    <cellStyle name="20% - Accent1 2 2 4 2 6" xfId="6353"/>
    <cellStyle name="20% - Accent1 2 2 4 3" xfId="6354"/>
    <cellStyle name="20% - Accent1 2 2 4 3 2" xfId="6355"/>
    <cellStyle name="20% - Accent1 2 2 4 3 2 2" xfId="6356"/>
    <cellStyle name="20% - Accent1 2 2 4 3 3" xfId="6357"/>
    <cellStyle name="20% - Accent1 2 2 4 4" xfId="6358"/>
    <cellStyle name="20% - Accent1 2 2 4 4 2" xfId="6359"/>
    <cellStyle name="20% - Accent1 2 2 4 4 2 2" xfId="6360"/>
    <cellStyle name="20% - Accent1 2 2 4 4 3" xfId="6361"/>
    <cellStyle name="20% - Accent1 2 2 4 5" xfId="6362"/>
    <cellStyle name="20% - Accent1 2 2 4 5 2" xfId="6363"/>
    <cellStyle name="20% - Accent1 2 2 4 5 2 2" xfId="6364"/>
    <cellStyle name="20% - Accent1 2 2 4 5 3" xfId="6365"/>
    <cellStyle name="20% - Accent1 2 2 4 6" xfId="6366"/>
    <cellStyle name="20% - Accent1 2 2 4 6 2" xfId="6367"/>
    <cellStyle name="20% - Accent1 2 2 4 7" xfId="6368"/>
    <cellStyle name="20% - Accent1 2 2 4 8" xfId="6369"/>
    <cellStyle name="20% - Accent1 2 2 4 9" xfId="6370"/>
    <cellStyle name="20% - Accent1 2 2 5" xfId="6371"/>
    <cellStyle name="20% - Accent1 2 2 5 2" xfId="6372"/>
    <cellStyle name="20% - Accent1 2 2 5 2 2" xfId="6373"/>
    <cellStyle name="20% - Accent1 2 2 5 2 2 2" xfId="6374"/>
    <cellStyle name="20% - Accent1 2 2 5 2 2 2 2" xfId="6375"/>
    <cellStyle name="20% - Accent1 2 2 5 2 2 3" xfId="6376"/>
    <cellStyle name="20% - Accent1 2 2 5 2 3" xfId="6377"/>
    <cellStyle name="20% - Accent1 2 2 5 2 3 2" xfId="6378"/>
    <cellStyle name="20% - Accent1 2 2 5 2 3 2 2" xfId="6379"/>
    <cellStyle name="20% - Accent1 2 2 5 2 3 3" xfId="6380"/>
    <cellStyle name="20% - Accent1 2 2 5 2 4" xfId="6381"/>
    <cellStyle name="20% - Accent1 2 2 5 2 4 2" xfId="6382"/>
    <cellStyle name="20% - Accent1 2 2 5 2 4 2 2" xfId="6383"/>
    <cellStyle name="20% - Accent1 2 2 5 2 4 3" xfId="6384"/>
    <cellStyle name="20% - Accent1 2 2 5 2 5" xfId="6385"/>
    <cellStyle name="20% - Accent1 2 2 5 2 5 2" xfId="6386"/>
    <cellStyle name="20% - Accent1 2 2 5 2 6" xfId="6387"/>
    <cellStyle name="20% - Accent1 2 2 5 3" xfId="6388"/>
    <cellStyle name="20% - Accent1 2 2 5 3 2" xfId="6389"/>
    <cellStyle name="20% - Accent1 2 2 5 3 2 2" xfId="6390"/>
    <cellStyle name="20% - Accent1 2 2 5 3 3" xfId="6391"/>
    <cellStyle name="20% - Accent1 2 2 5 4" xfId="6392"/>
    <cellStyle name="20% - Accent1 2 2 5 4 2" xfId="6393"/>
    <cellStyle name="20% - Accent1 2 2 5 4 2 2" xfId="6394"/>
    <cellStyle name="20% - Accent1 2 2 5 4 3" xfId="6395"/>
    <cellStyle name="20% - Accent1 2 2 5 5" xfId="6396"/>
    <cellStyle name="20% - Accent1 2 2 5 5 2" xfId="6397"/>
    <cellStyle name="20% - Accent1 2 2 5 5 2 2" xfId="6398"/>
    <cellStyle name="20% - Accent1 2 2 5 5 3" xfId="6399"/>
    <cellStyle name="20% - Accent1 2 2 5 6" xfId="6400"/>
    <cellStyle name="20% - Accent1 2 2 5 6 2" xfId="6401"/>
    <cellStyle name="20% - Accent1 2 2 5 7" xfId="6402"/>
    <cellStyle name="20% - Accent1 2 2 6" xfId="6403"/>
    <cellStyle name="20% - Accent1 2 2 6 2" xfId="6404"/>
    <cellStyle name="20% - Accent1 2 2 6 2 2" xfId="6405"/>
    <cellStyle name="20% - Accent1 2 2 6 2 2 2" xfId="6406"/>
    <cellStyle name="20% - Accent1 2 2 6 2 3" xfId="6407"/>
    <cellStyle name="20% - Accent1 2 2 6 3" xfId="6408"/>
    <cellStyle name="20% - Accent1 2 2 6 3 2" xfId="6409"/>
    <cellStyle name="20% - Accent1 2 2 6 3 2 2" xfId="6410"/>
    <cellStyle name="20% - Accent1 2 2 6 3 3" xfId="6411"/>
    <cellStyle name="20% - Accent1 2 2 6 4" xfId="6412"/>
    <cellStyle name="20% - Accent1 2 2 6 4 2" xfId="6413"/>
    <cellStyle name="20% - Accent1 2 2 6 4 2 2" xfId="6414"/>
    <cellStyle name="20% - Accent1 2 2 6 4 3" xfId="6415"/>
    <cellStyle name="20% - Accent1 2 2 6 5" xfId="6416"/>
    <cellStyle name="20% - Accent1 2 2 6 5 2" xfId="6417"/>
    <cellStyle name="20% - Accent1 2 2 6 6" xfId="6418"/>
    <cellStyle name="20% - Accent1 2 2 7" xfId="6419"/>
    <cellStyle name="20% - Accent1 2 2 7 2" xfId="6420"/>
    <cellStyle name="20% - Accent1 2 2 7 2 2" xfId="6421"/>
    <cellStyle name="20% - Accent1 2 2 7 3" xfId="6422"/>
    <cellStyle name="20% - Accent1 2 2 8" xfId="6423"/>
    <cellStyle name="20% - Accent1 2 2 8 2" xfId="6424"/>
    <cellStyle name="20% - Accent1 2 2 8 2 2" xfId="6425"/>
    <cellStyle name="20% - Accent1 2 2 8 3" xfId="6426"/>
    <cellStyle name="20% - Accent1 2 2 9" xfId="6427"/>
    <cellStyle name="20% - Accent1 2 2 9 2" xfId="6428"/>
    <cellStyle name="20% - Accent1 2 2 9 2 2" xfId="6429"/>
    <cellStyle name="20% - Accent1 2 2 9 3" xfId="6430"/>
    <cellStyle name="20% - Accent1 2 3" xfId="3100"/>
    <cellStyle name="20% - Accent1 2 3 10" xfId="4698"/>
    <cellStyle name="20% - Accent1 2 3 2" xfId="6431"/>
    <cellStyle name="20% - Accent1 2 3 2 2" xfId="6432"/>
    <cellStyle name="20% - Accent1 2 3 2 2 2" xfId="6433"/>
    <cellStyle name="20% - Accent1 2 3 2 2 2 2" xfId="6434"/>
    <cellStyle name="20% - Accent1 2 3 2 2 3" xfId="6435"/>
    <cellStyle name="20% - Accent1 2 3 2 2 4" xfId="6436"/>
    <cellStyle name="20% - Accent1 2 3 2 2 5" xfId="6437"/>
    <cellStyle name="20% - Accent1 2 3 2 3" xfId="6438"/>
    <cellStyle name="20% - Accent1 2 3 2 3 2" xfId="6439"/>
    <cellStyle name="20% - Accent1 2 3 2 3 2 2" xfId="6440"/>
    <cellStyle name="20% - Accent1 2 3 2 3 3" xfId="6441"/>
    <cellStyle name="20% - Accent1 2 3 2 4" xfId="6442"/>
    <cellStyle name="20% - Accent1 2 3 2 4 2" xfId="6443"/>
    <cellStyle name="20% - Accent1 2 3 2 4 2 2" xfId="6444"/>
    <cellStyle name="20% - Accent1 2 3 2 4 3" xfId="6445"/>
    <cellStyle name="20% - Accent1 2 3 2 5" xfId="6446"/>
    <cellStyle name="20% - Accent1 2 3 2 5 2" xfId="6447"/>
    <cellStyle name="20% - Accent1 2 3 2 6" xfId="6448"/>
    <cellStyle name="20% - Accent1 2 3 2 7" xfId="6449"/>
    <cellStyle name="20% - Accent1 2 3 2 8" xfId="6450"/>
    <cellStyle name="20% - Accent1 2 3 3" xfId="6451"/>
    <cellStyle name="20% - Accent1 2 3 3 2" xfId="6452"/>
    <cellStyle name="20% - Accent1 2 3 3 2 2" xfId="6453"/>
    <cellStyle name="20% - Accent1 2 3 3 2 3" xfId="6454"/>
    <cellStyle name="20% - Accent1 2 3 3 2 4" xfId="6455"/>
    <cellStyle name="20% - Accent1 2 3 3 2 5" xfId="6456"/>
    <cellStyle name="20% - Accent1 2 3 3 3" xfId="6457"/>
    <cellStyle name="20% - Accent1 2 3 3 4" xfId="6458"/>
    <cellStyle name="20% - Accent1 2 3 3 5" xfId="6459"/>
    <cellStyle name="20% - Accent1 2 3 3 6" xfId="6460"/>
    <cellStyle name="20% - Accent1 2 3 4" xfId="6461"/>
    <cellStyle name="20% - Accent1 2 3 4 2" xfId="6462"/>
    <cellStyle name="20% - Accent1 2 3 4 2 2" xfId="6463"/>
    <cellStyle name="20% - Accent1 2 3 4 3" xfId="6464"/>
    <cellStyle name="20% - Accent1 2 3 4 4" xfId="6465"/>
    <cellStyle name="20% - Accent1 2 3 4 5" xfId="6466"/>
    <cellStyle name="20% - Accent1 2 3 4 6" xfId="6467"/>
    <cellStyle name="20% - Accent1 2 3 5" xfId="6468"/>
    <cellStyle name="20% - Accent1 2 3 5 2" xfId="6469"/>
    <cellStyle name="20% - Accent1 2 3 5 2 2" xfId="6470"/>
    <cellStyle name="20% - Accent1 2 3 5 3" xfId="6471"/>
    <cellStyle name="20% - Accent1 2 3 5 4" xfId="6472"/>
    <cellStyle name="20% - Accent1 2 3 6" xfId="6473"/>
    <cellStyle name="20% - Accent1 2 3 6 2" xfId="6474"/>
    <cellStyle name="20% - Accent1 2 3 6 3" xfId="6475"/>
    <cellStyle name="20% - Accent1 2 3 7" xfId="6476"/>
    <cellStyle name="20% - Accent1 2 3 8" xfId="6477"/>
    <cellStyle name="20% - Accent1 2 3 9" xfId="6478"/>
    <cellStyle name="20% - Accent1 2 4" xfId="3205"/>
    <cellStyle name="20% - Accent1 2 4 10" xfId="4697"/>
    <cellStyle name="20% - Accent1 2 4 2" xfId="6479"/>
    <cellStyle name="20% - Accent1 2 4 2 2" xfId="6480"/>
    <cellStyle name="20% - Accent1 2 4 2 2 2" xfId="6481"/>
    <cellStyle name="20% - Accent1 2 4 2 2 2 2" xfId="6482"/>
    <cellStyle name="20% - Accent1 2 4 2 2 3" xfId="6483"/>
    <cellStyle name="20% - Accent1 2 4 2 2 4" xfId="6484"/>
    <cellStyle name="20% - Accent1 2 4 2 2 5" xfId="6485"/>
    <cellStyle name="20% - Accent1 2 4 2 3" xfId="6486"/>
    <cellStyle name="20% - Accent1 2 4 2 3 2" xfId="6487"/>
    <cellStyle name="20% - Accent1 2 4 2 3 2 2" xfId="6488"/>
    <cellStyle name="20% - Accent1 2 4 2 3 3" xfId="6489"/>
    <cellStyle name="20% - Accent1 2 4 2 4" xfId="6490"/>
    <cellStyle name="20% - Accent1 2 4 2 4 2" xfId="6491"/>
    <cellStyle name="20% - Accent1 2 4 2 4 2 2" xfId="6492"/>
    <cellStyle name="20% - Accent1 2 4 2 4 3" xfId="6493"/>
    <cellStyle name="20% - Accent1 2 4 2 5" xfId="6494"/>
    <cellStyle name="20% - Accent1 2 4 2 5 2" xfId="6495"/>
    <cellStyle name="20% - Accent1 2 4 2 6" xfId="6496"/>
    <cellStyle name="20% - Accent1 2 4 2 7" xfId="6497"/>
    <cellStyle name="20% - Accent1 2 4 2 8" xfId="6498"/>
    <cellStyle name="20% - Accent1 2 4 3" xfId="6499"/>
    <cellStyle name="20% - Accent1 2 4 3 2" xfId="6500"/>
    <cellStyle name="20% - Accent1 2 4 3 2 2" xfId="6501"/>
    <cellStyle name="20% - Accent1 2 4 3 2 3" xfId="6502"/>
    <cellStyle name="20% - Accent1 2 4 3 3" xfId="6503"/>
    <cellStyle name="20% - Accent1 2 4 3 4" xfId="6504"/>
    <cellStyle name="20% - Accent1 2 4 3 5" xfId="6505"/>
    <cellStyle name="20% - Accent1 2 4 3 6" xfId="6506"/>
    <cellStyle name="20% - Accent1 2 4 4" xfId="6507"/>
    <cellStyle name="20% - Accent1 2 4 4 2" xfId="6508"/>
    <cellStyle name="20% - Accent1 2 4 4 2 2" xfId="6509"/>
    <cellStyle name="20% - Accent1 2 4 4 3" xfId="6510"/>
    <cellStyle name="20% - Accent1 2 4 4 4" xfId="6511"/>
    <cellStyle name="20% - Accent1 2 4 4 5" xfId="6512"/>
    <cellStyle name="20% - Accent1 2 4 5" xfId="6513"/>
    <cellStyle name="20% - Accent1 2 4 5 2" xfId="6514"/>
    <cellStyle name="20% - Accent1 2 4 5 2 2" xfId="6515"/>
    <cellStyle name="20% - Accent1 2 4 5 3" xfId="6516"/>
    <cellStyle name="20% - Accent1 2 4 5 4" xfId="6517"/>
    <cellStyle name="20% - Accent1 2 4 6" xfId="6518"/>
    <cellStyle name="20% - Accent1 2 4 6 2" xfId="6519"/>
    <cellStyle name="20% - Accent1 2 4 7" xfId="6520"/>
    <cellStyle name="20% - Accent1 2 4 8" xfId="6521"/>
    <cellStyle name="20% - Accent1 2 4 9" xfId="6522"/>
    <cellStyle name="20% - Accent1 2 5" xfId="3313"/>
    <cellStyle name="20% - Accent1 2 5 10" xfId="6523"/>
    <cellStyle name="20% - Accent1 2 5 11" xfId="4696"/>
    <cellStyle name="20% - Accent1 2 5 2" xfId="6524"/>
    <cellStyle name="20% - Accent1 2 5 2 2" xfId="6525"/>
    <cellStyle name="20% - Accent1 2 5 2 2 2" xfId="6526"/>
    <cellStyle name="20% - Accent1 2 5 2 2 2 2" xfId="6527"/>
    <cellStyle name="20% - Accent1 2 5 2 2 3" xfId="6528"/>
    <cellStyle name="20% - Accent1 2 5 2 2 4" xfId="6529"/>
    <cellStyle name="20% - Accent1 2 5 2 3" xfId="6530"/>
    <cellStyle name="20% - Accent1 2 5 2 3 2" xfId="6531"/>
    <cellStyle name="20% - Accent1 2 5 2 3 2 2" xfId="6532"/>
    <cellStyle name="20% - Accent1 2 5 2 3 3" xfId="6533"/>
    <cellStyle name="20% - Accent1 2 5 2 4" xfId="6534"/>
    <cellStyle name="20% - Accent1 2 5 2 4 2" xfId="6535"/>
    <cellStyle name="20% - Accent1 2 5 2 4 2 2" xfId="6536"/>
    <cellStyle name="20% - Accent1 2 5 2 4 3" xfId="6537"/>
    <cellStyle name="20% - Accent1 2 5 2 5" xfId="6538"/>
    <cellStyle name="20% - Accent1 2 5 2 5 2" xfId="6539"/>
    <cellStyle name="20% - Accent1 2 5 2 6" xfId="6540"/>
    <cellStyle name="20% - Accent1 2 5 2 7" xfId="6541"/>
    <cellStyle name="20% - Accent1 2 5 2 8" xfId="6542"/>
    <cellStyle name="20% - Accent1 2 5 3" xfId="6543"/>
    <cellStyle name="20% - Accent1 2 5 3 2" xfId="6544"/>
    <cellStyle name="20% - Accent1 2 5 3 2 2" xfId="6545"/>
    <cellStyle name="20% - Accent1 2 5 3 3" xfId="6546"/>
    <cellStyle name="20% - Accent1 2 5 3 4" xfId="6547"/>
    <cellStyle name="20% - Accent1 2 5 4" xfId="6548"/>
    <cellStyle name="20% - Accent1 2 5 4 2" xfId="6549"/>
    <cellStyle name="20% - Accent1 2 5 4 2 2" xfId="6550"/>
    <cellStyle name="20% - Accent1 2 5 4 3" xfId="6551"/>
    <cellStyle name="20% - Accent1 2 5 5" xfId="6552"/>
    <cellStyle name="20% - Accent1 2 5 5 2" xfId="6553"/>
    <cellStyle name="20% - Accent1 2 5 5 2 2" xfId="6554"/>
    <cellStyle name="20% - Accent1 2 5 5 3" xfId="6555"/>
    <cellStyle name="20% - Accent1 2 5 6" xfId="6556"/>
    <cellStyle name="20% - Accent1 2 5 6 2" xfId="6557"/>
    <cellStyle name="20% - Accent1 2 5 7" xfId="6558"/>
    <cellStyle name="20% - Accent1 2 5 8" xfId="6559"/>
    <cellStyle name="20% - Accent1 2 5 9" xfId="6560"/>
    <cellStyle name="20% - Accent1 2 6" xfId="5115"/>
    <cellStyle name="20% - Accent1 2 6 2" xfId="6561"/>
    <cellStyle name="20% - Accent1 2 6 2 2" xfId="6562"/>
    <cellStyle name="20% - Accent1 2 6 2 2 2" xfId="6563"/>
    <cellStyle name="20% - Accent1 2 6 2 2 2 2" xfId="6564"/>
    <cellStyle name="20% - Accent1 2 6 2 2 3" xfId="6565"/>
    <cellStyle name="20% - Accent1 2 6 2 2 4" xfId="6566"/>
    <cellStyle name="20% - Accent1 2 6 2 3" xfId="6567"/>
    <cellStyle name="20% - Accent1 2 6 2 3 2" xfId="6568"/>
    <cellStyle name="20% - Accent1 2 6 2 3 2 2" xfId="6569"/>
    <cellStyle name="20% - Accent1 2 6 2 3 3" xfId="6570"/>
    <cellStyle name="20% - Accent1 2 6 2 4" xfId="6571"/>
    <cellStyle name="20% - Accent1 2 6 2 4 2" xfId="6572"/>
    <cellStyle name="20% - Accent1 2 6 2 4 2 2" xfId="6573"/>
    <cellStyle name="20% - Accent1 2 6 2 4 3" xfId="6574"/>
    <cellStyle name="20% - Accent1 2 6 2 5" xfId="6575"/>
    <cellStyle name="20% - Accent1 2 6 2 5 2" xfId="6576"/>
    <cellStyle name="20% - Accent1 2 6 2 6" xfId="6577"/>
    <cellStyle name="20% - Accent1 2 6 2 7" xfId="6578"/>
    <cellStyle name="20% - Accent1 2 6 2 8" xfId="6579"/>
    <cellStyle name="20% - Accent1 2 6 2 9" xfId="6580"/>
    <cellStyle name="20% - Accent1 2 6 3" xfId="6581"/>
    <cellStyle name="20% - Accent1 2 6 3 2" xfId="6582"/>
    <cellStyle name="20% - Accent1 2 6 3 2 2" xfId="6583"/>
    <cellStyle name="20% - Accent1 2 6 3 3" xfId="6584"/>
    <cellStyle name="20% - Accent1 2 6 3 4" xfId="6585"/>
    <cellStyle name="20% - Accent1 2 6 3 5" xfId="6586"/>
    <cellStyle name="20% - Accent1 2 6 4" xfId="6587"/>
    <cellStyle name="20% - Accent1 2 6 4 2" xfId="6588"/>
    <cellStyle name="20% - Accent1 2 6 4 2 2" xfId="6589"/>
    <cellStyle name="20% - Accent1 2 6 4 3" xfId="6590"/>
    <cellStyle name="20% - Accent1 2 6 5" xfId="6591"/>
    <cellStyle name="20% - Accent1 2 6 5 2" xfId="6592"/>
    <cellStyle name="20% - Accent1 2 6 5 2 2" xfId="6593"/>
    <cellStyle name="20% - Accent1 2 6 5 3" xfId="6594"/>
    <cellStyle name="20% - Accent1 2 6 6" xfId="6595"/>
    <cellStyle name="20% - Accent1 2 6 6 2" xfId="6596"/>
    <cellStyle name="20% - Accent1 2 6 7" xfId="6597"/>
    <cellStyle name="20% - Accent1 2 6 8" xfId="6598"/>
    <cellStyle name="20% - Accent1 2 6 9" xfId="6599"/>
    <cellStyle name="20% - Accent1 2 7" xfId="6600"/>
    <cellStyle name="20% - Accent1 2 7 2" xfId="6601"/>
    <cellStyle name="20% - Accent1 2 7 2 2" xfId="6602"/>
    <cellStyle name="20% - Accent1 2 7 2 2 2" xfId="6603"/>
    <cellStyle name="20% - Accent1 2 7 2 2 3" xfId="6604"/>
    <cellStyle name="20% - Accent1 2 7 2 3" xfId="6605"/>
    <cellStyle name="20% - Accent1 2 7 2 4" xfId="6606"/>
    <cellStyle name="20% - Accent1 2 7 3" xfId="6607"/>
    <cellStyle name="20% - Accent1 2 7 3 2" xfId="6608"/>
    <cellStyle name="20% - Accent1 2 7 3 2 2" xfId="6609"/>
    <cellStyle name="20% - Accent1 2 7 3 3" xfId="6610"/>
    <cellStyle name="20% - Accent1 2 7 3 4" xfId="6611"/>
    <cellStyle name="20% - Accent1 2 7 4" xfId="6612"/>
    <cellStyle name="20% - Accent1 2 7 4 2" xfId="6613"/>
    <cellStyle name="20% - Accent1 2 7 4 2 2" xfId="6614"/>
    <cellStyle name="20% - Accent1 2 7 4 3" xfId="6615"/>
    <cellStyle name="20% - Accent1 2 7 5" xfId="6616"/>
    <cellStyle name="20% - Accent1 2 7 5 2" xfId="6617"/>
    <cellStyle name="20% - Accent1 2 7 6" xfId="6618"/>
    <cellStyle name="20% - Accent1 2 7 7" xfId="6619"/>
    <cellStyle name="20% - Accent1 2 7 8" xfId="6620"/>
    <cellStyle name="20% - Accent1 2 7 9" xfId="6621"/>
    <cellStyle name="20% - Accent1 2 8" xfId="6622"/>
    <cellStyle name="20% - Accent1 2 8 2" xfId="6623"/>
    <cellStyle name="20% - Accent1 2 8 2 2" xfId="6624"/>
    <cellStyle name="20% - Accent1 2 8 2 2 2" xfId="6625"/>
    <cellStyle name="20% - Accent1 2 8 2 3" xfId="6626"/>
    <cellStyle name="20% - Accent1 2 8 3" xfId="6627"/>
    <cellStyle name="20% - Accent1 2 8 3 2" xfId="6628"/>
    <cellStyle name="20% - Accent1 2 8 4" xfId="6629"/>
    <cellStyle name="20% - Accent1 2 8 5" xfId="6630"/>
    <cellStyle name="20% - Accent1 2 8 6" xfId="6631"/>
    <cellStyle name="20% - Accent1 2 9" xfId="6632"/>
    <cellStyle name="20% - Accent1 2 9 2" xfId="6633"/>
    <cellStyle name="20% - Accent1 2 9 2 2" xfId="6634"/>
    <cellStyle name="20% - Accent1 2 9 2 3" xfId="6635"/>
    <cellStyle name="20% - Accent1 2 9 3" xfId="6636"/>
    <cellStyle name="20% - Accent1 2 9 4" xfId="6637"/>
    <cellStyle name="20% - Accent1 2 9 5" xfId="6638"/>
    <cellStyle name="20% - Accent1 2_PWC Sch 7" xfId="6639"/>
    <cellStyle name="20% - Accent1 20" xfId="6640"/>
    <cellStyle name="20% - Accent1 21" xfId="6641"/>
    <cellStyle name="20% - Accent1 22" xfId="6642"/>
    <cellStyle name="20% - Accent1 23" xfId="6643"/>
    <cellStyle name="20% - Accent1 24" xfId="6644"/>
    <cellStyle name="20% - Accent1 3" xfId="899"/>
    <cellStyle name="20% - Accent1 3 10" xfId="6645"/>
    <cellStyle name="20% - Accent1 3 10 2" xfId="6646"/>
    <cellStyle name="20% - Accent1 3 11" xfId="6647"/>
    <cellStyle name="20% - Accent1 3 12" xfId="6648"/>
    <cellStyle name="20% - Accent1 3 13" xfId="6649"/>
    <cellStyle name="20% - Accent1 3 14" xfId="6650"/>
    <cellStyle name="20% - Accent1 3 15" xfId="6651"/>
    <cellStyle name="20% - Accent1 3 2" xfId="2683"/>
    <cellStyle name="20% - Accent1 3 2 10" xfId="3525"/>
    <cellStyle name="20% - Accent1 3 2 2" xfId="6652"/>
    <cellStyle name="20% - Accent1 3 2 2 2" xfId="6653"/>
    <cellStyle name="20% - Accent1 3 2 2 2 2" xfId="6654"/>
    <cellStyle name="20% - Accent1 3 2 2 2 2 2" xfId="6655"/>
    <cellStyle name="20% - Accent1 3 2 2 2 3" xfId="6656"/>
    <cellStyle name="20% - Accent1 3 2 2 2 4" xfId="6657"/>
    <cellStyle name="20% - Accent1 3 2 2 3" xfId="6658"/>
    <cellStyle name="20% - Accent1 3 2 2 3 2" xfId="6659"/>
    <cellStyle name="20% - Accent1 3 2 2 3 2 2" xfId="6660"/>
    <cellStyle name="20% - Accent1 3 2 2 3 3" xfId="6661"/>
    <cellStyle name="20% - Accent1 3 2 2 4" xfId="6662"/>
    <cellStyle name="20% - Accent1 3 2 2 4 2" xfId="6663"/>
    <cellStyle name="20% - Accent1 3 2 2 4 2 2" xfId="6664"/>
    <cellStyle name="20% - Accent1 3 2 2 4 3" xfId="6665"/>
    <cellStyle name="20% - Accent1 3 2 2 5" xfId="6666"/>
    <cellStyle name="20% - Accent1 3 2 2 5 2" xfId="6667"/>
    <cellStyle name="20% - Accent1 3 2 2 6" xfId="6668"/>
    <cellStyle name="20% - Accent1 3 2 2 7" xfId="6669"/>
    <cellStyle name="20% - Accent1 3 2 2 8" xfId="6670"/>
    <cellStyle name="20% - Accent1 3 2 3" xfId="6671"/>
    <cellStyle name="20% - Accent1 3 2 3 2" xfId="6672"/>
    <cellStyle name="20% - Accent1 3 2 3 2 2" xfId="6673"/>
    <cellStyle name="20% - Accent1 3 2 3 2 3" xfId="6674"/>
    <cellStyle name="20% - Accent1 3 2 3 3" xfId="6675"/>
    <cellStyle name="20% - Accent1 3 2 3 4" xfId="6676"/>
    <cellStyle name="20% - Accent1 3 2 3 5" xfId="6677"/>
    <cellStyle name="20% - Accent1 3 2 4" xfId="6678"/>
    <cellStyle name="20% - Accent1 3 2 4 2" xfId="6679"/>
    <cellStyle name="20% - Accent1 3 2 4 2 2" xfId="6680"/>
    <cellStyle name="20% - Accent1 3 2 4 3" xfId="6681"/>
    <cellStyle name="20% - Accent1 3 2 4 4" xfId="6682"/>
    <cellStyle name="20% - Accent1 3 2 5" xfId="6683"/>
    <cellStyle name="20% - Accent1 3 2 5 2" xfId="6684"/>
    <cellStyle name="20% - Accent1 3 2 5 2 2" xfId="6685"/>
    <cellStyle name="20% - Accent1 3 2 5 3" xfId="6686"/>
    <cellStyle name="20% - Accent1 3 2 6" xfId="6687"/>
    <cellStyle name="20% - Accent1 3 2 6 2" xfId="6688"/>
    <cellStyle name="20% - Accent1 3 2 7" xfId="6689"/>
    <cellStyle name="20% - Accent1 3 2 8" xfId="6690"/>
    <cellStyle name="20% - Accent1 3 2 9" xfId="6691"/>
    <cellStyle name="20% - Accent1 3 3" xfId="3101"/>
    <cellStyle name="20% - Accent1 3 3 10" xfId="6692"/>
    <cellStyle name="20% - Accent1 3 3 11" xfId="4695"/>
    <cellStyle name="20% - Accent1 3 3 2" xfId="6693"/>
    <cellStyle name="20% - Accent1 3 3 2 2" xfId="6694"/>
    <cellStyle name="20% - Accent1 3 3 2 2 2" xfId="6695"/>
    <cellStyle name="20% - Accent1 3 3 2 2 2 2" xfId="6696"/>
    <cellStyle name="20% - Accent1 3 3 2 2 3" xfId="6697"/>
    <cellStyle name="20% - Accent1 3 3 2 2 4" xfId="6698"/>
    <cellStyle name="20% - Accent1 3 3 2 3" xfId="6699"/>
    <cellStyle name="20% - Accent1 3 3 2 3 2" xfId="6700"/>
    <cellStyle name="20% - Accent1 3 3 2 3 2 2" xfId="6701"/>
    <cellStyle name="20% - Accent1 3 3 2 3 3" xfId="6702"/>
    <cellStyle name="20% - Accent1 3 3 2 4" xfId="6703"/>
    <cellStyle name="20% - Accent1 3 3 2 4 2" xfId="6704"/>
    <cellStyle name="20% - Accent1 3 3 2 4 2 2" xfId="6705"/>
    <cellStyle name="20% - Accent1 3 3 2 4 3" xfId="6706"/>
    <cellStyle name="20% - Accent1 3 3 2 5" xfId="6707"/>
    <cellStyle name="20% - Accent1 3 3 2 5 2" xfId="6708"/>
    <cellStyle name="20% - Accent1 3 3 2 6" xfId="6709"/>
    <cellStyle name="20% - Accent1 3 3 2 7" xfId="6710"/>
    <cellStyle name="20% - Accent1 3 3 2 8" xfId="6711"/>
    <cellStyle name="20% - Accent1 3 3 2 9" xfId="6712"/>
    <cellStyle name="20% - Accent1 3 3 3" xfId="6713"/>
    <cellStyle name="20% - Accent1 3 3 3 2" xfId="6714"/>
    <cellStyle name="20% - Accent1 3 3 3 2 2" xfId="6715"/>
    <cellStyle name="20% - Accent1 3 3 3 3" xfId="6716"/>
    <cellStyle name="20% - Accent1 3 3 3 4" xfId="6717"/>
    <cellStyle name="20% - Accent1 3 3 3 5" xfId="6718"/>
    <cellStyle name="20% - Accent1 3 3 4" xfId="6719"/>
    <cellStyle name="20% - Accent1 3 3 4 2" xfId="6720"/>
    <cellStyle name="20% - Accent1 3 3 4 2 2" xfId="6721"/>
    <cellStyle name="20% - Accent1 3 3 4 3" xfId="6722"/>
    <cellStyle name="20% - Accent1 3 3 4 4" xfId="6723"/>
    <cellStyle name="20% - Accent1 3 3 5" xfId="6724"/>
    <cellStyle name="20% - Accent1 3 3 5 2" xfId="6725"/>
    <cellStyle name="20% - Accent1 3 3 5 2 2" xfId="6726"/>
    <cellStyle name="20% - Accent1 3 3 5 3" xfId="6727"/>
    <cellStyle name="20% - Accent1 3 3 6" xfId="6728"/>
    <cellStyle name="20% - Accent1 3 3 6 2" xfId="6729"/>
    <cellStyle name="20% - Accent1 3 3 7" xfId="6730"/>
    <cellStyle name="20% - Accent1 3 3 8" xfId="6731"/>
    <cellStyle name="20% - Accent1 3 3 9" xfId="6732"/>
    <cellStyle name="20% - Accent1 3 4" xfId="3206"/>
    <cellStyle name="20% - Accent1 3 4 10" xfId="4694"/>
    <cellStyle name="20% - Accent1 3 4 2" xfId="6733"/>
    <cellStyle name="20% - Accent1 3 4 2 2" xfId="6734"/>
    <cellStyle name="20% - Accent1 3 4 2 2 2" xfId="6735"/>
    <cellStyle name="20% - Accent1 3 4 2 2 2 2" xfId="6736"/>
    <cellStyle name="20% - Accent1 3 4 2 2 3" xfId="6737"/>
    <cellStyle name="20% - Accent1 3 4 2 2 4" xfId="6738"/>
    <cellStyle name="20% - Accent1 3 4 2 3" xfId="6739"/>
    <cellStyle name="20% - Accent1 3 4 2 3 2" xfId="6740"/>
    <cellStyle name="20% - Accent1 3 4 2 3 2 2" xfId="6741"/>
    <cellStyle name="20% - Accent1 3 4 2 3 3" xfId="6742"/>
    <cellStyle name="20% - Accent1 3 4 2 4" xfId="6743"/>
    <cellStyle name="20% - Accent1 3 4 2 4 2" xfId="6744"/>
    <cellStyle name="20% - Accent1 3 4 2 4 2 2" xfId="6745"/>
    <cellStyle name="20% - Accent1 3 4 2 4 3" xfId="6746"/>
    <cellStyle name="20% - Accent1 3 4 2 5" xfId="6747"/>
    <cellStyle name="20% - Accent1 3 4 2 5 2" xfId="6748"/>
    <cellStyle name="20% - Accent1 3 4 2 6" xfId="6749"/>
    <cellStyle name="20% - Accent1 3 4 2 7" xfId="6750"/>
    <cellStyle name="20% - Accent1 3 4 3" xfId="6751"/>
    <cellStyle name="20% - Accent1 3 4 3 2" xfId="6752"/>
    <cellStyle name="20% - Accent1 3 4 3 2 2" xfId="6753"/>
    <cellStyle name="20% - Accent1 3 4 3 3" xfId="6754"/>
    <cellStyle name="20% - Accent1 3 4 3 4" xfId="6755"/>
    <cellStyle name="20% - Accent1 3 4 3 5" xfId="6756"/>
    <cellStyle name="20% - Accent1 3 4 4" xfId="6757"/>
    <cellStyle name="20% - Accent1 3 4 4 2" xfId="6758"/>
    <cellStyle name="20% - Accent1 3 4 4 2 2" xfId="6759"/>
    <cellStyle name="20% - Accent1 3 4 4 3" xfId="6760"/>
    <cellStyle name="20% - Accent1 3 4 5" xfId="6761"/>
    <cellStyle name="20% - Accent1 3 4 5 2" xfId="6762"/>
    <cellStyle name="20% - Accent1 3 4 5 2 2" xfId="6763"/>
    <cellStyle name="20% - Accent1 3 4 5 3" xfId="6764"/>
    <cellStyle name="20% - Accent1 3 4 6" xfId="6765"/>
    <cellStyle name="20% - Accent1 3 4 6 2" xfId="6766"/>
    <cellStyle name="20% - Accent1 3 4 7" xfId="6767"/>
    <cellStyle name="20% - Accent1 3 4 8" xfId="6768"/>
    <cellStyle name="20% - Accent1 3 4 9" xfId="6769"/>
    <cellStyle name="20% - Accent1 3 5" xfId="3314"/>
    <cellStyle name="20% - Accent1 3 5 10" xfId="4693"/>
    <cellStyle name="20% - Accent1 3 5 2" xfId="6770"/>
    <cellStyle name="20% - Accent1 3 5 2 2" xfId="6771"/>
    <cellStyle name="20% - Accent1 3 5 2 2 2" xfId="6772"/>
    <cellStyle name="20% - Accent1 3 5 2 2 2 2" xfId="6773"/>
    <cellStyle name="20% - Accent1 3 5 2 2 3" xfId="6774"/>
    <cellStyle name="20% - Accent1 3 5 2 3" xfId="6775"/>
    <cellStyle name="20% - Accent1 3 5 2 3 2" xfId="6776"/>
    <cellStyle name="20% - Accent1 3 5 2 3 2 2" xfId="6777"/>
    <cellStyle name="20% - Accent1 3 5 2 3 3" xfId="6778"/>
    <cellStyle name="20% - Accent1 3 5 2 4" xfId="6779"/>
    <cellStyle name="20% - Accent1 3 5 2 4 2" xfId="6780"/>
    <cellStyle name="20% - Accent1 3 5 2 4 2 2" xfId="6781"/>
    <cellStyle name="20% - Accent1 3 5 2 4 3" xfId="6782"/>
    <cellStyle name="20% - Accent1 3 5 2 5" xfId="6783"/>
    <cellStyle name="20% - Accent1 3 5 2 5 2" xfId="6784"/>
    <cellStyle name="20% - Accent1 3 5 2 6" xfId="6785"/>
    <cellStyle name="20% - Accent1 3 5 2 7" xfId="6786"/>
    <cellStyle name="20% - Accent1 3 5 2 8" xfId="6787"/>
    <cellStyle name="20% - Accent1 3 5 3" xfId="6788"/>
    <cellStyle name="20% - Accent1 3 5 3 2" xfId="6789"/>
    <cellStyle name="20% - Accent1 3 5 3 2 2" xfId="6790"/>
    <cellStyle name="20% - Accent1 3 5 3 3" xfId="6791"/>
    <cellStyle name="20% - Accent1 3 5 4" xfId="6792"/>
    <cellStyle name="20% - Accent1 3 5 4 2" xfId="6793"/>
    <cellStyle name="20% - Accent1 3 5 4 2 2" xfId="6794"/>
    <cellStyle name="20% - Accent1 3 5 4 3" xfId="6795"/>
    <cellStyle name="20% - Accent1 3 5 5" xfId="6796"/>
    <cellStyle name="20% - Accent1 3 5 5 2" xfId="6797"/>
    <cellStyle name="20% - Accent1 3 5 5 2 2" xfId="6798"/>
    <cellStyle name="20% - Accent1 3 5 5 3" xfId="6799"/>
    <cellStyle name="20% - Accent1 3 5 6" xfId="6800"/>
    <cellStyle name="20% - Accent1 3 5 6 2" xfId="6801"/>
    <cellStyle name="20% - Accent1 3 5 7" xfId="6802"/>
    <cellStyle name="20% - Accent1 3 5 8" xfId="6803"/>
    <cellStyle name="20% - Accent1 3 5 9" xfId="6804"/>
    <cellStyle name="20% - Accent1 3 6" xfId="5116"/>
    <cellStyle name="20% - Accent1 3 6 2" xfId="6805"/>
    <cellStyle name="20% - Accent1 3 6 2 2" xfId="6806"/>
    <cellStyle name="20% - Accent1 3 6 2 2 2" xfId="6807"/>
    <cellStyle name="20% - Accent1 3 6 2 3" xfId="6808"/>
    <cellStyle name="20% - Accent1 3 6 2 4" xfId="6809"/>
    <cellStyle name="20% - Accent1 3 6 3" xfId="6810"/>
    <cellStyle name="20% - Accent1 3 6 3 2" xfId="6811"/>
    <cellStyle name="20% - Accent1 3 6 3 2 2" xfId="6812"/>
    <cellStyle name="20% - Accent1 3 6 3 3" xfId="6813"/>
    <cellStyle name="20% - Accent1 3 6 4" xfId="6814"/>
    <cellStyle name="20% - Accent1 3 6 4 2" xfId="6815"/>
    <cellStyle name="20% - Accent1 3 6 4 2 2" xfId="6816"/>
    <cellStyle name="20% - Accent1 3 6 4 3" xfId="6817"/>
    <cellStyle name="20% - Accent1 3 6 5" xfId="6818"/>
    <cellStyle name="20% - Accent1 3 6 5 2" xfId="6819"/>
    <cellStyle name="20% - Accent1 3 6 6" xfId="6820"/>
    <cellStyle name="20% - Accent1 3 6 7" xfId="6821"/>
    <cellStyle name="20% - Accent1 3 7" xfId="6822"/>
    <cellStyle name="20% - Accent1 3 7 2" xfId="6823"/>
    <cellStyle name="20% - Accent1 3 7 2 2" xfId="6824"/>
    <cellStyle name="20% - Accent1 3 7 3" xfId="6825"/>
    <cellStyle name="20% - Accent1 3 7 4" xfId="6826"/>
    <cellStyle name="20% - Accent1 3 8" xfId="6827"/>
    <cellStyle name="20% - Accent1 3 8 2" xfId="6828"/>
    <cellStyle name="20% - Accent1 3 8 2 2" xfId="6829"/>
    <cellStyle name="20% - Accent1 3 8 3" xfId="6830"/>
    <cellStyle name="20% - Accent1 3 9" xfId="6831"/>
    <cellStyle name="20% - Accent1 3 9 2" xfId="6832"/>
    <cellStyle name="20% - Accent1 3 9 2 2" xfId="6833"/>
    <cellStyle name="20% - Accent1 3 9 3" xfId="6834"/>
    <cellStyle name="20% - Accent1 4" xfId="900"/>
    <cellStyle name="20% - Accent1 4 2" xfId="4692"/>
    <cellStyle name="20% - Accent1 4 2 2" xfId="6835"/>
    <cellStyle name="20% - Accent1 4 2 2 2" xfId="6836"/>
    <cellStyle name="20% - Accent1 4 2 2 2 2" xfId="6837"/>
    <cellStyle name="20% - Accent1 4 2 2 3" xfId="6838"/>
    <cellStyle name="20% - Accent1 4 2 2 4" xfId="6839"/>
    <cellStyle name="20% - Accent1 4 2 3" xfId="6840"/>
    <cellStyle name="20% - Accent1 4 2 3 2" xfId="6841"/>
    <cellStyle name="20% - Accent1 4 2 3 2 2" xfId="6842"/>
    <cellStyle name="20% - Accent1 4 2 3 3" xfId="6843"/>
    <cellStyle name="20% - Accent1 4 2 4" xfId="6844"/>
    <cellStyle name="20% - Accent1 4 2 4 2" xfId="6845"/>
    <cellStyle name="20% - Accent1 4 2 4 2 2" xfId="6846"/>
    <cellStyle name="20% - Accent1 4 2 4 3" xfId="6847"/>
    <cellStyle name="20% - Accent1 4 2 5" xfId="6848"/>
    <cellStyle name="20% - Accent1 4 2 5 2" xfId="6849"/>
    <cellStyle name="20% - Accent1 4 2 6" xfId="6850"/>
    <cellStyle name="20% - Accent1 4 2 7" xfId="6851"/>
    <cellStyle name="20% - Accent1 4 2 8" xfId="6852"/>
    <cellStyle name="20% - Accent1 4 3" xfId="4691"/>
    <cellStyle name="20% - Accent1 4 3 2" xfId="6853"/>
    <cellStyle name="20% - Accent1 4 3 2 2" xfId="6854"/>
    <cellStyle name="20% - Accent1 4 3 3" xfId="6855"/>
    <cellStyle name="20% - Accent1 4 3 4" xfId="6856"/>
    <cellStyle name="20% - Accent1 4 3 5" xfId="6857"/>
    <cellStyle name="20% - Accent1 4 4" xfId="4690"/>
    <cellStyle name="20% - Accent1 4 4 2" xfId="6858"/>
    <cellStyle name="20% - Accent1 4 4 2 2" xfId="6859"/>
    <cellStyle name="20% - Accent1 4 4 2 3" xfId="6860"/>
    <cellStyle name="20% - Accent1 4 4 3" xfId="6861"/>
    <cellStyle name="20% - Accent1 4 4 4" xfId="6862"/>
    <cellStyle name="20% - Accent1 4 5" xfId="6863"/>
    <cellStyle name="20% - Accent1 4 5 2" xfId="6864"/>
    <cellStyle name="20% - Accent1 4 5 2 2" xfId="6865"/>
    <cellStyle name="20% - Accent1 4 5 3" xfId="6866"/>
    <cellStyle name="20% - Accent1 4 5 4" xfId="6867"/>
    <cellStyle name="20% - Accent1 4 5 5" xfId="6868"/>
    <cellStyle name="20% - Accent1 4 6" xfId="6869"/>
    <cellStyle name="20% - Accent1 4 6 2" xfId="6870"/>
    <cellStyle name="20% - Accent1 4 7" xfId="6871"/>
    <cellStyle name="20% - Accent1 4 8" xfId="6872"/>
    <cellStyle name="20% - Accent1 4 9" xfId="6873"/>
    <cellStyle name="20% - Accent1 5" xfId="901"/>
    <cellStyle name="20% - Accent1 5 2" xfId="6874"/>
    <cellStyle name="20% - Accent1 5 2 2" xfId="6875"/>
    <cellStyle name="20% - Accent1 5 2 2 2" xfId="6876"/>
    <cellStyle name="20% - Accent1 5 2 2 2 2" xfId="6877"/>
    <cellStyle name="20% - Accent1 5 2 2 3" xfId="6878"/>
    <cellStyle name="20% - Accent1 5 2 2 4" xfId="6879"/>
    <cellStyle name="20% - Accent1 5 2 3" xfId="6880"/>
    <cellStyle name="20% - Accent1 5 2 3 2" xfId="6881"/>
    <cellStyle name="20% - Accent1 5 2 3 2 2" xfId="6882"/>
    <cellStyle name="20% - Accent1 5 2 3 3" xfId="6883"/>
    <cellStyle name="20% - Accent1 5 2 4" xfId="6884"/>
    <cellStyle name="20% - Accent1 5 2 4 2" xfId="6885"/>
    <cellStyle name="20% - Accent1 5 2 4 2 2" xfId="6886"/>
    <cellStyle name="20% - Accent1 5 2 4 3" xfId="6887"/>
    <cellStyle name="20% - Accent1 5 2 5" xfId="6888"/>
    <cellStyle name="20% - Accent1 5 2 5 2" xfId="6889"/>
    <cellStyle name="20% - Accent1 5 2 6" xfId="6890"/>
    <cellStyle name="20% - Accent1 5 2 7" xfId="6891"/>
    <cellStyle name="20% - Accent1 5 3" xfId="6892"/>
    <cellStyle name="20% - Accent1 5 3 2" xfId="6893"/>
    <cellStyle name="20% - Accent1 5 3 2 2" xfId="6894"/>
    <cellStyle name="20% - Accent1 5 3 2 3" xfId="6895"/>
    <cellStyle name="20% - Accent1 5 3 3" xfId="6896"/>
    <cellStyle name="20% - Accent1 5 3 4" xfId="6897"/>
    <cellStyle name="20% - Accent1 5 4" xfId="6898"/>
    <cellStyle name="20% - Accent1 5 4 2" xfId="6899"/>
    <cellStyle name="20% - Accent1 5 4 2 2" xfId="6900"/>
    <cellStyle name="20% - Accent1 5 4 3" xfId="6901"/>
    <cellStyle name="20% - Accent1 5 4 4" xfId="6902"/>
    <cellStyle name="20% - Accent1 5 5" xfId="6903"/>
    <cellStyle name="20% - Accent1 5 5 2" xfId="6904"/>
    <cellStyle name="20% - Accent1 5 5 2 2" xfId="6905"/>
    <cellStyle name="20% - Accent1 5 5 3" xfId="6906"/>
    <cellStyle name="20% - Accent1 5 5 4" xfId="6907"/>
    <cellStyle name="20% - Accent1 5 6" xfId="6908"/>
    <cellStyle name="20% - Accent1 5 6 2" xfId="6909"/>
    <cellStyle name="20% - Accent1 5 7" xfId="6910"/>
    <cellStyle name="20% - Accent1 5 8" xfId="6911"/>
    <cellStyle name="20% - Accent1 6" xfId="2681"/>
    <cellStyle name="20% - Accent1 6 2" xfId="6912"/>
    <cellStyle name="20% - Accent1 6 2 2" xfId="6913"/>
    <cellStyle name="20% - Accent1 6 2 2 2" xfId="6914"/>
    <cellStyle name="20% - Accent1 6 2 2 3" xfId="6915"/>
    <cellStyle name="20% - Accent1 6 2 3" xfId="6916"/>
    <cellStyle name="20% - Accent1 6 2 4" xfId="6917"/>
    <cellStyle name="20% - Accent1 6 3" xfId="6918"/>
    <cellStyle name="20% - Accent1 6 3 2" xfId="6919"/>
    <cellStyle name="20% - Accent1 6 3 2 2" xfId="6920"/>
    <cellStyle name="20% - Accent1 6 3 2 3" xfId="6921"/>
    <cellStyle name="20% - Accent1 6 3 3" xfId="6922"/>
    <cellStyle name="20% - Accent1 6 3 4" xfId="6923"/>
    <cellStyle name="20% - Accent1 6 4" xfId="6924"/>
    <cellStyle name="20% - Accent1 6 4 2" xfId="6925"/>
    <cellStyle name="20% - Accent1 6 4 2 2" xfId="6926"/>
    <cellStyle name="20% - Accent1 6 4 3" xfId="6927"/>
    <cellStyle name="20% - Accent1 6 4 4" xfId="6928"/>
    <cellStyle name="20% - Accent1 6 5" xfId="6929"/>
    <cellStyle name="20% - Accent1 6 5 2" xfId="6930"/>
    <cellStyle name="20% - Accent1 6 6" xfId="6931"/>
    <cellStyle name="20% - Accent1 6 7" xfId="6932"/>
    <cellStyle name="20% - Accent1 6 8" xfId="3523"/>
    <cellStyle name="20% - Accent1 7" xfId="2974"/>
    <cellStyle name="20% - Accent1 7 2" xfId="6933"/>
    <cellStyle name="20% - Accent1 7 2 2" xfId="6934"/>
    <cellStyle name="20% - Accent1 7 2 2 2" xfId="6935"/>
    <cellStyle name="20% - Accent1 7 2 3" xfId="6936"/>
    <cellStyle name="20% - Accent1 7 3" xfId="6937"/>
    <cellStyle name="20% - Accent1 7 3 2" xfId="6938"/>
    <cellStyle name="20% - Accent1 7 4" xfId="6939"/>
    <cellStyle name="20% - Accent1 7 5" xfId="6940"/>
    <cellStyle name="20% - Accent1 7 6" xfId="5114"/>
    <cellStyle name="20% - Accent1 8" xfId="2975"/>
    <cellStyle name="20% - Accent1 8 2" xfId="6942"/>
    <cellStyle name="20% - Accent1 8 2 2" xfId="6943"/>
    <cellStyle name="20% - Accent1 8 2 2 2" xfId="6944"/>
    <cellStyle name="20% - Accent1 8 2 3" xfId="6945"/>
    <cellStyle name="20% - Accent1 8 3" xfId="6946"/>
    <cellStyle name="20% - Accent1 8 3 2" xfId="6947"/>
    <cellStyle name="20% - Accent1 8 4" xfId="6948"/>
    <cellStyle name="20% - Accent1 8 5" xfId="6941"/>
    <cellStyle name="20% - Accent1 9" xfId="2976"/>
    <cellStyle name="20% - Accent1 9 2" xfId="6950"/>
    <cellStyle name="20% - Accent1 9 2 2" xfId="6951"/>
    <cellStyle name="20% - Accent1 9 2 2 2" xfId="6952"/>
    <cellStyle name="20% - Accent1 9 2 3" xfId="6953"/>
    <cellStyle name="20% - Accent1 9 3" xfId="6954"/>
    <cellStyle name="20% - Accent1 9 3 2" xfId="6955"/>
    <cellStyle name="20% - Accent1 9 4" xfId="6956"/>
    <cellStyle name="20% - Accent1 9 5" xfId="6949"/>
    <cellStyle name="20% - Accent2" xfId="902" builtinId="34" customBuiltin="1"/>
    <cellStyle name="20% - Accent2 10" xfId="2977"/>
    <cellStyle name="20% - Accent2 10 2" xfId="6958"/>
    <cellStyle name="20% - Accent2 10 2 2" xfId="6959"/>
    <cellStyle name="20% - Accent2 10 2 2 2" xfId="6960"/>
    <cellStyle name="20% - Accent2 10 2 3" xfId="6961"/>
    <cellStyle name="20% - Accent2 10 3" xfId="6962"/>
    <cellStyle name="20% - Accent2 10 3 2" xfId="6963"/>
    <cellStyle name="20% - Accent2 10 4" xfId="6964"/>
    <cellStyle name="20% - Accent2 10 5" xfId="6957"/>
    <cellStyle name="20% - Accent2 11" xfId="2978"/>
    <cellStyle name="20% - Accent2 11 2" xfId="6966"/>
    <cellStyle name="20% - Accent2 11 2 2" xfId="6967"/>
    <cellStyle name="20% - Accent2 11 2 2 2" xfId="6968"/>
    <cellStyle name="20% - Accent2 11 2 3" xfId="6969"/>
    <cellStyle name="20% - Accent2 11 3" xfId="6970"/>
    <cellStyle name="20% - Accent2 11 3 2" xfId="6971"/>
    <cellStyle name="20% - Accent2 11 4" xfId="6972"/>
    <cellStyle name="20% - Accent2 11 5" xfId="6965"/>
    <cellStyle name="20% - Accent2 12" xfId="3102"/>
    <cellStyle name="20% - Accent2 12 2" xfId="6974"/>
    <cellStyle name="20% - Accent2 12 2 2" xfId="6975"/>
    <cellStyle name="20% - Accent2 12 2 2 2" xfId="6976"/>
    <cellStyle name="20% - Accent2 12 2 3" xfId="6977"/>
    <cellStyle name="20% - Accent2 12 3" xfId="6978"/>
    <cellStyle name="20% - Accent2 12 3 2" xfId="6979"/>
    <cellStyle name="20% - Accent2 12 3 3" xfId="6980"/>
    <cellStyle name="20% - Accent2 12 4" xfId="6981"/>
    <cellStyle name="20% - Accent2 12 5" xfId="6973"/>
    <cellStyle name="20% - Accent2 13" xfId="3207"/>
    <cellStyle name="20% - Accent2 13 2" xfId="6983"/>
    <cellStyle name="20% - Accent2 13 2 2" xfId="6984"/>
    <cellStyle name="20% - Accent2 13 2 2 2" xfId="6985"/>
    <cellStyle name="20% - Accent2 13 2 3" xfId="6986"/>
    <cellStyle name="20% - Accent2 13 3" xfId="6987"/>
    <cellStyle name="20% - Accent2 13 3 2" xfId="6988"/>
    <cellStyle name="20% - Accent2 13 4" xfId="6989"/>
    <cellStyle name="20% - Accent2 13 5" xfId="6982"/>
    <cellStyle name="20% - Accent2 14" xfId="3315"/>
    <cellStyle name="20% - Accent2 14 2" xfId="6990"/>
    <cellStyle name="20% - Accent2 14 2 2" xfId="6991"/>
    <cellStyle name="20% - Accent2 14 2 2 2" xfId="6992"/>
    <cellStyle name="20% - Accent2 14 2 3" xfId="6993"/>
    <cellStyle name="20% - Accent2 14 2 4" xfId="6994"/>
    <cellStyle name="20% - Accent2 14 3" xfId="6995"/>
    <cellStyle name="20% - Accent2 14 3 2" xfId="6996"/>
    <cellStyle name="20% - Accent2 14 4" xfId="6997"/>
    <cellStyle name="20% - Accent2 14 5" xfId="6998"/>
    <cellStyle name="20% - Accent2 15" xfId="6999"/>
    <cellStyle name="20% - Accent2 15 2" xfId="7000"/>
    <cellStyle name="20% - Accent2 15 2 2" xfId="7001"/>
    <cellStyle name="20% - Accent2 15 2 2 2" xfId="7002"/>
    <cellStyle name="20% - Accent2 15 2 3" xfId="7003"/>
    <cellStyle name="20% - Accent2 15 3" xfId="7004"/>
    <cellStyle name="20% - Accent2 15 3 2" xfId="7005"/>
    <cellStyle name="20% - Accent2 15 4" xfId="7006"/>
    <cellStyle name="20% - Accent2 16" xfId="7007"/>
    <cellStyle name="20% - Accent2 16 2" xfId="7008"/>
    <cellStyle name="20% - Accent2 16 2 2" xfId="7009"/>
    <cellStyle name="20% - Accent2 16 3" xfId="7010"/>
    <cellStyle name="20% - Accent2 17" xfId="7011"/>
    <cellStyle name="20% - Accent2 17 2" xfId="7012"/>
    <cellStyle name="20% - Accent2 17 3" xfId="7013"/>
    <cellStyle name="20% - Accent2 18" xfId="7014"/>
    <cellStyle name="20% - Accent2 18 2" xfId="7015"/>
    <cellStyle name="20% - Accent2 19" xfId="7016"/>
    <cellStyle name="20% - Accent2 2" xfId="903"/>
    <cellStyle name="20% - Accent2 2 10" xfId="7017"/>
    <cellStyle name="20% - Accent2 2 10 2" xfId="7018"/>
    <cellStyle name="20% - Accent2 2 10 2 2" xfId="7019"/>
    <cellStyle name="20% - Accent2 2 10 2 3" xfId="7020"/>
    <cellStyle name="20% - Accent2 2 10 3" xfId="7021"/>
    <cellStyle name="20% - Accent2 2 10 4" xfId="7022"/>
    <cellStyle name="20% - Accent2 2 10 5" xfId="7023"/>
    <cellStyle name="20% - Accent2 2 11" xfId="7024"/>
    <cellStyle name="20% - Accent2 2 11 2" xfId="7025"/>
    <cellStyle name="20% - Accent2 2 11 3" xfId="7026"/>
    <cellStyle name="20% - Accent2 2 11 4" xfId="7027"/>
    <cellStyle name="20% - Accent2 2 12" xfId="7028"/>
    <cellStyle name="20% - Accent2 2 13" xfId="7029"/>
    <cellStyle name="20% - Accent2 2 14" xfId="7030"/>
    <cellStyle name="20% - Accent2 2 15" xfId="7031"/>
    <cellStyle name="20% - Accent2 2 16" xfId="7032"/>
    <cellStyle name="20% - Accent2 2 2" xfId="2685"/>
    <cellStyle name="20% - Accent2 2 2 10" xfId="7033"/>
    <cellStyle name="20% - Accent2 2 2 10 2" xfId="7034"/>
    <cellStyle name="20% - Accent2 2 2 11" xfId="7035"/>
    <cellStyle name="20% - Accent2 2 2 12" xfId="7036"/>
    <cellStyle name="20% - Accent2 2 2 13" xfId="7037"/>
    <cellStyle name="20% - Accent2 2 2 14" xfId="7038"/>
    <cellStyle name="20% - Accent2 2 2 15" xfId="3529"/>
    <cellStyle name="20% - Accent2 2 2 2" xfId="7039"/>
    <cellStyle name="20% - Accent2 2 2 2 10" xfId="7040"/>
    <cellStyle name="20% - Accent2 2 2 2 2" xfId="7041"/>
    <cellStyle name="20% - Accent2 2 2 2 2 2" xfId="7042"/>
    <cellStyle name="20% - Accent2 2 2 2 2 2 2" xfId="7043"/>
    <cellStyle name="20% - Accent2 2 2 2 2 2 2 2" xfId="7044"/>
    <cellStyle name="20% - Accent2 2 2 2 2 2 3" xfId="7045"/>
    <cellStyle name="20% - Accent2 2 2 2 2 3" xfId="7046"/>
    <cellStyle name="20% - Accent2 2 2 2 2 3 2" xfId="7047"/>
    <cellStyle name="20% - Accent2 2 2 2 2 3 2 2" xfId="7048"/>
    <cellStyle name="20% - Accent2 2 2 2 2 3 3" xfId="7049"/>
    <cellStyle name="20% - Accent2 2 2 2 2 4" xfId="7050"/>
    <cellStyle name="20% - Accent2 2 2 2 2 4 2" xfId="7051"/>
    <cellStyle name="20% - Accent2 2 2 2 2 4 2 2" xfId="7052"/>
    <cellStyle name="20% - Accent2 2 2 2 2 4 3" xfId="7053"/>
    <cellStyle name="20% - Accent2 2 2 2 2 5" xfId="7054"/>
    <cellStyle name="20% - Accent2 2 2 2 2 5 2" xfId="7055"/>
    <cellStyle name="20% - Accent2 2 2 2 2 6" xfId="7056"/>
    <cellStyle name="20% - Accent2 2 2 2 2 7" xfId="7057"/>
    <cellStyle name="20% - Accent2 2 2 2 2 8" xfId="7058"/>
    <cellStyle name="20% - Accent2 2 2 2 3" xfId="7059"/>
    <cellStyle name="20% - Accent2 2 2 2 3 2" xfId="7060"/>
    <cellStyle name="20% - Accent2 2 2 2 3 2 2" xfId="7061"/>
    <cellStyle name="20% - Accent2 2 2 2 3 3" xfId="7062"/>
    <cellStyle name="20% - Accent2 2 2 2 3 4" xfId="7063"/>
    <cellStyle name="20% - Accent2 2 2 2 4" xfId="7064"/>
    <cellStyle name="20% - Accent2 2 2 2 4 2" xfId="7065"/>
    <cellStyle name="20% - Accent2 2 2 2 4 2 2" xfId="7066"/>
    <cellStyle name="20% - Accent2 2 2 2 4 3" xfId="7067"/>
    <cellStyle name="20% - Accent2 2 2 2 5" xfId="7068"/>
    <cellStyle name="20% - Accent2 2 2 2 5 2" xfId="7069"/>
    <cellStyle name="20% - Accent2 2 2 2 5 2 2" xfId="7070"/>
    <cellStyle name="20% - Accent2 2 2 2 5 3" xfId="7071"/>
    <cellStyle name="20% - Accent2 2 2 2 6" xfId="7072"/>
    <cellStyle name="20% - Accent2 2 2 2 6 2" xfId="7073"/>
    <cellStyle name="20% - Accent2 2 2 2 7" xfId="7074"/>
    <cellStyle name="20% - Accent2 2 2 2 8" xfId="7075"/>
    <cellStyle name="20% - Accent2 2 2 2 9" xfId="7076"/>
    <cellStyle name="20% - Accent2 2 2 3" xfId="7077"/>
    <cellStyle name="20% - Accent2 2 2 3 2" xfId="7078"/>
    <cellStyle name="20% - Accent2 2 2 3 2 2" xfId="7079"/>
    <cellStyle name="20% - Accent2 2 2 3 2 2 2" xfId="7080"/>
    <cellStyle name="20% - Accent2 2 2 3 2 2 2 2" xfId="7081"/>
    <cellStyle name="20% - Accent2 2 2 3 2 2 3" xfId="7082"/>
    <cellStyle name="20% - Accent2 2 2 3 2 3" xfId="7083"/>
    <cellStyle name="20% - Accent2 2 2 3 2 3 2" xfId="7084"/>
    <cellStyle name="20% - Accent2 2 2 3 2 3 2 2" xfId="7085"/>
    <cellStyle name="20% - Accent2 2 2 3 2 3 3" xfId="7086"/>
    <cellStyle name="20% - Accent2 2 2 3 2 4" xfId="7087"/>
    <cellStyle name="20% - Accent2 2 2 3 2 4 2" xfId="7088"/>
    <cellStyle name="20% - Accent2 2 2 3 2 4 2 2" xfId="7089"/>
    <cellStyle name="20% - Accent2 2 2 3 2 4 3" xfId="7090"/>
    <cellStyle name="20% - Accent2 2 2 3 2 5" xfId="7091"/>
    <cellStyle name="20% - Accent2 2 2 3 2 5 2" xfId="7092"/>
    <cellStyle name="20% - Accent2 2 2 3 2 6" xfId="7093"/>
    <cellStyle name="20% - Accent2 2 2 3 2 7" xfId="7094"/>
    <cellStyle name="20% - Accent2 2 2 3 2 8" xfId="7095"/>
    <cellStyle name="20% - Accent2 2 2 3 3" xfId="7096"/>
    <cellStyle name="20% - Accent2 2 2 3 3 2" xfId="7097"/>
    <cellStyle name="20% - Accent2 2 2 3 3 2 2" xfId="7098"/>
    <cellStyle name="20% - Accent2 2 2 3 3 3" xfId="7099"/>
    <cellStyle name="20% - Accent2 2 2 3 4" xfId="7100"/>
    <cellStyle name="20% - Accent2 2 2 3 4 2" xfId="7101"/>
    <cellStyle name="20% - Accent2 2 2 3 4 2 2" xfId="7102"/>
    <cellStyle name="20% - Accent2 2 2 3 4 3" xfId="7103"/>
    <cellStyle name="20% - Accent2 2 2 3 5" xfId="7104"/>
    <cellStyle name="20% - Accent2 2 2 3 5 2" xfId="7105"/>
    <cellStyle name="20% - Accent2 2 2 3 5 2 2" xfId="7106"/>
    <cellStyle name="20% - Accent2 2 2 3 5 3" xfId="7107"/>
    <cellStyle name="20% - Accent2 2 2 3 6" xfId="7108"/>
    <cellStyle name="20% - Accent2 2 2 3 6 2" xfId="7109"/>
    <cellStyle name="20% - Accent2 2 2 3 7" xfId="7110"/>
    <cellStyle name="20% - Accent2 2 2 3 8" xfId="7111"/>
    <cellStyle name="20% - Accent2 2 2 3 9" xfId="7112"/>
    <cellStyle name="20% - Accent2 2 2 4" xfId="7113"/>
    <cellStyle name="20% - Accent2 2 2 4 2" xfId="7114"/>
    <cellStyle name="20% - Accent2 2 2 4 2 2" xfId="7115"/>
    <cellStyle name="20% - Accent2 2 2 4 2 2 2" xfId="7116"/>
    <cellStyle name="20% - Accent2 2 2 4 2 2 2 2" xfId="7117"/>
    <cellStyle name="20% - Accent2 2 2 4 2 2 3" xfId="7118"/>
    <cellStyle name="20% - Accent2 2 2 4 2 3" xfId="7119"/>
    <cellStyle name="20% - Accent2 2 2 4 2 3 2" xfId="7120"/>
    <cellStyle name="20% - Accent2 2 2 4 2 3 2 2" xfId="7121"/>
    <cellStyle name="20% - Accent2 2 2 4 2 3 3" xfId="7122"/>
    <cellStyle name="20% - Accent2 2 2 4 2 4" xfId="7123"/>
    <cellStyle name="20% - Accent2 2 2 4 2 4 2" xfId="7124"/>
    <cellStyle name="20% - Accent2 2 2 4 2 4 2 2" xfId="7125"/>
    <cellStyle name="20% - Accent2 2 2 4 2 4 3" xfId="7126"/>
    <cellStyle name="20% - Accent2 2 2 4 2 5" xfId="7127"/>
    <cellStyle name="20% - Accent2 2 2 4 2 5 2" xfId="7128"/>
    <cellStyle name="20% - Accent2 2 2 4 2 6" xfId="7129"/>
    <cellStyle name="20% - Accent2 2 2 4 3" xfId="7130"/>
    <cellStyle name="20% - Accent2 2 2 4 3 2" xfId="7131"/>
    <cellStyle name="20% - Accent2 2 2 4 3 2 2" xfId="7132"/>
    <cellStyle name="20% - Accent2 2 2 4 3 3" xfId="7133"/>
    <cellStyle name="20% - Accent2 2 2 4 4" xfId="7134"/>
    <cellStyle name="20% - Accent2 2 2 4 4 2" xfId="7135"/>
    <cellStyle name="20% - Accent2 2 2 4 4 2 2" xfId="7136"/>
    <cellStyle name="20% - Accent2 2 2 4 4 3" xfId="7137"/>
    <cellStyle name="20% - Accent2 2 2 4 5" xfId="7138"/>
    <cellStyle name="20% - Accent2 2 2 4 5 2" xfId="7139"/>
    <cellStyle name="20% - Accent2 2 2 4 5 2 2" xfId="7140"/>
    <cellStyle name="20% - Accent2 2 2 4 5 3" xfId="7141"/>
    <cellStyle name="20% - Accent2 2 2 4 6" xfId="7142"/>
    <cellStyle name="20% - Accent2 2 2 4 6 2" xfId="7143"/>
    <cellStyle name="20% - Accent2 2 2 4 7" xfId="7144"/>
    <cellStyle name="20% - Accent2 2 2 4 8" xfId="7145"/>
    <cellStyle name="20% - Accent2 2 2 4 9" xfId="7146"/>
    <cellStyle name="20% - Accent2 2 2 5" xfId="7147"/>
    <cellStyle name="20% - Accent2 2 2 5 2" xfId="7148"/>
    <cellStyle name="20% - Accent2 2 2 5 2 2" xfId="7149"/>
    <cellStyle name="20% - Accent2 2 2 5 2 2 2" xfId="7150"/>
    <cellStyle name="20% - Accent2 2 2 5 2 2 2 2" xfId="7151"/>
    <cellStyle name="20% - Accent2 2 2 5 2 2 3" xfId="7152"/>
    <cellStyle name="20% - Accent2 2 2 5 2 3" xfId="7153"/>
    <cellStyle name="20% - Accent2 2 2 5 2 3 2" xfId="7154"/>
    <cellStyle name="20% - Accent2 2 2 5 2 3 2 2" xfId="7155"/>
    <cellStyle name="20% - Accent2 2 2 5 2 3 3" xfId="7156"/>
    <cellStyle name="20% - Accent2 2 2 5 2 4" xfId="7157"/>
    <cellStyle name="20% - Accent2 2 2 5 2 4 2" xfId="7158"/>
    <cellStyle name="20% - Accent2 2 2 5 2 4 2 2" xfId="7159"/>
    <cellStyle name="20% - Accent2 2 2 5 2 4 3" xfId="7160"/>
    <cellStyle name="20% - Accent2 2 2 5 2 5" xfId="7161"/>
    <cellStyle name="20% - Accent2 2 2 5 2 5 2" xfId="7162"/>
    <cellStyle name="20% - Accent2 2 2 5 2 6" xfId="7163"/>
    <cellStyle name="20% - Accent2 2 2 5 3" xfId="7164"/>
    <cellStyle name="20% - Accent2 2 2 5 3 2" xfId="7165"/>
    <cellStyle name="20% - Accent2 2 2 5 3 2 2" xfId="7166"/>
    <cellStyle name="20% - Accent2 2 2 5 3 3" xfId="7167"/>
    <cellStyle name="20% - Accent2 2 2 5 4" xfId="7168"/>
    <cellStyle name="20% - Accent2 2 2 5 4 2" xfId="7169"/>
    <cellStyle name="20% - Accent2 2 2 5 4 2 2" xfId="7170"/>
    <cellStyle name="20% - Accent2 2 2 5 4 3" xfId="7171"/>
    <cellStyle name="20% - Accent2 2 2 5 5" xfId="7172"/>
    <cellStyle name="20% - Accent2 2 2 5 5 2" xfId="7173"/>
    <cellStyle name="20% - Accent2 2 2 5 5 2 2" xfId="7174"/>
    <cellStyle name="20% - Accent2 2 2 5 5 3" xfId="7175"/>
    <cellStyle name="20% - Accent2 2 2 5 6" xfId="7176"/>
    <cellStyle name="20% - Accent2 2 2 5 6 2" xfId="7177"/>
    <cellStyle name="20% - Accent2 2 2 5 7" xfId="7178"/>
    <cellStyle name="20% - Accent2 2 2 6" xfId="7179"/>
    <cellStyle name="20% - Accent2 2 2 6 2" xfId="7180"/>
    <cellStyle name="20% - Accent2 2 2 6 2 2" xfId="7181"/>
    <cellStyle name="20% - Accent2 2 2 6 2 2 2" xfId="7182"/>
    <cellStyle name="20% - Accent2 2 2 6 2 3" xfId="7183"/>
    <cellStyle name="20% - Accent2 2 2 6 3" xfId="7184"/>
    <cellStyle name="20% - Accent2 2 2 6 3 2" xfId="7185"/>
    <cellStyle name="20% - Accent2 2 2 6 3 2 2" xfId="7186"/>
    <cellStyle name="20% - Accent2 2 2 6 3 3" xfId="7187"/>
    <cellStyle name="20% - Accent2 2 2 6 4" xfId="7188"/>
    <cellStyle name="20% - Accent2 2 2 6 4 2" xfId="7189"/>
    <cellStyle name="20% - Accent2 2 2 6 4 2 2" xfId="7190"/>
    <cellStyle name="20% - Accent2 2 2 6 4 3" xfId="7191"/>
    <cellStyle name="20% - Accent2 2 2 6 5" xfId="7192"/>
    <cellStyle name="20% - Accent2 2 2 6 5 2" xfId="7193"/>
    <cellStyle name="20% - Accent2 2 2 6 6" xfId="7194"/>
    <cellStyle name="20% - Accent2 2 2 7" xfId="7195"/>
    <cellStyle name="20% - Accent2 2 2 7 2" xfId="7196"/>
    <cellStyle name="20% - Accent2 2 2 7 2 2" xfId="7197"/>
    <cellStyle name="20% - Accent2 2 2 7 3" xfId="7198"/>
    <cellStyle name="20% - Accent2 2 2 8" xfId="7199"/>
    <cellStyle name="20% - Accent2 2 2 8 2" xfId="7200"/>
    <cellStyle name="20% - Accent2 2 2 8 2 2" xfId="7201"/>
    <cellStyle name="20% - Accent2 2 2 8 3" xfId="7202"/>
    <cellStyle name="20% - Accent2 2 2 9" xfId="7203"/>
    <cellStyle name="20% - Accent2 2 2 9 2" xfId="7204"/>
    <cellStyle name="20% - Accent2 2 2 9 2 2" xfId="7205"/>
    <cellStyle name="20% - Accent2 2 2 9 3" xfId="7206"/>
    <cellStyle name="20% - Accent2 2 3" xfId="3103"/>
    <cellStyle name="20% - Accent2 2 3 10" xfId="4689"/>
    <cellStyle name="20% - Accent2 2 3 2" xfId="7207"/>
    <cellStyle name="20% - Accent2 2 3 2 2" xfId="7208"/>
    <cellStyle name="20% - Accent2 2 3 2 2 2" xfId="7209"/>
    <cellStyle name="20% - Accent2 2 3 2 2 2 2" xfId="7210"/>
    <cellStyle name="20% - Accent2 2 3 2 2 3" xfId="7211"/>
    <cellStyle name="20% - Accent2 2 3 2 2 4" xfId="7212"/>
    <cellStyle name="20% - Accent2 2 3 2 2 5" xfId="7213"/>
    <cellStyle name="20% - Accent2 2 3 2 3" xfId="7214"/>
    <cellStyle name="20% - Accent2 2 3 2 3 2" xfId="7215"/>
    <cellStyle name="20% - Accent2 2 3 2 3 2 2" xfId="7216"/>
    <cellStyle name="20% - Accent2 2 3 2 3 3" xfId="7217"/>
    <cellStyle name="20% - Accent2 2 3 2 4" xfId="7218"/>
    <cellStyle name="20% - Accent2 2 3 2 4 2" xfId="7219"/>
    <cellStyle name="20% - Accent2 2 3 2 4 2 2" xfId="7220"/>
    <cellStyle name="20% - Accent2 2 3 2 4 3" xfId="7221"/>
    <cellStyle name="20% - Accent2 2 3 2 5" xfId="7222"/>
    <cellStyle name="20% - Accent2 2 3 2 5 2" xfId="7223"/>
    <cellStyle name="20% - Accent2 2 3 2 6" xfId="7224"/>
    <cellStyle name="20% - Accent2 2 3 2 7" xfId="7225"/>
    <cellStyle name="20% - Accent2 2 3 2 8" xfId="7226"/>
    <cellStyle name="20% - Accent2 2 3 3" xfId="7227"/>
    <cellStyle name="20% - Accent2 2 3 3 2" xfId="7228"/>
    <cellStyle name="20% - Accent2 2 3 3 2 2" xfId="7229"/>
    <cellStyle name="20% - Accent2 2 3 3 2 3" xfId="7230"/>
    <cellStyle name="20% - Accent2 2 3 3 2 4" xfId="7231"/>
    <cellStyle name="20% - Accent2 2 3 3 2 5" xfId="7232"/>
    <cellStyle name="20% - Accent2 2 3 3 3" xfId="7233"/>
    <cellStyle name="20% - Accent2 2 3 3 4" xfId="7234"/>
    <cellStyle name="20% - Accent2 2 3 3 5" xfId="7235"/>
    <cellStyle name="20% - Accent2 2 3 3 6" xfId="7236"/>
    <cellStyle name="20% - Accent2 2 3 4" xfId="7237"/>
    <cellStyle name="20% - Accent2 2 3 4 2" xfId="7238"/>
    <cellStyle name="20% - Accent2 2 3 4 2 2" xfId="7239"/>
    <cellStyle name="20% - Accent2 2 3 4 3" xfId="7240"/>
    <cellStyle name="20% - Accent2 2 3 4 4" xfId="7241"/>
    <cellStyle name="20% - Accent2 2 3 4 5" xfId="7242"/>
    <cellStyle name="20% - Accent2 2 3 4 6" xfId="7243"/>
    <cellStyle name="20% - Accent2 2 3 5" xfId="7244"/>
    <cellStyle name="20% - Accent2 2 3 5 2" xfId="7245"/>
    <cellStyle name="20% - Accent2 2 3 5 2 2" xfId="7246"/>
    <cellStyle name="20% - Accent2 2 3 5 3" xfId="7247"/>
    <cellStyle name="20% - Accent2 2 3 5 4" xfId="7248"/>
    <cellStyle name="20% - Accent2 2 3 6" xfId="7249"/>
    <cellStyle name="20% - Accent2 2 3 6 2" xfId="7250"/>
    <cellStyle name="20% - Accent2 2 3 6 3" xfId="7251"/>
    <cellStyle name="20% - Accent2 2 3 7" xfId="7252"/>
    <cellStyle name="20% - Accent2 2 3 8" xfId="7253"/>
    <cellStyle name="20% - Accent2 2 3 9" xfId="7254"/>
    <cellStyle name="20% - Accent2 2 4" xfId="3208"/>
    <cellStyle name="20% - Accent2 2 4 10" xfId="4688"/>
    <cellStyle name="20% - Accent2 2 4 2" xfId="7255"/>
    <cellStyle name="20% - Accent2 2 4 2 2" xfId="7256"/>
    <cellStyle name="20% - Accent2 2 4 2 2 2" xfId="7257"/>
    <cellStyle name="20% - Accent2 2 4 2 2 2 2" xfId="7258"/>
    <cellStyle name="20% - Accent2 2 4 2 2 3" xfId="7259"/>
    <cellStyle name="20% - Accent2 2 4 2 2 4" xfId="7260"/>
    <cellStyle name="20% - Accent2 2 4 2 2 5" xfId="7261"/>
    <cellStyle name="20% - Accent2 2 4 2 3" xfId="7262"/>
    <cellStyle name="20% - Accent2 2 4 2 3 2" xfId="7263"/>
    <cellStyle name="20% - Accent2 2 4 2 3 2 2" xfId="7264"/>
    <cellStyle name="20% - Accent2 2 4 2 3 3" xfId="7265"/>
    <cellStyle name="20% - Accent2 2 4 2 4" xfId="7266"/>
    <cellStyle name="20% - Accent2 2 4 2 4 2" xfId="7267"/>
    <cellStyle name="20% - Accent2 2 4 2 4 2 2" xfId="7268"/>
    <cellStyle name="20% - Accent2 2 4 2 4 3" xfId="7269"/>
    <cellStyle name="20% - Accent2 2 4 2 5" xfId="7270"/>
    <cellStyle name="20% - Accent2 2 4 2 5 2" xfId="7271"/>
    <cellStyle name="20% - Accent2 2 4 2 6" xfId="7272"/>
    <cellStyle name="20% - Accent2 2 4 2 7" xfId="7273"/>
    <cellStyle name="20% - Accent2 2 4 2 8" xfId="7274"/>
    <cellStyle name="20% - Accent2 2 4 3" xfId="7275"/>
    <cellStyle name="20% - Accent2 2 4 3 2" xfId="7276"/>
    <cellStyle name="20% - Accent2 2 4 3 2 2" xfId="7277"/>
    <cellStyle name="20% - Accent2 2 4 3 2 3" xfId="7278"/>
    <cellStyle name="20% - Accent2 2 4 3 3" xfId="7279"/>
    <cellStyle name="20% - Accent2 2 4 3 4" xfId="7280"/>
    <cellStyle name="20% - Accent2 2 4 3 5" xfId="7281"/>
    <cellStyle name="20% - Accent2 2 4 3 6" xfId="7282"/>
    <cellStyle name="20% - Accent2 2 4 4" xfId="7283"/>
    <cellStyle name="20% - Accent2 2 4 4 2" xfId="7284"/>
    <cellStyle name="20% - Accent2 2 4 4 2 2" xfId="7285"/>
    <cellStyle name="20% - Accent2 2 4 4 3" xfId="7286"/>
    <cellStyle name="20% - Accent2 2 4 4 4" xfId="7287"/>
    <cellStyle name="20% - Accent2 2 4 4 5" xfId="7288"/>
    <cellStyle name="20% - Accent2 2 4 5" xfId="7289"/>
    <cellStyle name="20% - Accent2 2 4 5 2" xfId="7290"/>
    <cellStyle name="20% - Accent2 2 4 5 2 2" xfId="7291"/>
    <cellStyle name="20% - Accent2 2 4 5 3" xfId="7292"/>
    <cellStyle name="20% - Accent2 2 4 5 4" xfId="7293"/>
    <cellStyle name="20% - Accent2 2 4 6" xfId="7294"/>
    <cellStyle name="20% - Accent2 2 4 6 2" xfId="7295"/>
    <cellStyle name="20% - Accent2 2 4 7" xfId="7296"/>
    <cellStyle name="20% - Accent2 2 4 8" xfId="7297"/>
    <cellStyle name="20% - Accent2 2 4 9" xfId="7298"/>
    <cellStyle name="20% - Accent2 2 5" xfId="3316"/>
    <cellStyle name="20% - Accent2 2 5 10" xfId="7299"/>
    <cellStyle name="20% - Accent2 2 5 11" xfId="4687"/>
    <cellStyle name="20% - Accent2 2 5 2" xfId="7300"/>
    <cellStyle name="20% - Accent2 2 5 2 2" xfId="7301"/>
    <cellStyle name="20% - Accent2 2 5 2 2 2" xfId="7302"/>
    <cellStyle name="20% - Accent2 2 5 2 2 2 2" xfId="7303"/>
    <cellStyle name="20% - Accent2 2 5 2 2 3" xfId="7304"/>
    <cellStyle name="20% - Accent2 2 5 2 2 4" xfId="7305"/>
    <cellStyle name="20% - Accent2 2 5 2 3" xfId="7306"/>
    <cellStyle name="20% - Accent2 2 5 2 3 2" xfId="7307"/>
    <cellStyle name="20% - Accent2 2 5 2 3 2 2" xfId="7308"/>
    <cellStyle name="20% - Accent2 2 5 2 3 3" xfId="7309"/>
    <cellStyle name="20% - Accent2 2 5 2 4" xfId="7310"/>
    <cellStyle name="20% - Accent2 2 5 2 4 2" xfId="7311"/>
    <cellStyle name="20% - Accent2 2 5 2 4 2 2" xfId="7312"/>
    <cellStyle name="20% - Accent2 2 5 2 4 3" xfId="7313"/>
    <cellStyle name="20% - Accent2 2 5 2 5" xfId="7314"/>
    <cellStyle name="20% - Accent2 2 5 2 5 2" xfId="7315"/>
    <cellStyle name="20% - Accent2 2 5 2 6" xfId="7316"/>
    <cellStyle name="20% - Accent2 2 5 2 7" xfId="7317"/>
    <cellStyle name="20% - Accent2 2 5 2 8" xfId="7318"/>
    <cellStyle name="20% - Accent2 2 5 3" xfId="7319"/>
    <cellStyle name="20% - Accent2 2 5 3 2" xfId="7320"/>
    <cellStyle name="20% - Accent2 2 5 3 2 2" xfId="7321"/>
    <cellStyle name="20% - Accent2 2 5 3 3" xfId="7322"/>
    <cellStyle name="20% - Accent2 2 5 3 4" xfId="7323"/>
    <cellStyle name="20% - Accent2 2 5 4" xfId="7324"/>
    <cellStyle name="20% - Accent2 2 5 4 2" xfId="7325"/>
    <cellStyle name="20% - Accent2 2 5 4 2 2" xfId="7326"/>
    <cellStyle name="20% - Accent2 2 5 4 3" xfId="7327"/>
    <cellStyle name="20% - Accent2 2 5 5" xfId="7328"/>
    <cellStyle name="20% - Accent2 2 5 5 2" xfId="7329"/>
    <cellStyle name="20% - Accent2 2 5 5 2 2" xfId="7330"/>
    <cellStyle name="20% - Accent2 2 5 5 3" xfId="7331"/>
    <cellStyle name="20% - Accent2 2 5 6" xfId="7332"/>
    <cellStyle name="20% - Accent2 2 5 6 2" xfId="7333"/>
    <cellStyle name="20% - Accent2 2 5 7" xfId="7334"/>
    <cellStyle name="20% - Accent2 2 5 8" xfId="7335"/>
    <cellStyle name="20% - Accent2 2 5 9" xfId="7336"/>
    <cellStyle name="20% - Accent2 2 6" xfId="5118"/>
    <cellStyle name="20% - Accent2 2 6 2" xfId="7337"/>
    <cellStyle name="20% - Accent2 2 6 2 2" xfId="7338"/>
    <cellStyle name="20% - Accent2 2 6 2 2 2" xfId="7339"/>
    <cellStyle name="20% - Accent2 2 6 2 2 2 2" xfId="7340"/>
    <cellStyle name="20% - Accent2 2 6 2 2 3" xfId="7341"/>
    <cellStyle name="20% - Accent2 2 6 2 2 4" xfId="7342"/>
    <cellStyle name="20% - Accent2 2 6 2 3" xfId="7343"/>
    <cellStyle name="20% - Accent2 2 6 2 3 2" xfId="7344"/>
    <cellStyle name="20% - Accent2 2 6 2 3 2 2" xfId="7345"/>
    <cellStyle name="20% - Accent2 2 6 2 3 3" xfId="7346"/>
    <cellStyle name="20% - Accent2 2 6 2 4" xfId="7347"/>
    <cellStyle name="20% - Accent2 2 6 2 4 2" xfId="7348"/>
    <cellStyle name="20% - Accent2 2 6 2 4 2 2" xfId="7349"/>
    <cellStyle name="20% - Accent2 2 6 2 4 3" xfId="7350"/>
    <cellStyle name="20% - Accent2 2 6 2 5" xfId="7351"/>
    <cellStyle name="20% - Accent2 2 6 2 5 2" xfId="7352"/>
    <cellStyle name="20% - Accent2 2 6 2 6" xfId="7353"/>
    <cellStyle name="20% - Accent2 2 6 2 7" xfId="7354"/>
    <cellStyle name="20% - Accent2 2 6 2 8" xfId="7355"/>
    <cellStyle name="20% - Accent2 2 6 2 9" xfId="7356"/>
    <cellStyle name="20% - Accent2 2 6 3" xfId="7357"/>
    <cellStyle name="20% - Accent2 2 6 3 2" xfId="7358"/>
    <cellStyle name="20% - Accent2 2 6 3 2 2" xfId="7359"/>
    <cellStyle name="20% - Accent2 2 6 3 3" xfId="7360"/>
    <cellStyle name="20% - Accent2 2 6 3 4" xfId="7361"/>
    <cellStyle name="20% - Accent2 2 6 3 5" xfId="7362"/>
    <cellStyle name="20% - Accent2 2 6 4" xfId="7363"/>
    <cellStyle name="20% - Accent2 2 6 4 2" xfId="7364"/>
    <cellStyle name="20% - Accent2 2 6 4 2 2" xfId="7365"/>
    <cellStyle name="20% - Accent2 2 6 4 3" xfId="7366"/>
    <cellStyle name="20% - Accent2 2 6 5" xfId="7367"/>
    <cellStyle name="20% - Accent2 2 6 5 2" xfId="7368"/>
    <cellStyle name="20% - Accent2 2 6 5 2 2" xfId="7369"/>
    <cellStyle name="20% - Accent2 2 6 5 3" xfId="7370"/>
    <cellStyle name="20% - Accent2 2 6 6" xfId="7371"/>
    <cellStyle name="20% - Accent2 2 6 6 2" xfId="7372"/>
    <cellStyle name="20% - Accent2 2 6 7" xfId="7373"/>
    <cellStyle name="20% - Accent2 2 6 8" xfId="7374"/>
    <cellStyle name="20% - Accent2 2 6 9" xfId="7375"/>
    <cellStyle name="20% - Accent2 2 7" xfId="7376"/>
    <cellStyle name="20% - Accent2 2 7 2" xfId="7377"/>
    <cellStyle name="20% - Accent2 2 7 2 2" xfId="7378"/>
    <cellStyle name="20% - Accent2 2 7 2 2 2" xfId="7379"/>
    <cellStyle name="20% - Accent2 2 7 2 2 3" xfId="7380"/>
    <cellStyle name="20% - Accent2 2 7 2 3" xfId="7381"/>
    <cellStyle name="20% - Accent2 2 7 2 4" xfId="7382"/>
    <cellStyle name="20% - Accent2 2 7 3" xfId="7383"/>
    <cellStyle name="20% - Accent2 2 7 3 2" xfId="7384"/>
    <cellStyle name="20% - Accent2 2 7 3 2 2" xfId="7385"/>
    <cellStyle name="20% - Accent2 2 7 3 3" xfId="7386"/>
    <cellStyle name="20% - Accent2 2 7 3 4" xfId="7387"/>
    <cellStyle name="20% - Accent2 2 7 4" xfId="7388"/>
    <cellStyle name="20% - Accent2 2 7 4 2" xfId="7389"/>
    <cellStyle name="20% - Accent2 2 7 4 2 2" xfId="7390"/>
    <cellStyle name="20% - Accent2 2 7 4 3" xfId="7391"/>
    <cellStyle name="20% - Accent2 2 7 5" xfId="7392"/>
    <cellStyle name="20% - Accent2 2 7 5 2" xfId="7393"/>
    <cellStyle name="20% - Accent2 2 7 6" xfId="7394"/>
    <cellStyle name="20% - Accent2 2 7 7" xfId="7395"/>
    <cellStyle name="20% - Accent2 2 7 8" xfId="7396"/>
    <cellStyle name="20% - Accent2 2 7 9" xfId="7397"/>
    <cellStyle name="20% - Accent2 2 8" xfId="7398"/>
    <cellStyle name="20% - Accent2 2 8 2" xfId="7399"/>
    <cellStyle name="20% - Accent2 2 8 2 2" xfId="7400"/>
    <cellStyle name="20% - Accent2 2 8 2 2 2" xfId="7401"/>
    <cellStyle name="20% - Accent2 2 8 2 3" xfId="7402"/>
    <cellStyle name="20% - Accent2 2 8 3" xfId="7403"/>
    <cellStyle name="20% - Accent2 2 8 3 2" xfId="7404"/>
    <cellStyle name="20% - Accent2 2 8 4" xfId="7405"/>
    <cellStyle name="20% - Accent2 2 8 5" xfId="7406"/>
    <cellStyle name="20% - Accent2 2 9" xfId="7407"/>
    <cellStyle name="20% - Accent2 2 9 2" xfId="7408"/>
    <cellStyle name="20% - Accent2 2 9 2 2" xfId="7409"/>
    <cellStyle name="20% - Accent2 2 9 2 3" xfId="7410"/>
    <cellStyle name="20% - Accent2 2 9 3" xfId="7411"/>
    <cellStyle name="20% - Accent2 2 9 4" xfId="7412"/>
    <cellStyle name="20% - Accent2 2 9 5" xfId="7413"/>
    <cellStyle name="20% - Accent2 2 9 6" xfId="7414"/>
    <cellStyle name="20% - Accent2 2_PWC Sch 7" xfId="7415"/>
    <cellStyle name="20% - Accent2 20" xfId="7416"/>
    <cellStyle name="20% - Accent2 21" xfId="7417"/>
    <cellStyle name="20% - Accent2 22" xfId="7418"/>
    <cellStyle name="20% - Accent2 23" xfId="7419"/>
    <cellStyle name="20% - Accent2 24" xfId="7420"/>
    <cellStyle name="20% - Accent2 3" xfId="904"/>
    <cellStyle name="20% - Accent2 3 10" xfId="7421"/>
    <cellStyle name="20% - Accent2 3 10 2" xfId="7422"/>
    <cellStyle name="20% - Accent2 3 11" xfId="7423"/>
    <cellStyle name="20% - Accent2 3 12" xfId="7424"/>
    <cellStyle name="20% - Accent2 3 13" xfId="7425"/>
    <cellStyle name="20% - Accent2 3 14" xfId="7426"/>
    <cellStyle name="20% - Accent2 3 2" xfId="2686"/>
    <cellStyle name="20% - Accent2 3 2 10" xfId="3530"/>
    <cellStyle name="20% - Accent2 3 2 2" xfId="7427"/>
    <cellStyle name="20% - Accent2 3 2 2 2" xfId="7428"/>
    <cellStyle name="20% - Accent2 3 2 2 2 2" xfId="7429"/>
    <cellStyle name="20% - Accent2 3 2 2 2 2 2" xfId="7430"/>
    <cellStyle name="20% - Accent2 3 2 2 2 3" xfId="7431"/>
    <cellStyle name="20% - Accent2 3 2 2 2 4" xfId="7432"/>
    <cellStyle name="20% - Accent2 3 2 2 3" xfId="7433"/>
    <cellStyle name="20% - Accent2 3 2 2 3 2" xfId="7434"/>
    <cellStyle name="20% - Accent2 3 2 2 3 2 2" xfId="7435"/>
    <cellStyle name="20% - Accent2 3 2 2 3 3" xfId="7436"/>
    <cellStyle name="20% - Accent2 3 2 2 4" xfId="7437"/>
    <cellStyle name="20% - Accent2 3 2 2 4 2" xfId="7438"/>
    <cellStyle name="20% - Accent2 3 2 2 4 2 2" xfId="7439"/>
    <cellStyle name="20% - Accent2 3 2 2 4 3" xfId="7440"/>
    <cellStyle name="20% - Accent2 3 2 2 5" xfId="7441"/>
    <cellStyle name="20% - Accent2 3 2 2 5 2" xfId="7442"/>
    <cellStyle name="20% - Accent2 3 2 2 6" xfId="7443"/>
    <cellStyle name="20% - Accent2 3 2 2 7" xfId="7444"/>
    <cellStyle name="20% - Accent2 3 2 2 8" xfId="7445"/>
    <cellStyle name="20% - Accent2 3 2 3" xfId="7446"/>
    <cellStyle name="20% - Accent2 3 2 3 2" xfId="7447"/>
    <cellStyle name="20% - Accent2 3 2 3 2 2" xfId="7448"/>
    <cellStyle name="20% - Accent2 3 2 3 2 3" xfId="7449"/>
    <cellStyle name="20% - Accent2 3 2 3 3" xfId="7450"/>
    <cellStyle name="20% - Accent2 3 2 3 4" xfId="7451"/>
    <cellStyle name="20% - Accent2 3 2 3 5" xfId="7452"/>
    <cellStyle name="20% - Accent2 3 2 4" xfId="7453"/>
    <cellStyle name="20% - Accent2 3 2 4 2" xfId="7454"/>
    <cellStyle name="20% - Accent2 3 2 4 2 2" xfId="7455"/>
    <cellStyle name="20% - Accent2 3 2 4 3" xfId="7456"/>
    <cellStyle name="20% - Accent2 3 2 4 4" xfId="7457"/>
    <cellStyle name="20% - Accent2 3 2 5" xfId="7458"/>
    <cellStyle name="20% - Accent2 3 2 5 2" xfId="7459"/>
    <cellStyle name="20% - Accent2 3 2 5 2 2" xfId="7460"/>
    <cellStyle name="20% - Accent2 3 2 5 3" xfId="7461"/>
    <cellStyle name="20% - Accent2 3 2 6" xfId="7462"/>
    <cellStyle name="20% - Accent2 3 2 6 2" xfId="7463"/>
    <cellStyle name="20% - Accent2 3 2 7" xfId="7464"/>
    <cellStyle name="20% - Accent2 3 2 8" xfId="7465"/>
    <cellStyle name="20% - Accent2 3 2 9" xfId="7466"/>
    <cellStyle name="20% - Accent2 3 3" xfId="3104"/>
    <cellStyle name="20% - Accent2 3 3 10" xfId="7467"/>
    <cellStyle name="20% - Accent2 3 3 11" xfId="4686"/>
    <cellStyle name="20% - Accent2 3 3 2" xfId="7468"/>
    <cellStyle name="20% - Accent2 3 3 2 2" xfId="7469"/>
    <cellStyle name="20% - Accent2 3 3 2 2 2" xfId="7470"/>
    <cellStyle name="20% - Accent2 3 3 2 2 2 2" xfId="7471"/>
    <cellStyle name="20% - Accent2 3 3 2 2 3" xfId="7472"/>
    <cellStyle name="20% - Accent2 3 3 2 2 4" xfId="7473"/>
    <cellStyle name="20% - Accent2 3 3 2 3" xfId="7474"/>
    <cellStyle name="20% - Accent2 3 3 2 3 2" xfId="7475"/>
    <cellStyle name="20% - Accent2 3 3 2 3 2 2" xfId="7476"/>
    <cellStyle name="20% - Accent2 3 3 2 3 3" xfId="7477"/>
    <cellStyle name="20% - Accent2 3 3 2 4" xfId="7478"/>
    <cellStyle name="20% - Accent2 3 3 2 4 2" xfId="7479"/>
    <cellStyle name="20% - Accent2 3 3 2 4 2 2" xfId="7480"/>
    <cellStyle name="20% - Accent2 3 3 2 4 3" xfId="7481"/>
    <cellStyle name="20% - Accent2 3 3 2 5" xfId="7482"/>
    <cellStyle name="20% - Accent2 3 3 2 5 2" xfId="7483"/>
    <cellStyle name="20% - Accent2 3 3 2 6" xfId="7484"/>
    <cellStyle name="20% - Accent2 3 3 2 7" xfId="7485"/>
    <cellStyle name="20% - Accent2 3 3 2 8" xfId="7486"/>
    <cellStyle name="20% - Accent2 3 3 2 9" xfId="7487"/>
    <cellStyle name="20% - Accent2 3 3 3" xfId="7488"/>
    <cellStyle name="20% - Accent2 3 3 3 2" xfId="7489"/>
    <cellStyle name="20% - Accent2 3 3 3 2 2" xfId="7490"/>
    <cellStyle name="20% - Accent2 3 3 3 3" xfId="7491"/>
    <cellStyle name="20% - Accent2 3 3 3 4" xfId="7492"/>
    <cellStyle name="20% - Accent2 3 3 3 5" xfId="7493"/>
    <cellStyle name="20% - Accent2 3 3 4" xfId="7494"/>
    <cellStyle name="20% - Accent2 3 3 4 2" xfId="7495"/>
    <cellStyle name="20% - Accent2 3 3 4 2 2" xfId="7496"/>
    <cellStyle name="20% - Accent2 3 3 4 3" xfId="7497"/>
    <cellStyle name="20% - Accent2 3 3 4 4" xfId="7498"/>
    <cellStyle name="20% - Accent2 3 3 5" xfId="7499"/>
    <cellStyle name="20% - Accent2 3 3 5 2" xfId="7500"/>
    <cellStyle name="20% - Accent2 3 3 5 2 2" xfId="7501"/>
    <cellStyle name="20% - Accent2 3 3 5 3" xfId="7502"/>
    <cellStyle name="20% - Accent2 3 3 6" xfId="7503"/>
    <cellStyle name="20% - Accent2 3 3 6 2" xfId="7504"/>
    <cellStyle name="20% - Accent2 3 3 7" xfId="7505"/>
    <cellStyle name="20% - Accent2 3 3 8" xfId="7506"/>
    <cellStyle name="20% - Accent2 3 3 9" xfId="7507"/>
    <cellStyle name="20% - Accent2 3 4" xfId="3209"/>
    <cellStyle name="20% - Accent2 3 4 10" xfId="4685"/>
    <cellStyle name="20% - Accent2 3 4 2" xfId="7508"/>
    <cellStyle name="20% - Accent2 3 4 2 2" xfId="7509"/>
    <cellStyle name="20% - Accent2 3 4 2 2 2" xfId="7510"/>
    <cellStyle name="20% - Accent2 3 4 2 2 2 2" xfId="7511"/>
    <cellStyle name="20% - Accent2 3 4 2 2 3" xfId="7512"/>
    <cellStyle name="20% - Accent2 3 4 2 2 4" xfId="7513"/>
    <cellStyle name="20% - Accent2 3 4 2 3" xfId="7514"/>
    <cellStyle name="20% - Accent2 3 4 2 3 2" xfId="7515"/>
    <cellStyle name="20% - Accent2 3 4 2 3 2 2" xfId="7516"/>
    <cellStyle name="20% - Accent2 3 4 2 3 3" xfId="7517"/>
    <cellStyle name="20% - Accent2 3 4 2 4" xfId="7518"/>
    <cellStyle name="20% - Accent2 3 4 2 4 2" xfId="7519"/>
    <cellStyle name="20% - Accent2 3 4 2 4 2 2" xfId="7520"/>
    <cellStyle name="20% - Accent2 3 4 2 4 3" xfId="7521"/>
    <cellStyle name="20% - Accent2 3 4 2 5" xfId="7522"/>
    <cellStyle name="20% - Accent2 3 4 2 5 2" xfId="7523"/>
    <cellStyle name="20% - Accent2 3 4 2 6" xfId="7524"/>
    <cellStyle name="20% - Accent2 3 4 2 7" xfId="7525"/>
    <cellStyle name="20% - Accent2 3 4 3" xfId="7526"/>
    <cellStyle name="20% - Accent2 3 4 3 2" xfId="7527"/>
    <cellStyle name="20% - Accent2 3 4 3 2 2" xfId="7528"/>
    <cellStyle name="20% - Accent2 3 4 3 3" xfId="7529"/>
    <cellStyle name="20% - Accent2 3 4 3 4" xfId="7530"/>
    <cellStyle name="20% - Accent2 3 4 3 5" xfId="7531"/>
    <cellStyle name="20% - Accent2 3 4 4" xfId="7532"/>
    <cellStyle name="20% - Accent2 3 4 4 2" xfId="7533"/>
    <cellStyle name="20% - Accent2 3 4 4 2 2" xfId="7534"/>
    <cellStyle name="20% - Accent2 3 4 4 3" xfId="7535"/>
    <cellStyle name="20% - Accent2 3 4 5" xfId="7536"/>
    <cellStyle name="20% - Accent2 3 4 5 2" xfId="7537"/>
    <cellStyle name="20% - Accent2 3 4 5 2 2" xfId="7538"/>
    <cellStyle name="20% - Accent2 3 4 5 3" xfId="7539"/>
    <cellStyle name="20% - Accent2 3 4 6" xfId="7540"/>
    <cellStyle name="20% - Accent2 3 4 6 2" xfId="7541"/>
    <cellStyle name="20% - Accent2 3 4 7" xfId="7542"/>
    <cellStyle name="20% - Accent2 3 4 8" xfId="7543"/>
    <cellStyle name="20% - Accent2 3 4 9" xfId="7544"/>
    <cellStyle name="20% - Accent2 3 5" xfId="3317"/>
    <cellStyle name="20% - Accent2 3 5 10" xfId="4684"/>
    <cellStyle name="20% - Accent2 3 5 2" xfId="7545"/>
    <cellStyle name="20% - Accent2 3 5 2 2" xfId="7546"/>
    <cellStyle name="20% - Accent2 3 5 2 2 2" xfId="7547"/>
    <cellStyle name="20% - Accent2 3 5 2 2 2 2" xfId="7548"/>
    <cellStyle name="20% - Accent2 3 5 2 2 3" xfId="7549"/>
    <cellStyle name="20% - Accent2 3 5 2 3" xfId="7550"/>
    <cellStyle name="20% - Accent2 3 5 2 3 2" xfId="7551"/>
    <cellStyle name="20% - Accent2 3 5 2 3 2 2" xfId="7552"/>
    <cellStyle name="20% - Accent2 3 5 2 3 3" xfId="7553"/>
    <cellStyle name="20% - Accent2 3 5 2 4" xfId="7554"/>
    <cellStyle name="20% - Accent2 3 5 2 4 2" xfId="7555"/>
    <cellStyle name="20% - Accent2 3 5 2 4 2 2" xfId="7556"/>
    <cellStyle name="20% - Accent2 3 5 2 4 3" xfId="7557"/>
    <cellStyle name="20% - Accent2 3 5 2 5" xfId="7558"/>
    <cellStyle name="20% - Accent2 3 5 2 5 2" xfId="7559"/>
    <cellStyle name="20% - Accent2 3 5 2 6" xfId="7560"/>
    <cellStyle name="20% - Accent2 3 5 2 7" xfId="7561"/>
    <cellStyle name="20% - Accent2 3 5 2 8" xfId="7562"/>
    <cellStyle name="20% - Accent2 3 5 3" xfId="7563"/>
    <cellStyle name="20% - Accent2 3 5 3 2" xfId="7564"/>
    <cellStyle name="20% - Accent2 3 5 3 2 2" xfId="7565"/>
    <cellStyle name="20% - Accent2 3 5 3 3" xfId="7566"/>
    <cellStyle name="20% - Accent2 3 5 4" xfId="7567"/>
    <cellStyle name="20% - Accent2 3 5 4 2" xfId="7568"/>
    <cellStyle name="20% - Accent2 3 5 4 2 2" xfId="7569"/>
    <cellStyle name="20% - Accent2 3 5 4 3" xfId="7570"/>
    <cellStyle name="20% - Accent2 3 5 5" xfId="7571"/>
    <cellStyle name="20% - Accent2 3 5 5 2" xfId="7572"/>
    <cellStyle name="20% - Accent2 3 5 5 2 2" xfId="7573"/>
    <cellStyle name="20% - Accent2 3 5 5 3" xfId="7574"/>
    <cellStyle name="20% - Accent2 3 5 6" xfId="7575"/>
    <cellStyle name="20% - Accent2 3 5 6 2" xfId="7576"/>
    <cellStyle name="20% - Accent2 3 5 7" xfId="7577"/>
    <cellStyle name="20% - Accent2 3 5 8" xfId="7578"/>
    <cellStyle name="20% - Accent2 3 5 9" xfId="7579"/>
    <cellStyle name="20% - Accent2 3 6" xfId="5119"/>
    <cellStyle name="20% - Accent2 3 6 2" xfId="7580"/>
    <cellStyle name="20% - Accent2 3 6 2 2" xfId="7581"/>
    <cellStyle name="20% - Accent2 3 6 2 2 2" xfId="7582"/>
    <cellStyle name="20% - Accent2 3 6 2 3" xfId="7583"/>
    <cellStyle name="20% - Accent2 3 6 2 4" xfId="7584"/>
    <cellStyle name="20% - Accent2 3 6 3" xfId="7585"/>
    <cellStyle name="20% - Accent2 3 6 3 2" xfId="7586"/>
    <cellStyle name="20% - Accent2 3 6 3 2 2" xfId="7587"/>
    <cellStyle name="20% - Accent2 3 6 3 3" xfId="7588"/>
    <cellStyle name="20% - Accent2 3 6 4" xfId="7589"/>
    <cellStyle name="20% - Accent2 3 6 4 2" xfId="7590"/>
    <cellStyle name="20% - Accent2 3 6 4 2 2" xfId="7591"/>
    <cellStyle name="20% - Accent2 3 6 4 3" xfId="7592"/>
    <cellStyle name="20% - Accent2 3 6 5" xfId="7593"/>
    <cellStyle name="20% - Accent2 3 6 5 2" xfId="7594"/>
    <cellStyle name="20% - Accent2 3 6 6" xfId="7595"/>
    <cellStyle name="20% - Accent2 3 6 7" xfId="7596"/>
    <cellStyle name="20% - Accent2 3 7" xfId="7597"/>
    <cellStyle name="20% - Accent2 3 7 2" xfId="7598"/>
    <cellStyle name="20% - Accent2 3 7 2 2" xfId="7599"/>
    <cellStyle name="20% - Accent2 3 7 3" xfId="7600"/>
    <cellStyle name="20% - Accent2 3 7 4" xfId="7601"/>
    <cellStyle name="20% - Accent2 3 8" xfId="7602"/>
    <cellStyle name="20% - Accent2 3 8 2" xfId="7603"/>
    <cellStyle name="20% - Accent2 3 8 2 2" xfId="7604"/>
    <cellStyle name="20% - Accent2 3 8 3" xfId="7605"/>
    <cellStyle name="20% - Accent2 3 9" xfId="7606"/>
    <cellStyle name="20% - Accent2 3 9 2" xfId="7607"/>
    <cellStyle name="20% - Accent2 3 9 2 2" xfId="7608"/>
    <cellStyle name="20% - Accent2 3 9 3" xfId="7609"/>
    <cellStyle name="20% - Accent2 4" xfId="905"/>
    <cellStyle name="20% - Accent2 4 2" xfId="4683"/>
    <cellStyle name="20% - Accent2 4 2 2" xfId="7610"/>
    <cellStyle name="20% - Accent2 4 2 2 2" xfId="7611"/>
    <cellStyle name="20% - Accent2 4 2 2 2 2" xfId="7612"/>
    <cellStyle name="20% - Accent2 4 2 2 3" xfId="7613"/>
    <cellStyle name="20% - Accent2 4 2 2 4" xfId="7614"/>
    <cellStyle name="20% - Accent2 4 2 3" xfId="7615"/>
    <cellStyle name="20% - Accent2 4 2 3 2" xfId="7616"/>
    <cellStyle name="20% - Accent2 4 2 3 2 2" xfId="7617"/>
    <cellStyle name="20% - Accent2 4 2 3 3" xfId="7618"/>
    <cellStyle name="20% - Accent2 4 2 4" xfId="7619"/>
    <cellStyle name="20% - Accent2 4 2 4 2" xfId="7620"/>
    <cellStyle name="20% - Accent2 4 2 4 2 2" xfId="7621"/>
    <cellStyle name="20% - Accent2 4 2 4 3" xfId="7622"/>
    <cellStyle name="20% - Accent2 4 2 5" xfId="7623"/>
    <cellStyle name="20% - Accent2 4 2 5 2" xfId="7624"/>
    <cellStyle name="20% - Accent2 4 2 6" xfId="7625"/>
    <cellStyle name="20% - Accent2 4 2 7" xfId="7626"/>
    <cellStyle name="20% - Accent2 4 2 8" xfId="7627"/>
    <cellStyle name="20% - Accent2 4 3" xfId="4682"/>
    <cellStyle name="20% - Accent2 4 3 2" xfId="7628"/>
    <cellStyle name="20% - Accent2 4 3 2 2" xfId="7629"/>
    <cellStyle name="20% - Accent2 4 3 3" xfId="7630"/>
    <cellStyle name="20% - Accent2 4 3 4" xfId="7631"/>
    <cellStyle name="20% - Accent2 4 3 5" xfId="7632"/>
    <cellStyle name="20% - Accent2 4 4" xfId="4681"/>
    <cellStyle name="20% - Accent2 4 4 2" xfId="7633"/>
    <cellStyle name="20% - Accent2 4 4 2 2" xfId="7634"/>
    <cellStyle name="20% - Accent2 4 4 2 3" xfId="7635"/>
    <cellStyle name="20% - Accent2 4 4 3" xfId="7636"/>
    <cellStyle name="20% - Accent2 4 4 4" xfId="7637"/>
    <cellStyle name="20% - Accent2 4 5" xfId="7638"/>
    <cellStyle name="20% - Accent2 4 5 2" xfId="7639"/>
    <cellStyle name="20% - Accent2 4 5 2 2" xfId="7640"/>
    <cellStyle name="20% - Accent2 4 5 3" xfId="7641"/>
    <cellStyle name="20% - Accent2 4 5 4" xfId="7642"/>
    <cellStyle name="20% - Accent2 4 5 5" xfId="7643"/>
    <cellStyle name="20% - Accent2 4 6" xfId="7644"/>
    <cellStyle name="20% - Accent2 4 6 2" xfId="7645"/>
    <cellStyle name="20% - Accent2 4 7" xfId="7646"/>
    <cellStyle name="20% - Accent2 4 8" xfId="7647"/>
    <cellStyle name="20% - Accent2 4 9" xfId="7648"/>
    <cellStyle name="20% - Accent2 5" xfId="906"/>
    <cellStyle name="20% - Accent2 5 2" xfId="7649"/>
    <cellStyle name="20% - Accent2 5 2 2" xfId="7650"/>
    <cellStyle name="20% - Accent2 5 2 2 2" xfId="7651"/>
    <cellStyle name="20% - Accent2 5 2 2 2 2" xfId="7652"/>
    <cellStyle name="20% - Accent2 5 2 2 3" xfId="7653"/>
    <cellStyle name="20% - Accent2 5 2 2 4" xfId="7654"/>
    <cellStyle name="20% - Accent2 5 2 3" xfId="7655"/>
    <cellStyle name="20% - Accent2 5 2 3 2" xfId="7656"/>
    <cellStyle name="20% - Accent2 5 2 3 2 2" xfId="7657"/>
    <cellStyle name="20% - Accent2 5 2 3 3" xfId="7658"/>
    <cellStyle name="20% - Accent2 5 2 4" xfId="7659"/>
    <cellStyle name="20% - Accent2 5 2 4 2" xfId="7660"/>
    <cellStyle name="20% - Accent2 5 2 4 2 2" xfId="7661"/>
    <cellStyle name="20% - Accent2 5 2 4 3" xfId="7662"/>
    <cellStyle name="20% - Accent2 5 2 5" xfId="7663"/>
    <cellStyle name="20% - Accent2 5 2 5 2" xfId="7664"/>
    <cellStyle name="20% - Accent2 5 2 6" xfId="7665"/>
    <cellStyle name="20% - Accent2 5 2 7" xfId="7666"/>
    <cellStyle name="20% - Accent2 5 3" xfId="7667"/>
    <cellStyle name="20% - Accent2 5 3 2" xfId="7668"/>
    <cellStyle name="20% - Accent2 5 3 2 2" xfId="7669"/>
    <cellStyle name="20% - Accent2 5 3 2 3" xfId="7670"/>
    <cellStyle name="20% - Accent2 5 3 3" xfId="7671"/>
    <cellStyle name="20% - Accent2 5 3 4" xfId="7672"/>
    <cellStyle name="20% - Accent2 5 4" xfId="7673"/>
    <cellStyle name="20% - Accent2 5 4 2" xfId="7674"/>
    <cellStyle name="20% - Accent2 5 4 2 2" xfId="7675"/>
    <cellStyle name="20% - Accent2 5 4 3" xfId="7676"/>
    <cellStyle name="20% - Accent2 5 4 4" xfId="7677"/>
    <cellStyle name="20% - Accent2 5 5" xfId="7678"/>
    <cellStyle name="20% - Accent2 5 5 2" xfId="7679"/>
    <cellStyle name="20% - Accent2 5 5 2 2" xfId="7680"/>
    <cellStyle name="20% - Accent2 5 5 3" xfId="7681"/>
    <cellStyle name="20% - Accent2 5 5 4" xfId="7682"/>
    <cellStyle name="20% - Accent2 5 6" xfId="7683"/>
    <cellStyle name="20% - Accent2 5 6 2" xfId="7684"/>
    <cellStyle name="20% - Accent2 5 7" xfId="7685"/>
    <cellStyle name="20% - Accent2 5 8" xfId="7686"/>
    <cellStyle name="20% - Accent2 6" xfId="2684"/>
    <cellStyle name="20% - Accent2 6 2" xfId="7687"/>
    <cellStyle name="20% - Accent2 6 2 2" xfId="7688"/>
    <cellStyle name="20% - Accent2 6 2 2 2" xfId="7689"/>
    <cellStyle name="20% - Accent2 6 2 2 3" xfId="7690"/>
    <cellStyle name="20% - Accent2 6 2 3" xfId="7691"/>
    <cellStyle name="20% - Accent2 6 2 4" xfId="7692"/>
    <cellStyle name="20% - Accent2 6 3" xfId="7693"/>
    <cellStyle name="20% - Accent2 6 3 2" xfId="7694"/>
    <cellStyle name="20% - Accent2 6 3 2 2" xfId="7695"/>
    <cellStyle name="20% - Accent2 6 3 2 3" xfId="7696"/>
    <cellStyle name="20% - Accent2 6 3 3" xfId="7697"/>
    <cellStyle name="20% - Accent2 6 3 4" xfId="7698"/>
    <cellStyle name="20% - Accent2 6 4" xfId="7699"/>
    <cellStyle name="20% - Accent2 6 4 2" xfId="7700"/>
    <cellStyle name="20% - Accent2 6 4 2 2" xfId="7701"/>
    <cellStyle name="20% - Accent2 6 4 3" xfId="7702"/>
    <cellStyle name="20% - Accent2 6 4 4" xfId="7703"/>
    <cellStyle name="20% - Accent2 6 5" xfId="7704"/>
    <cellStyle name="20% - Accent2 6 5 2" xfId="7705"/>
    <cellStyle name="20% - Accent2 6 6" xfId="7706"/>
    <cellStyle name="20% - Accent2 6 7" xfId="7707"/>
    <cellStyle name="20% - Accent2 6 8" xfId="3528"/>
    <cellStyle name="20% - Accent2 7" xfId="2979"/>
    <cellStyle name="20% - Accent2 7 2" xfId="7708"/>
    <cellStyle name="20% - Accent2 7 2 2" xfId="7709"/>
    <cellStyle name="20% - Accent2 7 2 2 2" xfId="7710"/>
    <cellStyle name="20% - Accent2 7 2 3" xfId="7711"/>
    <cellStyle name="20% - Accent2 7 3" xfId="7712"/>
    <cellStyle name="20% - Accent2 7 3 2" xfId="7713"/>
    <cellStyle name="20% - Accent2 7 4" xfId="7714"/>
    <cellStyle name="20% - Accent2 7 5" xfId="7715"/>
    <cellStyle name="20% - Accent2 7 6" xfId="5117"/>
    <cellStyle name="20% - Accent2 8" xfId="2980"/>
    <cellStyle name="20% - Accent2 8 2" xfId="7717"/>
    <cellStyle name="20% - Accent2 8 2 2" xfId="7718"/>
    <cellStyle name="20% - Accent2 8 2 2 2" xfId="7719"/>
    <cellStyle name="20% - Accent2 8 2 3" xfId="7720"/>
    <cellStyle name="20% - Accent2 8 3" xfId="7721"/>
    <cellStyle name="20% - Accent2 8 3 2" xfId="7722"/>
    <cellStyle name="20% - Accent2 8 4" xfId="7723"/>
    <cellStyle name="20% - Accent2 8 5" xfId="7716"/>
    <cellStyle name="20% - Accent2 9" xfId="2981"/>
    <cellStyle name="20% - Accent2 9 2" xfId="7725"/>
    <cellStyle name="20% - Accent2 9 2 2" xfId="7726"/>
    <cellStyle name="20% - Accent2 9 2 2 2" xfId="7727"/>
    <cellStyle name="20% - Accent2 9 2 3" xfId="7728"/>
    <cellStyle name="20% - Accent2 9 3" xfId="7729"/>
    <cellStyle name="20% - Accent2 9 3 2" xfId="7730"/>
    <cellStyle name="20% - Accent2 9 4" xfId="7731"/>
    <cellStyle name="20% - Accent2 9 5" xfId="7724"/>
    <cellStyle name="20% - Accent3" xfId="907" builtinId="38" customBuiltin="1"/>
    <cellStyle name="20% - Accent3 10" xfId="2982"/>
    <cellStyle name="20% - Accent3 10 2" xfId="7733"/>
    <cellStyle name="20% - Accent3 10 2 2" xfId="7734"/>
    <cellStyle name="20% - Accent3 10 2 2 2" xfId="7735"/>
    <cellStyle name="20% - Accent3 10 2 3" xfId="7736"/>
    <cellStyle name="20% - Accent3 10 3" xfId="7737"/>
    <cellStyle name="20% - Accent3 10 3 2" xfId="7738"/>
    <cellStyle name="20% - Accent3 10 4" xfId="7739"/>
    <cellStyle name="20% - Accent3 10 5" xfId="7732"/>
    <cellStyle name="20% - Accent3 11" xfId="2983"/>
    <cellStyle name="20% - Accent3 11 2" xfId="7741"/>
    <cellStyle name="20% - Accent3 11 2 2" xfId="7742"/>
    <cellStyle name="20% - Accent3 11 2 2 2" xfId="7743"/>
    <cellStyle name="20% - Accent3 11 2 3" xfId="7744"/>
    <cellStyle name="20% - Accent3 11 3" xfId="7745"/>
    <cellStyle name="20% - Accent3 11 3 2" xfId="7746"/>
    <cellStyle name="20% - Accent3 11 4" xfId="7747"/>
    <cellStyle name="20% - Accent3 11 5" xfId="7740"/>
    <cellStyle name="20% - Accent3 12" xfId="3105"/>
    <cellStyle name="20% - Accent3 12 2" xfId="7749"/>
    <cellStyle name="20% - Accent3 12 2 2" xfId="7750"/>
    <cellStyle name="20% - Accent3 12 2 2 2" xfId="7751"/>
    <cellStyle name="20% - Accent3 12 2 3" xfId="7752"/>
    <cellStyle name="20% - Accent3 12 3" xfId="7753"/>
    <cellStyle name="20% - Accent3 12 3 2" xfId="7754"/>
    <cellStyle name="20% - Accent3 12 3 3" xfId="7755"/>
    <cellStyle name="20% - Accent3 12 4" xfId="7756"/>
    <cellStyle name="20% - Accent3 12 5" xfId="7748"/>
    <cellStyle name="20% - Accent3 13" xfId="3210"/>
    <cellStyle name="20% - Accent3 13 2" xfId="7758"/>
    <cellStyle name="20% - Accent3 13 2 2" xfId="7759"/>
    <cellStyle name="20% - Accent3 13 2 2 2" xfId="7760"/>
    <cellStyle name="20% - Accent3 13 2 3" xfId="7761"/>
    <cellStyle name="20% - Accent3 13 3" xfId="7762"/>
    <cellStyle name="20% - Accent3 13 3 2" xfId="7763"/>
    <cellStyle name="20% - Accent3 13 4" xfId="7764"/>
    <cellStyle name="20% - Accent3 13 5" xfId="7757"/>
    <cellStyle name="20% - Accent3 14" xfId="3318"/>
    <cellStyle name="20% - Accent3 14 2" xfId="7765"/>
    <cellStyle name="20% - Accent3 14 2 2" xfId="7766"/>
    <cellStyle name="20% - Accent3 14 2 2 2" xfId="7767"/>
    <cellStyle name="20% - Accent3 14 2 3" xfId="7768"/>
    <cellStyle name="20% - Accent3 14 2 4" xfId="7769"/>
    <cellStyle name="20% - Accent3 14 3" xfId="7770"/>
    <cellStyle name="20% - Accent3 14 3 2" xfId="7771"/>
    <cellStyle name="20% - Accent3 14 4" xfId="7772"/>
    <cellStyle name="20% - Accent3 14 5" xfId="7773"/>
    <cellStyle name="20% - Accent3 15" xfId="7774"/>
    <cellStyle name="20% - Accent3 15 2" xfId="7775"/>
    <cellStyle name="20% - Accent3 15 2 2" xfId="7776"/>
    <cellStyle name="20% - Accent3 15 2 2 2" xfId="7777"/>
    <cellStyle name="20% - Accent3 15 2 3" xfId="7778"/>
    <cellStyle name="20% - Accent3 15 3" xfId="7779"/>
    <cellStyle name="20% - Accent3 15 3 2" xfId="7780"/>
    <cellStyle name="20% - Accent3 15 4" xfId="7781"/>
    <cellStyle name="20% - Accent3 16" xfId="7782"/>
    <cellStyle name="20% - Accent3 16 2" xfId="7783"/>
    <cellStyle name="20% - Accent3 16 2 2" xfId="7784"/>
    <cellStyle name="20% - Accent3 16 3" xfId="7785"/>
    <cellStyle name="20% - Accent3 17" xfId="7786"/>
    <cellStyle name="20% - Accent3 17 2" xfId="7787"/>
    <cellStyle name="20% - Accent3 17 3" xfId="7788"/>
    <cellStyle name="20% - Accent3 18" xfId="7789"/>
    <cellStyle name="20% - Accent3 18 2" xfId="7790"/>
    <cellStyle name="20% - Accent3 19" xfId="7791"/>
    <cellStyle name="20% - Accent3 2" xfId="908"/>
    <cellStyle name="20% - Accent3 2 10" xfId="7792"/>
    <cellStyle name="20% - Accent3 2 10 2" xfId="7793"/>
    <cellStyle name="20% - Accent3 2 10 2 2" xfId="7794"/>
    <cellStyle name="20% - Accent3 2 10 2 3" xfId="7795"/>
    <cellStyle name="20% - Accent3 2 10 3" xfId="7796"/>
    <cellStyle name="20% - Accent3 2 10 4" xfId="7797"/>
    <cellStyle name="20% - Accent3 2 10 5" xfId="7798"/>
    <cellStyle name="20% - Accent3 2 11" xfId="7799"/>
    <cellStyle name="20% - Accent3 2 11 2" xfId="7800"/>
    <cellStyle name="20% - Accent3 2 11 3" xfId="7801"/>
    <cellStyle name="20% - Accent3 2 12" xfId="7802"/>
    <cellStyle name="20% - Accent3 2 13" xfId="7803"/>
    <cellStyle name="20% - Accent3 2 14" xfId="7804"/>
    <cellStyle name="20% - Accent3 2 15" xfId="7805"/>
    <cellStyle name="20% - Accent3 2 16" xfId="7806"/>
    <cellStyle name="20% - Accent3 2 2" xfId="2688"/>
    <cellStyle name="20% - Accent3 2 2 10" xfId="7807"/>
    <cellStyle name="20% - Accent3 2 2 10 2" xfId="7808"/>
    <cellStyle name="20% - Accent3 2 2 11" xfId="7809"/>
    <cellStyle name="20% - Accent3 2 2 12" xfId="7810"/>
    <cellStyle name="20% - Accent3 2 2 13" xfId="7811"/>
    <cellStyle name="20% - Accent3 2 2 14" xfId="7812"/>
    <cellStyle name="20% - Accent3 2 2 15" xfId="3534"/>
    <cellStyle name="20% - Accent3 2 2 2" xfId="7813"/>
    <cellStyle name="20% - Accent3 2 2 2 10" xfId="7814"/>
    <cellStyle name="20% - Accent3 2 2 2 2" xfId="7815"/>
    <cellStyle name="20% - Accent3 2 2 2 2 2" xfId="7816"/>
    <cellStyle name="20% - Accent3 2 2 2 2 2 2" xfId="7817"/>
    <cellStyle name="20% - Accent3 2 2 2 2 2 2 2" xfId="7818"/>
    <cellStyle name="20% - Accent3 2 2 2 2 2 3" xfId="7819"/>
    <cellStyle name="20% - Accent3 2 2 2 2 3" xfId="7820"/>
    <cellStyle name="20% - Accent3 2 2 2 2 3 2" xfId="7821"/>
    <cellStyle name="20% - Accent3 2 2 2 2 3 2 2" xfId="7822"/>
    <cellStyle name="20% - Accent3 2 2 2 2 3 3" xfId="7823"/>
    <cellStyle name="20% - Accent3 2 2 2 2 4" xfId="7824"/>
    <cellStyle name="20% - Accent3 2 2 2 2 4 2" xfId="7825"/>
    <cellStyle name="20% - Accent3 2 2 2 2 4 2 2" xfId="7826"/>
    <cellStyle name="20% - Accent3 2 2 2 2 4 3" xfId="7827"/>
    <cellStyle name="20% - Accent3 2 2 2 2 5" xfId="7828"/>
    <cellStyle name="20% - Accent3 2 2 2 2 5 2" xfId="7829"/>
    <cellStyle name="20% - Accent3 2 2 2 2 6" xfId="7830"/>
    <cellStyle name="20% - Accent3 2 2 2 2 7" xfId="7831"/>
    <cellStyle name="20% - Accent3 2 2 2 2 8" xfId="7832"/>
    <cellStyle name="20% - Accent3 2 2 2 3" xfId="7833"/>
    <cellStyle name="20% - Accent3 2 2 2 3 2" xfId="7834"/>
    <cellStyle name="20% - Accent3 2 2 2 3 2 2" xfId="7835"/>
    <cellStyle name="20% - Accent3 2 2 2 3 3" xfId="7836"/>
    <cellStyle name="20% - Accent3 2 2 2 3 4" xfId="7837"/>
    <cellStyle name="20% - Accent3 2 2 2 4" xfId="7838"/>
    <cellStyle name="20% - Accent3 2 2 2 4 2" xfId="7839"/>
    <cellStyle name="20% - Accent3 2 2 2 4 2 2" xfId="7840"/>
    <cellStyle name="20% - Accent3 2 2 2 4 3" xfId="7841"/>
    <cellStyle name="20% - Accent3 2 2 2 5" xfId="7842"/>
    <cellStyle name="20% - Accent3 2 2 2 5 2" xfId="7843"/>
    <cellStyle name="20% - Accent3 2 2 2 5 2 2" xfId="7844"/>
    <cellStyle name="20% - Accent3 2 2 2 5 3" xfId="7845"/>
    <cellStyle name="20% - Accent3 2 2 2 6" xfId="7846"/>
    <cellStyle name="20% - Accent3 2 2 2 6 2" xfId="7847"/>
    <cellStyle name="20% - Accent3 2 2 2 7" xfId="7848"/>
    <cellStyle name="20% - Accent3 2 2 2 8" xfId="7849"/>
    <cellStyle name="20% - Accent3 2 2 2 9" xfId="7850"/>
    <cellStyle name="20% - Accent3 2 2 3" xfId="7851"/>
    <cellStyle name="20% - Accent3 2 2 3 2" xfId="7852"/>
    <cellStyle name="20% - Accent3 2 2 3 2 2" xfId="7853"/>
    <cellStyle name="20% - Accent3 2 2 3 2 2 2" xfId="7854"/>
    <cellStyle name="20% - Accent3 2 2 3 2 2 2 2" xfId="7855"/>
    <cellStyle name="20% - Accent3 2 2 3 2 2 3" xfId="7856"/>
    <cellStyle name="20% - Accent3 2 2 3 2 3" xfId="7857"/>
    <cellStyle name="20% - Accent3 2 2 3 2 3 2" xfId="7858"/>
    <cellStyle name="20% - Accent3 2 2 3 2 3 2 2" xfId="7859"/>
    <cellStyle name="20% - Accent3 2 2 3 2 3 3" xfId="7860"/>
    <cellStyle name="20% - Accent3 2 2 3 2 4" xfId="7861"/>
    <cellStyle name="20% - Accent3 2 2 3 2 4 2" xfId="7862"/>
    <cellStyle name="20% - Accent3 2 2 3 2 4 2 2" xfId="7863"/>
    <cellStyle name="20% - Accent3 2 2 3 2 4 3" xfId="7864"/>
    <cellStyle name="20% - Accent3 2 2 3 2 5" xfId="7865"/>
    <cellStyle name="20% - Accent3 2 2 3 2 5 2" xfId="7866"/>
    <cellStyle name="20% - Accent3 2 2 3 2 6" xfId="7867"/>
    <cellStyle name="20% - Accent3 2 2 3 2 7" xfId="7868"/>
    <cellStyle name="20% - Accent3 2 2 3 2 8" xfId="7869"/>
    <cellStyle name="20% - Accent3 2 2 3 3" xfId="7870"/>
    <cellStyle name="20% - Accent3 2 2 3 3 2" xfId="7871"/>
    <cellStyle name="20% - Accent3 2 2 3 3 2 2" xfId="7872"/>
    <cellStyle name="20% - Accent3 2 2 3 3 3" xfId="7873"/>
    <cellStyle name="20% - Accent3 2 2 3 4" xfId="7874"/>
    <cellStyle name="20% - Accent3 2 2 3 4 2" xfId="7875"/>
    <cellStyle name="20% - Accent3 2 2 3 4 2 2" xfId="7876"/>
    <cellStyle name="20% - Accent3 2 2 3 4 3" xfId="7877"/>
    <cellStyle name="20% - Accent3 2 2 3 5" xfId="7878"/>
    <cellStyle name="20% - Accent3 2 2 3 5 2" xfId="7879"/>
    <cellStyle name="20% - Accent3 2 2 3 5 2 2" xfId="7880"/>
    <cellStyle name="20% - Accent3 2 2 3 5 3" xfId="7881"/>
    <cellStyle name="20% - Accent3 2 2 3 6" xfId="7882"/>
    <cellStyle name="20% - Accent3 2 2 3 6 2" xfId="7883"/>
    <cellStyle name="20% - Accent3 2 2 3 7" xfId="7884"/>
    <cellStyle name="20% - Accent3 2 2 3 8" xfId="7885"/>
    <cellStyle name="20% - Accent3 2 2 3 9" xfId="7886"/>
    <cellStyle name="20% - Accent3 2 2 4" xfId="7887"/>
    <cellStyle name="20% - Accent3 2 2 4 2" xfId="7888"/>
    <cellStyle name="20% - Accent3 2 2 4 2 2" xfId="7889"/>
    <cellStyle name="20% - Accent3 2 2 4 2 2 2" xfId="7890"/>
    <cellStyle name="20% - Accent3 2 2 4 2 2 2 2" xfId="7891"/>
    <cellStyle name="20% - Accent3 2 2 4 2 2 3" xfId="7892"/>
    <cellStyle name="20% - Accent3 2 2 4 2 3" xfId="7893"/>
    <cellStyle name="20% - Accent3 2 2 4 2 3 2" xfId="7894"/>
    <cellStyle name="20% - Accent3 2 2 4 2 3 2 2" xfId="7895"/>
    <cellStyle name="20% - Accent3 2 2 4 2 3 3" xfId="7896"/>
    <cellStyle name="20% - Accent3 2 2 4 2 4" xfId="7897"/>
    <cellStyle name="20% - Accent3 2 2 4 2 4 2" xfId="7898"/>
    <cellStyle name="20% - Accent3 2 2 4 2 4 2 2" xfId="7899"/>
    <cellStyle name="20% - Accent3 2 2 4 2 4 3" xfId="7900"/>
    <cellStyle name="20% - Accent3 2 2 4 2 5" xfId="7901"/>
    <cellStyle name="20% - Accent3 2 2 4 2 5 2" xfId="7902"/>
    <cellStyle name="20% - Accent3 2 2 4 2 6" xfId="7903"/>
    <cellStyle name="20% - Accent3 2 2 4 3" xfId="7904"/>
    <cellStyle name="20% - Accent3 2 2 4 3 2" xfId="7905"/>
    <cellStyle name="20% - Accent3 2 2 4 3 2 2" xfId="7906"/>
    <cellStyle name="20% - Accent3 2 2 4 3 3" xfId="7907"/>
    <cellStyle name="20% - Accent3 2 2 4 4" xfId="7908"/>
    <cellStyle name="20% - Accent3 2 2 4 4 2" xfId="7909"/>
    <cellStyle name="20% - Accent3 2 2 4 4 2 2" xfId="7910"/>
    <cellStyle name="20% - Accent3 2 2 4 4 3" xfId="7911"/>
    <cellStyle name="20% - Accent3 2 2 4 5" xfId="7912"/>
    <cellStyle name="20% - Accent3 2 2 4 5 2" xfId="7913"/>
    <cellStyle name="20% - Accent3 2 2 4 5 2 2" xfId="7914"/>
    <cellStyle name="20% - Accent3 2 2 4 5 3" xfId="7915"/>
    <cellStyle name="20% - Accent3 2 2 4 6" xfId="7916"/>
    <cellStyle name="20% - Accent3 2 2 4 6 2" xfId="7917"/>
    <cellStyle name="20% - Accent3 2 2 4 7" xfId="7918"/>
    <cellStyle name="20% - Accent3 2 2 4 8" xfId="7919"/>
    <cellStyle name="20% - Accent3 2 2 4 9" xfId="7920"/>
    <cellStyle name="20% - Accent3 2 2 5" xfId="7921"/>
    <cellStyle name="20% - Accent3 2 2 5 2" xfId="7922"/>
    <cellStyle name="20% - Accent3 2 2 5 2 2" xfId="7923"/>
    <cellStyle name="20% - Accent3 2 2 5 2 2 2" xfId="7924"/>
    <cellStyle name="20% - Accent3 2 2 5 2 2 2 2" xfId="7925"/>
    <cellStyle name="20% - Accent3 2 2 5 2 2 3" xfId="7926"/>
    <cellStyle name="20% - Accent3 2 2 5 2 3" xfId="7927"/>
    <cellStyle name="20% - Accent3 2 2 5 2 3 2" xfId="7928"/>
    <cellStyle name="20% - Accent3 2 2 5 2 3 2 2" xfId="7929"/>
    <cellStyle name="20% - Accent3 2 2 5 2 3 3" xfId="7930"/>
    <cellStyle name="20% - Accent3 2 2 5 2 4" xfId="7931"/>
    <cellStyle name="20% - Accent3 2 2 5 2 4 2" xfId="7932"/>
    <cellStyle name="20% - Accent3 2 2 5 2 4 2 2" xfId="7933"/>
    <cellStyle name="20% - Accent3 2 2 5 2 4 3" xfId="7934"/>
    <cellStyle name="20% - Accent3 2 2 5 2 5" xfId="7935"/>
    <cellStyle name="20% - Accent3 2 2 5 2 5 2" xfId="7936"/>
    <cellStyle name="20% - Accent3 2 2 5 2 6" xfId="7937"/>
    <cellStyle name="20% - Accent3 2 2 5 3" xfId="7938"/>
    <cellStyle name="20% - Accent3 2 2 5 3 2" xfId="7939"/>
    <cellStyle name="20% - Accent3 2 2 5 3 2 2" xfId="7940"/>
    <cellStyle name="20% - Accent3 2 2 5 3 3" xfId="7941"/>
    <cellStyle name="20% - Accent3 2 2 5 4" xfId="7942"/>
    <cellStyle name="20% - Accent3 2 2 5 4 2" xfId="7943"/>
    <cellStyle name="20% - Accent3 2 2 5 4 2 2" xfId="7944"/>
    <cellStyle name="20% - Accent3 2 2 5 4 3" xfId="7945"/>
    <cellStyle name="20% - Accent3 2 2 5 5" xfId="7946"/>
    <cellStyle name="20% - Accent3 2 2 5 5 2" xfId="7947"/>
    <cellStyle name="20% - Accent3 2 2 5 5 2 2" xfId="7948"/>
    <cellStyle name="20% - Accent3 2 2 5 5 3" xfId="7949"/>
    <cellStyle name="20% - Accent3 2 2 5 6" xfId="7950"/>
    <cellStyle name="20% - Accent3 2 2 5 6 2" xfId="7951"/>
    <cellStyle name="20% - Accent3 2 2 5 7" xfId="7952"/>
    <cellStyle name="20% - Accent3 2 2 6" xfId="7953"/>
    <cellStyle name="20% - Accent3 2 2 6 2" xfId="7954"/>
    <cellStyle name="20% - Accent3 2 2 6 2 2" xfId="7955"/>
    <cellStyle name="20% - Accent3 2 2 6 2 2 2" xfId="7956"/>
    <cellStyle name="20% - Accent3 2 2 6 2 3" xfId="7957"/>
    <cellStyle name="20% - Accent3 2 2 6 3" xfId="7958"/>
    <cellStyle name="20% - Accent3 2 2 6 3 2" xfId="7959"/>
    <cellStyle name="20% - Accent3 2 2 6 3 2 2" xfId="7960"/>
    <cellStyle name="20% - Accent3 2 2 6 3 3" xfId="7961"/>
    <cellStyle name="20% - Accent3 2 2 6 4" xfId="7962"/>
    <cellStyle name="20% - Accent3 2 2 6 4 2" xfId="7963"/>
    <cellStyle name="20% - Accent3 2 2 6 4 2 2" xfId="7964"/>
    <cellStyle name="20% - Accent3 2 2 6 4 3" xfId="7965"/>
    <cellStyle name="20% - Accent3 2 2 6 5" xfId="7966"/>
    <cellStyle name="20% - Accent3 2 2 6 5 2" xfId="7967"/>
    <cellStyle name="20% - Accent3 2 2 6 6" xfId="7968"/>
    <cellStyle name="20% - Accent3 2 2 7" xfId="7969"/>
    <cellStyle name="20% - Accent3 2 2 7 2" xfId="7970"/>
    <cellStyle name="20% - Accent3 2 2 7 2 2" xfId="7971"/>
    <cellStyle name="20% - Accent3 2 2 7 3" xfId="7972"/>
    <cellStyle name="20% - Accent3 2 2 8" xfId="7973"/>
    <cellStyle name="20% - Accent3 2 2 8 2" xfId="7974"/>
    <cellStyle name="20% - Accent3 2 2 8 2 2" xfId="7975"/>
    <cellStyle name="20% - Accent3 2 2 8 3" xfId="7976"/>
    <cellStyle name="20% - Accent3 2 2 9" xfId="7977"/>
    <cellStyle name="20% - Accent3 2 2 9 2" xfId="7978"/>
    <cellStyle name="20% - Accent3 2 2 9 2 2" xfId="7979"/>
    <cellStyle name="20% - Accent3 2 2 9 3" xfId="7980"/>
    <cellStyle name="20% - Accent3 2 3" xfId="3106"/>
    <cellStyle name="20% - Accent3 2 3 10" xfId="4680"/>
    <cellStyle name="20% - Accent3 2 3 2" xfId="7981"/>
    <cellStyle name="20% - Accent3 2 3 2 2" xfId="7982"/>
    <cellStyle name="20% - Accent3 2 3 2 2 2" xfId="7983"/>
    <cellStyle name="20% - Accent3 2 3 2 2 2 2" xfId="7984"/>
    <cellStyle name="20% - Accent3 2 3 2 2 3" xfId="7985"/>
    <cellStyle name="20% - Accent3 2 3 2 2 4" xfId="7986"/>
    <cellStyle name="20% - Accent3 2 3 2 2 5" xfId="7987"/>
    <cellStyle name="20% - Accent3 2 3 2 3" xfId="7988"/>
    <cellStyle name="20% - Accent3 2 3 2 3 2" xfId="7989"/>
    <cellStyle name="20% - Accent3 2 3 2 3 2 2" xfId="7990"/>
    <cellStyle name="20% - Accent3 2 3 2 3 3" xfId="7991"/>
    <cellStyle name="20% - Accent3 2 3 2 4" xfId="7992"/>
    <cellStyle name="20% - Accent3 2 3 2 4 2" xfId="7993"/>
    <cellStyle name="20% - Accent3 2 3 2 4 2 2" xfId="7994"/>
    <cellStyle name="20% - Accent3 2 3 2 4 3" xfId="7995"/>
    <cellStyle name="20% - Accent3 2 3 2 5" xfId="7996"/>
    <cellStyle name="20% - Accent3 2 3 2 5 2" xfId="7997"/>
    <cellStyle name="20% - Accent3 2 3 2 6" xfId="7998"/>
    <cellStyle name="20% - Accent3 2 3 2 7" xfId="7999"/>
    <cellStyle name="20% - Accent3 2 3 2 8" xfId="8000"/>
    <cellStyle name="20% - Accent3 2 3 3" xfId="8001"/>
    <cellStyle name="20% - Accent3 2 3 3 2" xfId="8002"/>
    <cellStyle name="20% - Accent3 2 3 3 2 2" xfId="8003"/>
    <cellStyle name="20% - Accent3 2 3 3 2 3" xfId="8004"/>
    <cellStyle name="20% - Accent3 2 3 3 2 4" xfId="8005"/>
    <cellStyle name="20% - Accent3 2 3 3 2 5" xfId="8006"/>
    <cellStyle name="20% - Accent3 2 3 3 3" xfId="8007"/>
    <cellStyle name="20% - Accent3 2 3 3 4" xfId="8008"/>
    <cellStyle name="20% - Accent3 2 3 3 5" xfId="8009"/>
    <cellStyle name="20% - Accent3 2 3 3 6" xfId="8010"/>
    <cellStyle name="20% - Accent3 2 3 4" xfId="8011"/>
    <cellStyle name="20% - Accent3 2 3 4 2" xfId="8012"/>
    <cellStyle name="20% - Accent3 2 3 4 2 2" xfId="8013"/>
    <cellStyle name="20% - Accent3 2 3 4 3" xfId="8014"/>
    <cellStyle name="20% - Accent3 2 3 4 4" xfId="8015"/>
    <cellStyle name="20% - Accent3 2 3 4 5" xfId="8016"/>
    <cellStyle name="20% - Accent3 2 3 4 6" xfId="8017"/>
    <cellStyle name="20% - Accent3 2 3 5" xfId="8018"/>
    <cellStyle name="20% - Accent3 2 3 5 2" xfId="8019"/>
    <cellStyle name="20% - Accent3 2 3 5 2 2" xfId="8020"/>
    <cellStyle name="20% - Accent3 2 3 5 3" xfId="8021"/>
    <cellStyle name="20% - Accent3 2 3 5 4" xfId="8022"/>
    <cellStyle name="20% - Accent3 2 3 6" xfId="8023"/>
    <cellStyle name="20% - Accent3 2 3 6 2" xfId="8024"/>
    <cellStyle name="20% - Accent3 2 3 6 3" xfId="8025"/>
    <cellStyle name="20% - Accent3 2 3 7" xfId="8026"/>
    <cellStyle name="20% - Accent3 2 3 8" xfId="8027"/>
    <cellStyle name="20% - Accent3 2 3 9" xfId="8028"/>
    <cellStyle name="20% - Accent3 2 4" xfId="3211"/>
    <cellStyle name="20% - Accent3 2 4 10" xfId="4679"/>
    <cellStyle name="20% - Accent3 2 4 2" xfId="8029"/>
    <cellStyle name="20% - Accent3 2 4 2 2" xfId="8030"/>
    <cellStyle name="20% - Accent3 2 4 2 2 2" xfId="8031"/>
    <cellStyle name="20% - Accent3 2 4 2 2 2 2" xfId="8032"/>
    <cellStyle name="20% - Accent3 2 4 2 2 3" xfId="8033"/>
    <cellStyle name="20% - Accent3 2 4 2 2 4" xfId="8034"/>
    <cellStyle name="20% - Accent3 2 4 2 2 5" xfId="8035"/>
    <cellStyle name="20% - Accent3 2 4 2 3" xfId="8036"/>
    <cellStyle name="20% - Accent3 2 4 2 3 2" xfId="8037"/>
    <cellStyle name="20% - Accent3 2 4 2 3 2 2" xfId="8038"/>
    <cellStyle name="20% - Accent3 2 4 2 3 3" xfId="8039"/>
    <cellStyle name="20% - Accent3 2 4 2 4" xfId="8040"/>
    <cellStyle name="20% - Accent3 2 4 2 4 2" xfId="8041"/>
    <cellStyle name="20% - Accent3 2 4 2 4 2 2" xfId="8042"/>
    <cellStyle name="20% - Accent3 2 4 2 4 3" xfId="8043"/>
    <cellStyle name="20% - Accent3 2 4 2 5" xfId="8044"/>
    <cellStyle name="20% - Accent3 2 4 2 5 2" xfId="8045"/>
    <cellStyle name="20% - Accent3 2 4 2 6" xfId="8046"/>
    <cellStyle name="20% - Accent3 2 4 2 7" xfId="8047"/>
    <cellStyle name="20% - Accent3 2 4 2 8" xfId="8048"/>
    <cellStyle name="20% - Accent3 2 4 3" xfId="8049"/>
    <cellStyle name="20% - Accent3 2 4 3 2" xfId="8050"/>
    <cellStyle name="20% - Accent3 2 4 3 2 2" xfId="8051"/>
    <cellStyle name="20% - Accent3 2 4 3 2 3" xfId="8052"/>
    <cellStyle name="20% - Accent3 2 4 3 3" xfId="8053"/>
    <cellStyle name="20% - Accent3 2 4 3 4" xfId="8054"/>
    <cellStyle name="20% - Accent3 2 4 3 5" xfId="8055"/>
    <cellStyle name="20% - Accent3 2 4 3 6" xfId="8056"/>
    <cellStyle name="20% - Accent3 2 4 4" xfId="8057"/>
    <cellStyle name="20% - Accent3 2 4 4 2" xfId="8058"/>
    <cellStyle name="20% - Accent3 2 4 4 2 2" xfId="8059"/>
    <cellStyle name="20% - Accent3 2 4 4 3" xfId="8060"/>
    <cellStyle name="20% - Accent3 2 4 4 4" xfId="8061"/>
    <cellStyle name="20% - Accent3 2 4 4 5" xfId="8062"/>
    <cellStyle name="20% - Accent3 2 4 5" xfId="8063"/>
    <cellStyle name="20% - Accent3 2 4 5 2" xfId="8064"/>
    <cellStyle name="20% - Accent3 2 4 5 2 2" xfId="8065"/>
    <cellStyle name="20% - Accent3 2 4 5 3" xfId="8066"/>
    <cellStyle name="20% - Accent3 2 4 5 4" xfId="8067"/>
    <cellStyle name="20% - Accent3 2 4 6" xfId="8068"/>
    <cellStyle name="20% - Accent3 2 4 6 2" xfId="8069"/>
    <cellStyle name="20% - Accent3 2 4 7" xfId="8070"/>
    <cellStyle name="20% - Accent3 2 4 8" xfId="8071"/>
    <cellStyle name="20% - Accent3 2 4 9" xfId="8072"/>
    <cellStyle name="20% - Accent3 2 5" xfId="3319"/>
    <cellStyle name="20% - Accent3 2 5 10" xfId="8073"/>
    <cellStyle name="20% - Accent3 2 5 11" xfId="4678"/>
    <cellStyle name="20% - Accent3 2 5 2" xfId="8074"/>
    <cellStyle name="20% - Accent3 2 5 2 2" xfId="8075"/>
    <cellStyle name="20% - Accent3 2 5 2 2 2" xfId="8076"/>
    <cellStyle name="20% - Accent3 2 5 2 2 2 2" xfId="8077"/>
    <cellStyle name="20% - Accent3 2 5 2 2 3" xfId="8078"/>
    <cellStyle name="20% - Accent3 2 5 2 2 4" xfId="8079"/>
    <cellStyle name="20% - Accent3 2 5 2 3" xfId="8080"/>
    <cellStyle name="20% - Accent3 2 5 2 3 2" xfId="8081"/>
    <cellStyle name="20% - Accent3 2 5 2 3 2 2" xfId="8082"/>
    <cellStyle name="20% - Accent3 2 5 2 3 3" xfId="8083"/>
    <cellStyle name="20% - Accent3 2 5 2 4" xfId="8084"/>
    <cellStyle name="20% - Accent3 2 5 2 4 2" xfId="8085"/>
    <cellStyle name="20% - Accent3 2 5 2 4 2 2" xfId="8086"/>
    <cellStyle name="20% - Accent3 2 5 2 4 3" xfId="8087"/>
    <cellStyle name="20% - Accent3 2 5 2 5" xfId="8088"/>
    <cellStyle name="20% - Accent3 2 5 2 5 2" xfId="8089"/>
    <cellStyle name="20% - Accent3 2 5 2 6" xfId="8090"/>
    <cellStyle name="20% - Accent3 2 5 2 7" xfId="8091"/>
    <cellStyle name="20% - Accent3 2 5 2 8" xfId="8092"/>
    <cellStyle name="20% - Accent3 2 5 3" xfId="8093"/>
    <cellStyle name="20% - Accent3 2 5 3 2" xfId="8094"/>
    <cellStyle name="20% - Accent3 2 5 3 2 2" xfId="8095"/>
    <cellStyle name="20% - Accent3 2 5 3 3" xfId="8096"/>
    <cellStyle name="20% - Accent3 2 5 3 4" xfId="8097"/>
    <cellStyle name="20% - Accent3 2 5 4" xfId="8098"/>
    <cellStyle name="20% - Accent3 2 5 4 2" xfId="8099"/>
    <cellStyle name="20% - Accent3 2 5 4 2 2" xfId="8100"/>
    <cellStyle name="20% - Accent3 2 5 4 3" xfId="8101"/>
    <cellStyle name="20% - Accent3 2 5 5" xfId="8102"/>
    <cellStyle name="20% - Accent3 2 5 5 2" xfId="8103"/>
    <cellStyle name="20% - Accent3 2 5 5 2 2" xfId="8104"/>
    <cellStyle name="20% - Accent3 2 5 5 3" xfId="8105"/>
    <cellStyle name="20% - Accent3 2 5 6" xfId="8106"/>
    <cellStyle name="20% - Accent3 2 5 6 2" xfId="8107"/>
    <cellStyle name="20% - Accent3 2 5 7" xfId="8108"/>
    <cellStyle name="20% - Accent3 2 5 8" xfId="8109"/>
    <cellStyle name="20% - Accent3 2 5 9" xfId="8110"/>
    <cellStyle name="20% - Accent3 2 6" xfId="5121"/>
    <cellStyle name="20% - Accent3 2 6 2" xfId="8111"/>
    <cellStyle name="20% - Accent3 2 6 2 2" xfId="8112"/>
    <cellStyle name="20% - Accent3 2 6 2 2 2" xfId="8113"/>
    <cellStyle name="20% - Accent3 2 6 2 2 2 2" xfId="8114"/>
    <cellStyle name="20% - Accent3 2 6 2 2 3" xfId="8115"/>
    <cellStyle name="20% - Accent3 2 6 2 2 4" xfId="8116"/>
    <cellStyle name="20% - Accent3 2 6 2 3" xfId="8117"/>
    <cellStyle name="20% - Accent3 2 6 2 3 2" xfId="8118"/>
    <cellStyle name="20% - Accent3 2 6 2 3 2 2" xfId="8119"/>
    <cellStyle name="20% - Accent3 2 6 2 3 3" xfId="8120"/>
    <cellStyle name="20% - Accent3 2 6 2 4" xfId="8121"/>
    <cellStyle name="20% - Accent3 2 6 2 4 2" xfId="8122"/>
    <cellStyle name="20% - Accent3 2 6 2 4 2 2" xfId="8123"/>
    <cellStyle name="20% - Accent3 2 6 2 4 3" xfId="8124"/>
    <cellStyle name="20% - Accent3 2 6 2 5" xfId="8125"/>
    <cellStyle name="20% - Accent3 2 6 2 5 2" xfId="8126"/>
    <cellStyle name="20% - Accent3 2 6 2 6" xfId="8127"/>
    <cellStyle name="20% - Accent3 2 6 2 7" xfId="8128"/>
    <cellStyle name="20% - Accent3 2 6 2 8" xfId="8129"/>
    <cellStyle name="20% - Accent3 2 6 2 9" xfId="8130"/>
    <cellStyle name="20% - Accent3 2 6 3" xfId="8131"/>
    <cellStyle name="20% - Accent3 2 6 3 2" xfId="8132"/>
    <cellStyle name="20% - Accent3 2 6 3 2 2" xfId="8133"/>
    <cellStyle name="20% - Accent3 2 6 3 3" xfId="8134"/>
    <cellStyle name="20% - Accent3 2 6 3 4" xfId="8135"/>
    <cellStyle name="20% - Accent3 2 6 3 5" xfId="8136"/>
    <cellStyle name="20% - Accent3 2 6 4" xfId="8137"/>
    <cellStyle name="20% - Accent3 2 6 4 2" xfId="8138"/>
    <cellStyle name="20% - Accent3 2 6 4 2 2" xfId="8139"/>
    <cellStyle name="20% - Accent3 2 6 4 3" xfId="8140"/>
    <cellStyle name="20% - Accent3 2 6 5" xfId="8141"/>
    <cellStyle name="20% - Accent3 2 6 5 2" xfId="8142"/>
    <cellStyle name="20% - Accent3 2 6 5 2 2" xfId="8143"/>
    <cellStyle name="20% - Accent3 2 6 5 3" xfId="8144"/>
    <cellStyle name="20% - Accent3 2 6 6" xfId="8145"/>
    <cellStyle name="20% - Accent3 2 6 6 2" xfId="8146"/>
    <cellStyle name="20% - Accent3 2 6 7" xfId="8147"/>
    <cellStyle name="20% - Accent3 2 6 8" xfId="8148"/>
    <cellStyle name="20% - Accent3 2 6 9" xfId="8149"/>
    <cellStyle name="20% - Accent3 2 7" xfId="8150"/>
    <cellStyle name="20% - Accent3 2 7 2" xfId="8151"/>
    <cellStyle name="20% - Accent3 2 7 2 2" xfId="8152"/>
    <cellStyle name="20% - Accent3 2 7 2 2 2" xfId="8153"/>
    <cellStyle name="20% - Accent3 2 7 2 2 3" xfId="8154"/>
    <cellStyle name="20% - Accent3 2 7 2 3" xfId="8155"/>
    <cellStyle name="20% - Accent3 2 7 2 4" xfId="8156"/>
    <cellStyle name="20% - Accent3 2 7 3" xfId="8157"/>
    <cellStyle name="20% - Accent3 2 7 3 2" xfId="8158"/>
    <cellStyle name="20% - Accent3 2 7 3 2 2" xfId="8159"/>
    <cellStyle name="20% - Accent3 2 7 3 3" xfId="8160"/>
    <cellStyle name="20% - Accent3 2 7 3 4" xfId="8161"/>
    <cellStyle name="20% - Accent3 2 7 4" xfId="8162"/>
    <cellStyle name="20% - Accent3 2 7 4 2" xfId="8163"/>
    <cellStyle name="20% - Accent3 2 7 4 2 2" xfId="8164"/>
    <cellStyle name="20% - Accent3 2 7 4 3" xfId="8165"/>
    <cellStyle name="20% - Accent3 2 7 5" xfId="8166"/>
    <cellStyle name="20% - Accent3 2 7 5 2" xfId="8167"/>
    <cellStyle name="20% - Accent3 2 7 6" xfId="8168"/>
    <cellStyle name="20% - Accent3 2 7 7" xfId="8169"/>
    <cellStyle name="20% - Accent3 2 7 8" xfId="8170"/>
    <cellStyle name="20% - Accent3 2 7 9" xfId="8171"/>
    <cellStyle name="20% - Accent3 2 8" xfId="8172"/>
    <cellStyle name="20% - Accent3 2 8 2" xfId="8173"/>
    <cellStyle name="20% - Accent3 2 8 2 2" xfId="8174"/>
    <cellStyle name="20% - Accent3 2 8 2 2 2" xfId="8175"/>
    <cellStyle name="20% - Accent3 2 8 2 3" xfId="8176"/>
    <cellStyle name="20% - Accent3 2 8 3" xfId="8177"/>
    <cellStyle name="20% - Accent3 2 8 3 2" xfId="8178"/>
    <cellStyle name="20% - Accent3 2 8 4" xfId="8179"/>
    <cellStyle name="20% - Accent3 2 8 5" xfId="8180"/>
    <cellStyle name="20% - Accent3 2 8 6" xfId="8181"/>
    <cellStyle name="20% - Accent3 2 9" xfId="8182"/>
    <cellStyle name="20% - Accent3 2 9 2" xfId="8183"/>
    <cellStyle name="20% - Accent3 2 9 2 2" xfId="8184"/>
    <cellStyle name="20% - Accent3 2 9 2 3" xfId="8185"/>
    <cellStyle name="20% - Accent3 2 9 3" xfId="8186"/>
    <cellStyle name="20% - Accent3 2 9 4" xfId="8187"/>
    <cellStyle name="20% - Accent3 2 9 5" xfId="8188"/>
    <cellStyle name="20% - Accent3 2_PWC Sch 7" xfId="8189"/>
    <cellStyle name="20% - Accent3 20" xfId="8190"/>
    <cellStyle name="20% - Accent3 21" xfId="8191"/>
    <cellStyle name="20% - Accent3 22" xfId="8192"/>
    <cellStyle name="20% - Accent3 23" xfId="8193"/>
    <cellStyle name="20% - Accent3 24" xfId="8194"/>
    <cellStyle name="20% - Accent3 3" xfId="909"/>
    <cellStyle name="20% - Accent3 3 10" xfId="8195"/>
    <cellStyle name="20% - Accent3 3 10 2" xfId="8196"/>
    <cellStyle name="20% - Accent3 3 11" xfId="8197"/>
    <cellStyle name="20% - Accent3 3 12" xfId="8198"/>
    <cellStyle name="20% - Accent3 3 13" xfId="8199"/>
    <cellStyle name="20% - Accent3 3 14" xfId="8200"/>
    <cellStyle name="20% - Accent3 3 2" xfId="2689"/>
    <cellStyle name="20% - Accent3 3 2 10" xfId="3535"/>
    <cellStyle name="20% - Accent3 3 2 2" xfId="8201"/>
    <cellStyle name="20% - Accent3 3 2 2 2" xfId="8202"/>
    <cellStyle name="20% - Accent3 3 2 2 2 2" xfId="8203"/>
    <cellStyle name="20% - Accent3 3 2 2 2 2 2" xfId="8204"/>
    <cellStyle name="20% - Accent3 3 2 2 2 3" xfId="8205"/>
    <cellStyle name="20% - Accent3 3 2 2 2 4" xfId="8206"/>
    <cellStyle name="20% - Accent3 3 2 2 3" xfId="8207"/>
    <cellStyle name="20% - Accent3 3 2 2 3 2" xfId="8208"/>
    <cellStyle name="20% - Accent3 3 2 2 3 2 2" xfId="8209"/>
    <cellStyle name="20% - Accent3 3 2 2 3 3" xfId="8210"/>
    <cellStyle name="20% - Accent3 3 2 2 4" xfId="8211"/>
    <cellStyle name="20% - Accent3 3 2 2 4 2" xfId="8212"/>
    <cellStyle name="20% - Accent3 3 2 2 4 2 2" xfId="8213"/>
    <cellStyle name="20% - Accent3 3 2 2 4 3" xfId="8214"/>
    <cellStyle name="20% - Accent3 3 2 2 5" xfId="8215"/>
    <cellStyle name="20% - Accent3 3 2 2 5 2" xfId="8216"/>
    <cellStyle name="20% - Accent3 3 2 2 6" xfId="8217"/>
    <cellStyle name="20% - Accent3 3 2 2 7" xfId="8218"/>
    <cellStyle name="20% - Accent3 3 2 2 8" xfId="8219"/>
    <cellStyle name="20% - Accent3 3 2 3" xfId="8220"/>
    <cellStyle name="20% - Accent3 3 2 3 2" xfId="8221"/>
    <cellStyle name="20% - Accent3 3 2 3 2 2" xfId="8222"/>
    <cellStyle name="20% - Accent3 3 2 3 2 3" xfId="8223"/>
    <cellStyle name="20% - Accent3 3 2 3 3" xfId="8224"/>
    <cellStyle name="20% - Accent3 3 2 3 4" xfId="8225"/>
    <cellStyle name="20% - Accent3 3 2 3 5" xfId="8226"/>
    <cellStyle name="20% - Accent3 3 2 4" xfId="8227"/>
    <cellStyle name="20% - Accent3 3 2 4 2" xfId="8228"/>
    <cellStyle name="20% - Accent3 3 2 4 2 2" xfId="8229"/>
    <cellStyle name="20% - Accent3 3 2 4 3" xfId="8230"/>
    <cellStyle name="20% - Accent3 3 2 4 4" xfId="8231"/>
    <cellStyle name="20% - Accent3 3 2 5" xfId="8232"/>
    <cellStyle name="20% - Accent3 3 2 5 2" xfId="8233"/>
    <cellStyle name="20% - Accent3 3 2 5 2 2" xfId="8234"/>
    <cellStyle name="20% - Accent3 3 2 5 3" xfId="8235"/>
    <cellStyle name="20% - Accent3 3 2 6" xfId="8236"/>
    <cellStyle name="20% - Accent3 3 2 6 2" xfId="8237"/>
    <cellStyle name="20% - Accent3 3 2 7" xfId="8238"/>
    <cellStyle name="20% - Accent3 3 2 8" xfId="8239"/>
    <cellStyle name="20% - Accent3 3 2 9" xfId="8240"/>
    <cellStyle name="20% - Accent3 3 3" xfId="3107"/>
    <cellStyle name="20% - Accent3 3 3 10" xfId="8241"/>
    <cellStyle name="20% - Accent3 3 3 11" xfId="4677"/>
    <cellStyle name="20% - Accent3 3 3 2" xfId="8242"/>
    <cellStyle name="20% - Accent3 3 3 2 2" xfId="8243"/>
    <cellStyle name="20% - Accent3 3 3 2 2 2" xfId="8244"/>
    <cellStyle name="20% - Accent3 3 3 2 2 2 2" xfId="8245"/>
    <cellStyle name="20% - Accent3 3 3 2 2 3" xfId="8246"/>
    <cellStyle name="20% - Accent3 3 3 2 2 4" xfId="8247"/>
    <cellStyle name="20% - Accent3 3 3 2 3" xfId="8248"/>
    <cellStyle name="20% - Accent3 3 3 2 3 2" xfId="8249"/>
    <cellStyle name="20% - Accent3 3 3 2 3 2 2" xfId="8250"/>
    <cellStyle name="20% - Accent3 3 3 2 3 3" xfId="8251"/>
    <cellStyle name="20% - Accent3 3 3 2 4" xfId="8252"/>
    <cellStyle name="20% - Accent3 3 3 2 4 2" xfId="8253"/>
    <cellStyle name="20% - Accent3 3 3 2 4 2 2" xfId="8254"/>
    <cellStyle name="20% - Accent3 3 3 2 4 3" xfId="8255"/>
    <cellStyle name="20% - Accent3 3 3 2 5" xfId="8256"/>
    <cellStyle name="20% - Accent3 3 3 2 5 2" xfId="8257"/>
    <cellStyle name="20% - Accent3 3 3 2 6" xfId="8258"/>
    <cellStyle name="20% - Accent3 3 3 2 7" xfId="8259"/>
    <cellStyle name="20% - Accent3 3 3 2 8" xfId="8260"/>
    <cellStyle name="20% - Accent3 3 3 2 9" xfId="8261"/>
    <cellStyle name="20% - Accent3 3 3 3" xfId="8262"/>
    <cellStyle name="20% - Accent3 3 3 3 2" xfId="8263"/>
    <cellStyle name="20% - Accent3 3 3 3 2 2" xfId="8264"/>
    <cellStyle name="20% - Accent3 3 3 3 3" xfId="8265"/>
    <cellStyle name="20% - Accent3 3 3 3 4" xfId="8266"/>
    <cellStyle name="20% - Accent3 3 3 3 5" xfId="8267"/>
    <cellStyle name="20% - Accent3 3 3 4" xfId="8268"/>
    <cellStyle name="20% - Accent3 3 3 4 2" xfId="8269"/>
    <cellStyle name="20% - Accent3 3 3 4 2 2" xfId="8270"/>
    <cellStyle name="20% - Accent3 3 3 4 3" xfId="8271"/>
    <cellStyle name="20% - Accent3 3 3 4 4" xfId="8272"/>
    <cellStyle name="20% - Accent3 3 3 5" xfId="8273"/>
    <cellStyle name="20% - Accent3 3 3 5 2" xfId="8274"/>
    <cellStyle name="20% - Accent3 3 3 5 2 2" xfId="8275"/>
    <cellStyle name="20% - Accent3 3 3 5 3" xfId="8276"/>
    <cellStyle name="20% - Accent3 3 3 6" xfId="8277"/>
    <cellStyle name="20% - Accent3 3 3 6 2" xfId="8278"/>
    <cellStyle name="20% - Accent3 3 3 7" xfId="8279"/>
    <cellStyle name="20% - Accent3 3 3 8" xfId="8280"/>
    <cellStyle name="20% - Accent3 3 3 9" xfId="8281"/>
    <cellStyle name="20% - Accent3 3 4" xfId="3212"/>
    <cellStyle name="20% - Accent3 3 4 10" xfId="4676"/>
    <cellStyle name="20% - Accent3 3 4 2" xfId="8282"/>
    <cellStyle name="20% - Accent3 3 4 2 2" xfId="8283"/>
    <cellStyle name="20% - Accent3 3 4 2 2 2" xfId="8284"/>
    <cellStyle name="20% - Accent3 3 4 2 2 2 2" xfId="8285"/>
    <cellStyle name="20% - Accent3 3 4 2 2 3" xfId="8286"/>
    <cellStyle name="20% - Accent3 3 4 2 2 4" xfId="8287"/>
    <cellStyle name="20% - Accent3 3 4 2 3" xfId="8288"/>
    <cellStyle name="20% - Accent3 3 4 2 3 2" xfId="8289"/>
    <cellStyle name="20% - Accent3 3 4 2 3 2 2" xfId="8290"/>
    <cellStyle name="20% - Accent3 3 4 2 3 3" xfId="8291"/>
    <cellStyle name="20% - Accent3 3 4 2 4" xfId="8292"/>
    <cellStyle name="20% - Accent3 3 4 2 4 2" xfId="8293"/>
    <cellStyle name="20% - Accent3 3 4 2 4 2 2" xfId="8294"/>
    <cellStyle name="20% - Accent3 3 4 2 4 3" xfId="8295"/>
    <cellStyle name="20% - Accent3 3 4 2 5" xfId="8296"/>
    <cellStyle name="20% - Accent3 3 4 2 5 2" xfId="8297"/>
    <cellStyle name="20% - Accent3 3 4 2 6" xfId="8298"/>
    <cellStyle name="20% - Accent3 3 4 2 7" xfId="8299"/>
    <cellStyle name="20% - Accent3 3 4 3" xfId="8300"/>
    <cellStyle name="20% - Accent3 3 4 3 2" xfId="8301"/>
    <cellStyle name="20% - Accent3 3 4 3 2 2" xfId="8302"/>
    <cellStyle name="20% - Accent3 3 4 3 3" xfId="8303"/>
    <cellStyle name="20% - Accent3 3 4 3 4" xfId="8304"/>
    <cellStyle name="20% - Accent3 3 4 3 5" xfId="8305"/>
    <cellStyle name="20% - Accent3 3 4 4" xfId="8306"/>
    <cellStyle name="20% - Accent3 3 4 4 2" xfId="8307"/>
    <cellStyle name="20% - Accent3 3 4 4 2 2" xfId="8308"/>
    <cellStyle name="20% - Accent3 3 4 4 3" xfId="8309"/>
    <cellStyle name="20% - Accent3 3 4 5" xfId="8310"/>
    <cellStyle name="20% - Accent3 3 4 5 2" xfId="8311"/>
    <cellStyle name="20% - Accent3 3 4 5 2 2" xfId="8312"/>
    <cellStyle name="20% - Accent3 3 4 5 3" xfId="8313"/>
    <cellStyle name="20% - Accent3 3 4 6" xfId="8314"/>
    <cellStyle name="20% - Accent3 3 4 6 2" xfId="8315"/>
    <cellStyle name="20% - Accent3 3 4 7" xfId="8316"/>
    <cellStyle name="20% - Accent3 3 4 8" xfId="8317"/>
    <cellStyle name="20% - Accent3 3 4 9" xfId="8318"/>
    <cellStyle name="20% - Accent3 3 5" xfId="3320"/>
    <cellStyle name="20% - Accent3 3 5 10" xfId="4675"/>
    <cellStyle name="20% - Accent3 3 5 2" xfId="8319"/>
    <cellStyle name="20% - Accent3 3 5 2 2" xfId="8320"/>
    <cellStyle name="20% - Accent3 3 5 2 2 2" xfId="8321"/>
    <cellStyle name="20% - Accent3 3 5 2 2 2 2" xfId="8322"/>
    <cellStyle name="20% - Accent3 3 5 2 2 3" xfId="8323"/>
    <cellStyle name="20% - Accent3 3 5 2 3" xfId="8324"/>
    <cellStyle name="20% - Accent3 3 5 2 3 2" xfId="8325"/>
    <cellStyle name="20% - Accent3 3 5 2 3 2 2" xfId="8326"/>
    <cellStyle name="20% - Accent3 3 5 2 3 3" xfId="8327"/>
    <cellStyle name="20% - Accent3 3 5 2 4" xfId="8328"/>
    <cellStyle name="20% - Accent3 3 5 2 4 2" xfId="8329"/>
    <cellStyle name="20% - Accent3 3 5 2 4 2 2" xfId="8330"/>
    <cellStyle name="20% - Accent3 3 5 2 4 3" xfId="8331"/>
    <cellStyle name="20% - Accent3 3 5 2 5" xfId="8332"/>
    <cellStyle name="20% - Accent3 3 5 2 5 2" xfId="8333"/>
    <cellStyle name="20% - Accent3 3 5 2 6" xfId="8334"/>
    <cellStyle name="20% - Accent3 3 5 2 7" xfId="8335"/>
    <cellStyle name="20% - Accent3 3 5 2 8" xfId="8336"/>
    <cellStyle name="20% - Accent3 3 5 3" xfId="8337"/>
    <cellStyle name="20% - Accent3 3 5 3 2" xfId="8338"/>
    <cellStyle name="20% - Accent3 3 5 3 2 2" xfId="8339"/>
    <cellStyle name="20% - Accent3 3 5 3 3" xfId="8340"/>
    <cellStyle name="20% - Accent3 3 5 4" xfId="8341"/>
    <cellStyle name="20% - Accent3 3 5 4 2" xfId="8342"/>
    <cellStyle name="20% - Accent3 3 5 4 2 2" xfId="8343"/>
    <cellStyle name="20% - Accent3 3 5 4 3" xfId="8344"/>
    <cellStyle name="20% - Accent3 3 5 5" xfId="8345"/>
    <cellStyle name="20% - Accent3 3 5 5 2" xfId="8346"/>
    <cellStyle name="20% - Accent3 3 5 5 2 2" xfId="8347"/>
    <cellStyle name="20% - Accent3 3 5 5 3" xfId="8348"/>
    <cellStyle name="20% - Accent3 3 5 6" xfId="8349"/>
    <cellStyle name="20% - Accent3 3 5 6 2" xfId="8350"/>
    <cellStyle name="20% - Accent3 3 5 7" xfId="8351"/>
    <cellStyle name="20% - Accent3 3 5 8" xfId="8352"/>
    <cellStyle name="20% - Accent3 3 5 9" xfId="8353"/>
    <cellStyle name="20% - Accent3 3 6" xfId="5122"/>
    <cellStyle name="20% - Accent3 3 6 2" xfId="8354"/>
    <cellStyle name="20% - Accent3 3 6 2 2" xfId="8355"/>
    <cellStyle name="20% - Accent3 3 6 2 2 2" xfId="8356"/>
    <cellStyle name="20% - Accent3 3 6 2 3" xfId="8357"/>
    <cellStyle name="20% - Accent3 3 6 2 4" xfId="8358"/>
    <cellStyle name="20% - Accent3 3 6 3" xfId="8359"/>
    <cellStyle name="20% - Accent3 3 6 3 2" xfId="8360"/>
    <cellStyle name="20% - Accent3 3 6 3 2 2" xfId="8361"/>
    <cellStyle name="20% - Accent3 3 6 3 3" xfId="8362"/>
    <cellStyle name="20% - Accent3 3 6 4" xfId="8363"/>
    <cellStyle name="20% - Accent3 3 6 4 2" xfId="8364"/>
    <cellStyle name="20% - Accent3 3 6 4 2 2" xfId="8365"/>
    <cellStyle name="20% - Accent3 3 6 4 3" xfId="8366"/>
    <cellStyle name="20% - Accent3 3 6 5" xfId="8367"/>
    <cellStyle name="20% - Accent3 3 6 5 2" xfId="8368"/>
    <cellStyle name="20% - Accent3 3 6 6" xfId="8369"/>
    <cellStyle name="20% - Accent3 3 6 7" xfId="8370"/>
    <cellStyle name="20% - Accent3 3 7" xfId="8371"/>
    <cellStyle name="20% - Accent3 3 7 2" xfId="8372"/>
    <cellStyle name="20% - Accent3 3 7 2 2" xfId="8373"/>
    <cellStyle name="20% - Accent3 3 7 3" xfId="8374"/>
    <cellStyle name="20% - Accent3 3 7 4" xfId="8375"/>
    <cellStyle name="20% - Accent3 3 8" xfId="8376"/>
    <cellStyle name="20% - Accent3 3 8 2" xfId="8377"/>
    <cellStyle name="20% - Accent3 3 8 2 2" xfId="8378"/>
    <cellStyle name="20% - Accent3 3 8 3" xfId="8379"/>
    <cellStyle name="20% - Accent3 3 9" xfId="8380"/>
    <cellStyle name="20% - Accent3 3 9 2" xfId="8381"/>
    <cellStyle name="20% - Accent3 3 9 2 2" xfId="8382"/>
    <cellStyle name="20% - Accent3 3 9 3" xfId="8383"/>
    <cellStyle name="20% - Accent3 4" xfId="910"/>
    <cellStyle name="20% - Accent3 4 2" xfId="4674"/>
    <cellStyle name="20% - Accent3 4 2 2" xfId="8384"/>
    <cellStyle name="20% - Accent3 4 2 2 2" xfId="8385"/>
    <cellStyle name="20% - Accent3 4 2 2 2 2" xfId="8386"/>
    <cellStyle name="20% - Accent3 4 2 2 3" xfId="8387"/>
    <cellStyle name="20% - Accent3 4 2 2 4" xfId="8388"/>
    <cellStyle name="20% - Accent3 4 2 3" xfId="8389"/>
    <cellStyle name="20% - Accent3 4 2 3 2" xfId="8390"/>
    <cellStyle name="20% - Accent3 4 2 3 2 2" xfId="8391"/>
    <cellStyle name="20% - Accent3 4 2 3 3" xfId="8392"/>
    <cellStyle name="20% - Accent3 4 2 4" xfId="8393"/>
    <cellStyle name="20% - Accent3 4 2 4 2" xfId="8394"/>
    <cellStyle name="20% - Accent3 4 2 4 2 2" xfId="8395"/>
    <cellStyle name="20% - Accent3 4 2 4 3" xfId="8396"/>
    <cellStyle name="20% - Accent3 4 2 5" xfId="8397"/>
    <cellStyle name="20% - Accent3 4 2 5 2" xfId="8398"/>
    <cellStyle name="20% - Accent3 4 2 6" xfId="8399"/>
    <cellStyle name="20% - Accent3 4 2 7" xfId="8400"/>
    <cellStyle name="20% - Accent3 4 2 8" xfId="8401"/>
    <cellStyle name="20% - Accent3 4 3" xfId="4673"/>
    <cellStyle name="20% - Accent3 4 3 2" xfId="8402"/>
    <cellStyle name="20% - Accent3 4 3 2 2" xfId="8403"/>
    <cellStyle name="20% - Accent3 4 3 3" xfId="8404"/>
    <cellStyle name="20% - Accent3 4 3 4" xfId="8405"/>
    <cellStyle name="20% - Accent3 4 3 5" xfId="8406"/>
    <cellStyle name="20% - Accent3 4 4" xfId="4672"/>
    <cellStyle name="20% - Accent3 4 4 2" xfId="8407"/>
    <cellStyle name="20% - Accent3 4 4 2 2" xfId="8408"/>
    <cellStyle name="20% - Accent3 4 4 2 3" xfId="8409"/>
    <cellStyle name="20% - Accent3 4 4 3" xfId="8410"/>
    <cellStyle name="20% - Accent3 4 4 4" xfId="8411"/>
    <cellStyle name="20% - Accent3 4 5" xfId="8412"/>
    <cellStyle name="20% - Accent3 4 5 2" xfId="8413"/>
    <cellStyle name="20% - Accent3 4 5 2 2" xfId="8414"/>
    <cellStyle name="20% - Accent3 4 5 3" xfId="8415"/>
    <cellStyle name="20% - Accent3 4 5 4" xfId="8416"/>
    <cellStyle name="20% - Accent3 4 5 5" xfId="8417"/>
    <cellStyle name="20% - Accent3 4 6" xfId="8418"/>
    <cellStyle name="20% - Accent3 4 6 2" xfId="8419"/>
    <cellStyle name="20% - Accent3 4 7" xfId="8420"/>
    <cellStyle name="20% - Accent3 4 8" xfId="8421"/>
    <cellStyle name="20% - Accent3 4 9" xfId="8422"/>
    <cellStyle name="20% - Accent3 5" xfId="911"/>
    <cellStyle name="20% - Accent3 5 2" xfId="8423"/>
    <cellStyle name="20% - Accent3 5 2 2" xfId="8424"/>
    <cellStyle name="20% - Accent3 5 2 2 2" xfId="8425"/>
    <cellStyle name="20% - Accent3 5 2 2 2 2" xfId="8426"/>
    <cellStyle name="20% - Accent3 5 2 2 3" xfId="8427"/>
    <cellStyle name="20% - Accent3 5 2 2 4" xfId="8428"/>
    <cellStyle name="20% - Accent3 5 2 3" xfId="8429"/>
    <cellStyle name="20% - Accent3 5 2 3 2" xfId="8430"/>
    <cellStyle name="20% - Accent3 5 2 3 2 2" xfId="8431"/>
    <cellStyle name="20% - Accent3 5 2 3 3" xfId="8432"/>
    <cellStyle name="20% - Accent3 5 2 4" xfId="8433"/>
    <cellStyle name="20% - Accent3 5 2 4 2" xfId="8434"/>
    <cellStyle name="20% - Accent3 5 2 4 2 2" xfId="8435"/>
    <cellStyle name="20% - Accent3 5 2 4 3" xfId="8436"/>
    <cellStyle name="20% - Accent3 5 2 5" xfId="8437"/>
    <cellStyle name="20% - Accent3 5 2 5 2" xfId="8438"/>
    <cellStyle name="20% - Accent3 5 2 6" xfId="8439"/>
    <cellStyle name="20% - Accent3 5 2 7" xfId="8440"/>
    <cellStyle name="20% - Accent3 5 3" xfId="8441"/>
    <cellStyle name="20% - Accent3 5 3 2" xfId="8442"/>
    <cellStyle name="20% - Accent3 5 3 2 2" xfId="8443"/>
    <cellStyle name="20% - Accent3 5 3 2 3" xfId="8444"/>
    <cellStyle name="20% - Accent3 5 3 3" xfId="8445"/>
    <cellStyle name="20% - Accent3 5 3 4" xfId="8446"/>
    <cellStyle name="20% - Accent3 5 4" xfId="8447"/>
    <cellStyle name="20% - Accent3 5 4 2" xfId="8448"/>
    <cellStyle name="20% - Accent3 5 4 2 2" xfId="8449"/>
    <cellStyle name="20% - Accent3 5 4 3" xfId="8450"/>
    <cellStyle name="20% - Accent3 5 4 4" xfId="8451"/>
    <cellStyle name="20% - Accent3 5 5" xfId="8452"/>
    <cellStyle name="20% - Accent3 5 5 2" xfId="8453"/>
    <cellStyle name="20% - Accent3 5 5 2 2" xfId="8454"/>
    <cellStyle name="20% - Accent3 5 5 3" xfId="8455"/>
    <cellStyle name="20% - Accent3 5 5 4" xfId="8456"/>
    <cellStyle name="20% - Accent3 5 6" xfId="8457"/>
    <cellStyle name="20% - Accent3 5 6 2" xfId="8458"/>
    <cellStyle name="20% - Accent3 5 7" xfId="8459"/>
    <cellStyle name="20% - Accent3 5 8" xfId="8460"/>
    <cellStyle name="20% - Accent3 6" xfId="2687"/>
    <cellStyle name="20% - Accent3 6 2" xfId="8461"/>
    <cellStyle name="20% - Accent3 6 2 2" xfId="8462"/>
    <cellStyle name="20% - Accent3 6 2 2 2" xfId="8463"/>
    <cellStyle name="20% - Accent3 6 2 2 3" xfId="8464"/>
    <cellStyle name="20% - Accent3 6 2 3" xfId="8465"/>
    <cellStyle name="20% - Accent3 6 2 4" xfId="8466"/>
    <cellStyle name="20% - Accent3 6 3" xfId="8467"/>
    <cellStyle name="20% - Accent3 6 3 2" xfId="8468"/>
    <cellStyle name="20% - Accent3 6 3 2 2" xfId="8469"/>
    <cellStyle name="20% - Accent3 6 3 2 3" xfId="8470"/>
    <cellStyle name="20% - Accent3 6 3 3" xfId="8471"/>
    <cellStyle name="20% - Accent3 6 3 4" xfId="8472"/>
    <cellStyle name="20% - Accent3 6 4" xfId="8473"/>
    <cellStyle name="20% - Accent3 6 4 2" xfId="8474"/>
    <cellStyle name="20% - Accent3 6 4 2 2" xfId="8475"/>
    <cellStyle name="20% - Accent3 6 4 3" xfId="8476"/>
    <cellStyle name="20% - Accent3 6 4 4" xfId="8477"/>
    <cellStyle name="20% - Accent3 6 5" xfId="8478"/>
    <cellStyle name="20% - Accent3 6 5 2" xfId="8479"/>
    <cellStyle name="20% - Accent3 6 6" xfId="8480"/>
    <cellStyle name="20% - Accent3 6 7" xfId="8481"/>
    <cellStyle name="20% - Accent3 6 8" xfId="3533"/>
    <cellStyle name="20% - Accent3 7" xfId="2984"/>
    <cellStyle name="20% - Accent3 7 2" xfId="8482"/>
    <cellStyle name="20% - Accent3 7 2 2" xfId="8483"/>
    <cellStyle name="20% - Accent3 7 2 2 2" xfId="8484"/>
    <cellStyle name="20% - Accent3 7 2 3" xfId="8485"/>
    <cellStyle name="20% - Accent3 7 3" xfId="8486"/>
    <cellStyle name="20% - Accent3 7 3 2" xfId="8487"/>
    <cellStyle name="20% - Accent3 7 4" xfId="8488"/>
    <cellStyle name="20% - Accent3 7 5" xfId="8489"/>
    <cellStyle name="20% - Accent3 7 6" xfId="5120"/>
    <cellStyle name="20% - Accent3 8" xfId="2985"/>
    <cellStyle name="20% - Accent3 8 2" xfId="8491"/>
    <cellStyle name="20% - Accent3 8 2 2" xfId="8492"/>
    <cellStyle name="20% - Accent3 8 2 2 2" xfId="8493"/>
    <cellStyle name="20% - Accent3 8 2 3" xfId="8494"/>
    <cellStyle name="20% - Accent3 8 3" xfId="8495"/>
    <cellStyle name="20% - Accent3 8 3 2" xfId="8496"/>
    <cellStyle name="20% - Accent3 8 4" xfId="8497"/>
    <cellStyle name="20% - Accent3 8 5" xfId="8490"/>
    <cellStyle name="20% - Accent3 9" xfId="2986"/>
    <cellStyle name="20% - Accent3 9 2" xfId="8499"/>
    <cellStyle name="20% - Accent3 9 2 2" xfId="8500"/>
    <cellStyle name="20% - Accent3 9 2 2 2" xfId="8501"/>
    <cellStyle name="20% - Accent3 9 2 3" xfId="8502"/>
    <cellStyle name="20% - Accent3 9 3" xfId="8503"/>
    <cellStyle name="20% - Accent3 9 3 2" xfId="8504"/>
    <cellStyle name="20% - Accent3 9 4" xfId="8505"/>
    <cellStyle name="20% - Accent3 9 5" xfId="8498"/>
    <cellStyle name="20% - Accent4" xfId="912" builtinId="42" customBuiltin="1"/>
    <cellStyle name="20% - Accent4 10" xfId="2987"/>
    <cellStyle name="20% - Accent4 10 2" xfId="8507"/>
    <cellStyle name="20% - Accent4 10 2 2" xfId="8508"/>
    <cellStyle name="20% - Accent4 10 2 2 2" xfId="8509"/>
    <cellStyle name="20% - Accent4 10 2 3" xfId="8510"/>
    <cellStyle name="20% - Accent4 10 3" xfId="8511"/>
    <cellStyle name="20% - Accent4 10 3 2" xfId="8512"/>
    <cellStyle name="20% - Accent4 10 4" xfId="8513"/>
    <cellStyle name="20% - Accent4 10 5" xfId="8506"/>
    <cellStyle name="20% - Accent4 11" xfId="2988"/>
    <cellStyle name="20% - Accent4 11 2" xfId="8515"/>
    <cellStyle name="20% - Accent4 11 2 2" xfId="8516"/>
    <cellStyle name="20% - Accent4 11 2 2 2" xfId="8517"/>
    <cellStyle name="20% - Accent4 11 2 3" xfId="8518"/>
    <cellStyle name="20% - Accent4 11 3" xfId="8519"/>
    <cellStyle name="20% - Accent4 11 3 2" xfId="8520"/>
    <cellStyle name="20% - Accent4 11 4" xfId="8521"/>
    <cellStyle name="20% - Accent4 11 5" xfId="8514"/>
    <cellStyle name="20% - Accent4 12" xfId="3108"/>
    <cellStyle name="20% - Accent4 12 2" xfId="8523"/>
    <cellStyle name="20% - Accent4 12 2 2" xfId="8524"/>
    <cellStyle name="20% - Accent4 12 2 2 2" xfId="8525"/>
    <cellStyle name="20% - Accent4 12 2 3" xfId="8526"/>
    <cellStyle name="20% - Accent4 12 3" xfId="8527"/>
    <cellStyle name="20% - Accent4 12 3 2" xfId="8528"/>
    <cellStyle name="20% - Accent4 12 3 3" xfId="8529"/>
    <cellStyle name="20% - Accent4 12 4" xfId="8530"/>
    <cellStyle name="20% - Accent4 12 5" xfId="8522"/>
    <cellStyle name="20% - Accent4 13" xfId="3213"/>
    <cellStyle name="20% - Accent4 13 2" xfId="8532"/>
    <cellStyle name="20% - Accent4 13 2 2" xfId="8533"/>
    <cellStyle name="20% - Accent4 13 2 2 2" xfId="8534"/>
    <cellStyle name="20% - Accent4 13 2 3" xfId="8535"/>
    <cellStyle name="20% - Accent4 13 3" xfId="8536"/>
    <cellStyle name="20% - Accent4 13 3 2" xfId="8537"/>
    <cellStyle name="20% - Accent4 13 4" xfId="8538"/>
    <cellStyle name="20% - Accent4 13 5" xfId="8531"/>
    <cellStyle name="20% - Accent4 14" xfId="3321"/>
    <cellStyle name="20% - Accent4 14 2" xfId="8539"/>
    <cellStyle name="20% - Accent4 14 2 2" xfId="8540"/>
    <cellStyle name="20% - Accent4 14 2 2 2" xfId="8541"/>
    <cellStyle name="20% - Accent4 14 2 3" xfId="8542"/>
    <cellStyle name="20% - Accent4 14 2 4" xfId="8543"/>
    <cellStyle name="20% - Accent4 14 3" xfId="8544"/>
    <cellStyle name="20% - Accent4 14 3 2" xfId="8545"/>
    <cellStyle name="20% - Accent4 14 4" xfId="8546"/>
    <cellStyle name="20% - Accent4 14 5" xfId="8547"/>
    <cellStyle name="20% - Accent4 15" xfId="8548"/>
    <cellStyle name="20% - Accent4 15 2" xfId="8549"/>
    <cellStyle name="20% - Accent4 15 2 2" xfId="8550"/>
    <cellStyle name="20% - Accent4 15 2 2 2" xfId="8551"/>
    <cellStyle name="20% - Accent4 15 2 3" xfId="8552"/>
    <cellStyle name="20% - Accent4 15 3" xfId="8553"/>
    <cellStyle name="20% - Accent4 15 3 2" xfId="8554"/>
    <cellStyle name="20% - Accent4 15 4" xfId="8555"/>
    <cellStyle name="20% - Accent4 16" xfId="8556"/>
    <cellStyle name="20% - Accent4 16 2" xfId="8557"/>
    <cellStyle name="20% - Accent4 16 2 2" xfId="8558"/>
    <cellStyle name="20% - Accent4 16 3" xfId="8559"/>
    <cellStyle name="20% - Accent4 17" xfId="8560"/>
    <cellStyle name="20% - Accent4 17 2" xfId="8561"/>
    <cellStyle name="20% - Accent4 17 3" xfId="8562"/>
    <cellStyle name="20% - Accent4 18" xfId="8563"/>
    <cellStyle name="20% - Accent4 18 2" xfId="8564"/>
    <cellStyle name="20% - Accent4 19" xfId="8565"/>
    <cellStyle name="20% - Accent4 2" xfId="913"/>
    <cellStyle name="20% - Accent4 2 10" xfId="8566"/>
    <cellStyle name="20% - Accent4 2 10 2" xfId="8567"/>
    <cellStyle name="20% - Accent4 2 10 2 2" xfId="8568"/>
    <cellStyle name="20% - Accent4 2 10 2 3" xfId="8569"/>
    <cellStyle name="20% - Accent4 2 10 3" xfId="8570"/>
    <cellStyle name="20% - Accent4 2 10 4" xfId="8571"/>
    <cellStyle name="20% - Accent4 2 10 5" xfId="8572"/>
    <cellStyle name="20% - Accent4 2 11" xfId="8573"/>
    <cellStyle name="20% - Accent4 2 11 2" xfId="8574"/>
    <cellStyle name="20% - Accent4 2 11 3" xfId="8575"/>
    <cellStyle name="20% - Accent4 2 12" xfId="8576"/>
    <cellStyle name="20% - Accent4 2 13" xfId="8577"/>
    <cellStyle name="20% - Accent4 2 14" xfId="8578"/>
    <cellStyle name="20% - Accent4 2 15" xfId="8579"/>
    <cellStyle name="20% - Accent4 2 16" xfId="8580"/>
    <cellStyle name="20% - Accent4 2 2" xfId="2691"/>
    <cellStyle name="20% - Accent4 2 2 10" xfId="8581"/>
    <cellStyle name="20% - Accent4 2 2 10 2" xfId="8582"/>
    <cellStyle name="20% - Accent4 2 2 11" xfId="8583"/>
    <cellStyle name="20% - Accent4 2 2 12" xfId="8584"/>
    <cellStyle name="20% - Accent4 2 2 13" xfId="8585"/>
    <cellStyle name="20% - Accent4 2 2 14" xfId="8586"/>
    <cellStyle name="20% - Accent4 2 2 15" xfId="3539"/>
    <cellStyle name="20% - Accent4 2 2 2" xfId="8587"/>
    <cellStyle name="20% - Accent4 2 2 2 10" xfId="8588"/>
    <cellStyle name="20% - Accent4 2 2 2 2" xfId="8589"/>
    <cellStyle name="20% - Accent4 2 2 2 2 2" xfId="8590"/>
    <cellStyle name="20% - Accent4 2 2 2 2 2 2" xfId="8591"/>
    <cellStyle name="20% - Accent4 2 2 2 2 2 2 2" xfId="8592"/>
    <cellStyle name="20% - Accent4 2 2 2 2 2 3" xfId="8593"/>
    <cellStyle name="20% - Accent4 2 2 2 2 3" xfId="8594"/>
    <cellStyle name="20% - Accent4 2 2 2 2 3 2" xfId="8595"/>
    <cellStyle name="20% - Accent4 2 2 2 2 3 2 2" xfId="8596"/>
    <cellStyle name="20% - Accent4 2 2 2 2 3 3" xfId="8597"/>
    <cellStyle name="20% - Accent4 2 2 2 2 4" xfId="8598"/>
    <cellStyle name="20% - Accent4 2 2 2 2 4 2" xfId="8599"/>
    <cellStyle name="20% - Accent4 2 2 2 2 4 2 2" xfId="8600"/>
    <cellStyle name="20% - Accent4 2 2 2 2 4 3" xfId="8601"/>
    <cellStyle name="20% - Accent4 2 2 2 2 5" xfId="8602"/>
    <cellStyle name="20% - Accent4 2 2 2 2 5 2" xfId="8603"/>
    <cellStyle name="20% - Accent4 2 2 2 2 6" xfId="8604"/>
    <cellStyle name="20% - Accent4 2 2 2 2 7" xfId="8605"/>
    <cellStyle name="20% - Accent4 2 2 2 2 8" xfId="8606"/>
    <cellStyle name="20% - Accent4 2 2 2 3" xfId="8607"/>
    <cellStyle name="20% - Accent4 2 2 2 3 2" xfId="8608"/>
    <cellStyle name="20% - Accent4 2 2 2 3 2 2" xfId="8609"/>
    <cellStyle name="20% - Accent4 2 2 2 3 3" xfId="8610"/>
    <cellStyle name="20% - Accent4 2 2 2 3 4" xfId="8611"/>
    <cellStyle name="20% - Accent4 2 2 2 4" xfId="8612"/>
    <cellStyle name="20% - Accent4 2 2 2 4 2" xfId="8613"/>
    <cellStyle name="20% - Accent4 2 2 2 4 2 2" xfId="8614"/>
    <cellStyle name="20% - Accent4 2 2 2 4 3" xfId="8615"/>
    <cellStyle name="20% - Accent4 2 2 2 5" xfId="8616"/>
    <cellStyle name="20% - Accent4 2 2 2 5 2" xfId="8617"/>
    <cellStyle name="20% - Accent4 2 2 2 5 2 2" xfId="8618"/>
    <cellStyle name="20% - Accent4 2 2 2 5 3" xfId="8619"/>
    <cellStyle name="20% - Accent4 2 2 2 6" xfId="8620"/>
    <cellStyle name="20% - Accent4 2 2 2 6 2" xfId="8621"/>
    <cellStyle name="20% - Accent4 2 2 2 7" xfId="8622"/>
    <cellStyle name="20% - Accent4 2 2 2 8" xfId="8623"/>
    <cellStyle name="20% - Accent4 2 2 2 9" xfId="8624"/>
    <cellStyle name="20% - Accent4 2 2 3" xfId="8625"/>
    <cellStyle name="20% - Accent4 2 2 3 2" xfId="8626"/>
    <cellStyle name="20% - Accent4 2 2 3 2 2" xfId="8627"/>
    <cellStyle name="20% - Accent4 2 2 3 2 2 2" xfId="8628"/>
    <cellStyle name="20% - Accent4 2 2 3 2 2 2 2" xfId="8629"/>
    <cellStyle name="20% - Accent4 2 2 3 2 2 3" xfId="8630"/>
    <cellStyle name="20% - Accent4 2 2 3 2 3" xfId="8631"/>
    <cellStyle name="20% - Accent4 2 2 3 2 3 2" xfId="8632"/>
    <cellStyle name="20% - Accent4 2 2 3 2 3 2 2" xfId="8633"/>
    <cellStyle name="20% - Accent4 2 2 3 2 3 3" xfId="8634"/>
    <cellStyle name="20% - Accent4 2 2 3 2 4" xfId="8635"/>
    <cellStyle name="20% - Accent4 2 2 3 2 4 2" xfId="8636"/>
    <cellStyle name="20% - Accent4 2 2 3 2 4 2 2" xfId="8637"/>
    <cellStyle name="20% - Accent4 2 2 3 2 4 3" xfId="8638"/>
    <cellStyle name="20% - Accent4 2 2 3 2 5" xfId="8639"/>
    <cellStyle name="20% - Accent4 2 2 3 2 5 2" xfId="8640"/>
    <cellStyle name="20% - Accent4 2 2 3 2 6" xfId="8641"/>
    <cellStyle name="20% - Accent4 2 2 3 2 7" xfId="8642"/>
    <cellStyle name="20% - Accent4 2 2 3 2 8" xfId="8643"/>
    <cellStyle name="20% - Accent4 2 2 3 3" xfId="8644"/>
    <cellStyle name="20% - Accent4 2 2 3 3 2" xfId="8645"/>
    <cellStyle name="20% - Accent4 2 2 3 3 2 2" xfId="8646"/>
    <cellStyle name="20% - Accent4 2 2 3 3 3" xfId="8647"/>
    <cellStyle name="20% - Accent4 2 2 3 4" xfId="8648"/>
    <cellStyle name="20% - Accent4 2 2 3 4 2" xfId="8649"/>
    <cellStyle name="20% - Accent4 2 2 3 4 2 2" xfId="8650"/>
    <cellStyle name="20% - Accent4 2 2 3 4 3" xfId="8651"/>
    <cellStyle name="20% - Accent4 2 2 3 5" xfId="8652"/>
    <cellStyle name="20% - Accent4 2 2 3 5 2" xfId="8653"/>
    <cellStyle name="20% - Accent4 2 2 3 5 2 2" xfId="8654"/>
    <cellStyle name="20% - Accent4 2 2 3 5 3" xfId="8655"/>
    <cellStyle name="20% - Accent4 2 2 3 6" xfId="8656"/>
    <cellStyle name="20% - Accent4 2 2 3 6 2" xfId="8657"/>
    <cellStyle name="20% - Accent4 2 2 3 7" xfId="8658"/>
    <cellStyle name="20% - Accent4 2 2 3 8" xfId="8659"/>
    <cellStyle name="20% - Accent4 2 2 3 9" xfId="8660"/>
    <cellStyle name="20% - Accent4 2 2 4" xfId="8661"/>
    <cellStyle name="20% - Accent4 2 2 4 2" xfId="8662"/>
    <cellStyle name="20% - Accent4 2 2 4 2 2" xfId="8663"/>
    <cellStyle name="20% - Accent4 2 2 4 2 2 2" xfId="8664"/>
    <cellStyle name="20% - Accent4 2 2 4 2 2 2 2" xfId="8665"/>
    <cellStyle name="20% - Accent4 2 2 4 2 2 3" xfId="8666"/>
    <cellStyle name="20% - Accent4 2 2 4 2 3" xfId="8667"/>
    <cellStyle name="20% - Accent4 2 2 4 2 3 2" xfId="8668"/>
    <cellStyle name="20% - Accent4 2 2 4 2 3 2 2" xfId="8669"/>
    <cellStyle name="20% - Accent4 2 2 4 2 3 3" xfId="8670"/>
    <cellStyle name="20% - Accent4 2 2 4 2 4" xfId="8671"/>
    <cellStyle name="20% - Accent4 2 2 4 2 4 2" xfId="8672"/>
    <cellStyle name="20% - Accent4 2 2 4 2 4 2 2" xfId="8673"/>
    <cellStyle name="20% - Accent4 2 2 4 2 4 3" xfId="8674"/>
    <cellStyle name="20% - Accent4 2 2 4 2 5" xfId="8675"/>
    <cellStyle name="20% - Accent4 2 2 4 2 5 2" xfId="8676"/>
    <cellStyle name="20% - Accent4 2 2 4 2 6" xfId="8677"/>
    <cellStyle name="20% - Accent4 2 2 4 3" xfId="8678"/>
    <cellStyle name="20% - Accent4 2 2 4 3 2" xfId="8679"/>
    <cellStyle name="20% - Accent4 2 2 4 3 2 2" xfId="8680"/>
    <cellStyle name="20% - Accent4 2 2 4 3 3" xfId="8681"/>
    <cellStyle name="20% - Accent4 2 2 4 4" xfId="8682"/>
    <cellStyle name="20% - Accent4 2 2 4 4 2" xfId="8683"/>
    <cellStyle name="20% - Accent4 2 2 4 4 2 2" xfId="8684"/>
    <cellStyle name="20% - Accent4 2 2 4 4 3" xfId="8685"/>
    <cellStyle name="20% - Accent4 2 2 4 5" xfId="8686"/>
    <cellStyle name="20% - Accent4 2 2 4 5 2" xfId="8687"/>
    <cellStyle name="20% - Accent4 2 2 4 5 2 2" xfId="8688"/>
    <cellStyle name="20% - Accent4 2 2 4 5 3" xfId="8689"/>
    <cellStyle name="20% - Accent4 2 2 4 6" xfId="8690"/>
    <cellStyle name="20% - Accent4 2 2 4 6 2" xfId="8691"/>
    <cellStyle name="20% - Accent4 2 2 4 7" xfId="8692"/>
    <cellStyle name="20% - Accent4 2 2 4 8" xfId="8693"/>
    <cellStyle name="20% - Accent4 2 2 4 9" xfId="8694"/>
    <cellStyle name="20% - Accent4 2 2 5" xfId="8695"/>
    <cellStyle name="20% - Accent4 2 2 5 2" xfId="8696"/>
    <cellStyle name="20% - Accent4 2 2 5 2 2" xfId="8697"/>
    <cellStyle name="20% - Accent4 2 2 5 2 2 2" xfId="8698"/>
    <cellStyle name="20% - Accent4 2 2 5 2 2 2 2" xfId="8699"/>
    <cellStyle name="20% - Accent4 2 2 5 2 2 3" xfId="8700"/>
    <cellStyle name="20% - Accent4 2 2 5 2 3" xfId="8701"/>
    <cellStyle name="20% - Accent4 2 2 5 2 3 2" xfId="8702"/>
    <cellStyle name="20% - Accent4 2 2 5 2 3 2 2" xfId="8703"/>
    <cellStyle name="20% - Accent4 2 2 5 2 3 3" xfId="8704"/>
    <cellStyle name="20% - Accent4 2 2 5 2 4" xfId="8705"/>
    <cellStyle name="20% - Accent4 2 2 5 2 4 2" xfId="8706"/>
    <cellStyle name="20% - Accent4 2 2 5 2 4 2 2" xfId="8707"/>
    <cellStyle name="20% - Accent4 2 2 5 2 4 3" xfId="8708"/>
    <cellStyle name="20% - Accent4 2 2 5 2 5" xfId="8709"/>
    <cellStyle name="20% - Accent4 2 2 5 2 5 2" xfId="8710"/>
    <cellStyle name="20% - Accent4 2 2 5 2 6" xfId="8711"/>
    <cellStyle name="20% - Accent4 2 2 5 3" xfId="8712"/>
    <cellStyle name="20% - Accent4 2 2 5 3 2" xfId="8713"/>
    <cellStyle name="20% - Accent4 2 2 5 3 2 2" xfId="8714"/>
    <cellStyle name="20% - Accent4 2 2 5 3 3" xfId="8715"/>
    <cellStyle name="20% - Accent4 2 2 5 4" xfId="8716"/>
    <cellStyle name="20% - Accent4 2 2 5 4 2" xfId="8717"/>
    <cellStyle name="20% - Accent4 2 2 5 4 2 2" xfId="8718"/>
    <cellStyle name="20% - Accent4 2 2 5 4 3" xfId="8719"/>
    <cellStyle name="20% - Accent4 2 2 5 5" xfId="8720"/>
    <cellStyle name="20% - Accent4 2 2 5 5 2" xfId="8721"/>
    <cellStyle name="20% - Accent4 2 2 5 5 2 2" xfId="8722"/>
    <cellStyle name="20% - Accent4 2 2 5 5 3" xfId="8723"/>
    <cellStyle name="20% - Accent4 2 2 5 6" xfId="8724"/>
    <cellStyle name="20% - Accent4 2 2 5 6 2" xfId="8725"/>
    <cellStyle name="20% - Accent4 2 2 5 7" xfId="8726"/>
    <cellStyle name="20% - Accent4 2 2 6" xfId="8727"/>
    <cellStyle name="20% - Accent4 2 2 6 2" xfId="8728"/>
    <cellStyle name="20% - Accent4 2 2 6 2 2" xfId="8729"/>
    <cellStyle name="20% - Accent4 2 2 6 2 2 2" xfId="8730"/>
    <cellStyle name="20% - Accent4 2 2 6 2 3" xfId="8731"/>
    <cellStyle name="20% - Accent4 2 2 6 3" xfId="8732"/>
    <cellStyle name="20% - Accent4 2 2 6 3 2" xfId="8733"/>
    <cellStyle name="20% - Accent4 2 2 6 3 2 2" xfId="8734"/>
    <cellStyle name="20% - Accent4 2 2 6 3 3" xfId="8735"/>
    <cellStyle name="20% - Accent4 2 2 6 4" xfId="8736"/>
    <cellStyle name="20% - Accent4 2 2 6 4 2" xfId="8737"/>
    <cellStyle name="20% - Accent4 2 2 6 4 2 2" xfId="8738"/>
    <cellStyle name="20% - Accent4 2 2 6 4 3" xfId="8739"/>
    <cellStyle name="20% - Accent4 2 2 6 5" xfId="8740"/>
    <cellStyle name="20% - Accent4 2 2 6 5 2" xfId="8741"/>
    <cellStyle name="20% - Accent4 2 2 6 6" xfId="8742"/>
    <cellStyle name="20% - Accent4 2 2 7" xfId="8743"/>
    <cellStyle name="20% - Accent4 2 2 7 2" xfId="8744"/>
    <cellStyle name="20% - Accent4 2 2 7 2 2" xfId="8745"/>
    <cellStyle name="20% - Accent4 2 2 7 3" xfId="8746"/>
    <cellStyle name="20% - Accent4 2 2 8" xfId="8747"/>
    <cellStyle name="20% - Accent4 2 2 8 2" xfId="8748"/>
    <cellStyle name="20% - Accent4 2 2 8 2 2" xfId="8749"/>
    <cellStyle name="20% - Accent4 2 2 8 3" xfId="8750"/>
    <cellStyle name="20% - Accent4 2 2 9" xfId="8751"/>
    <cellStyle name="20% - Accent4 2 2 9 2" xfId="8752"/>
    <cellStyle name="20% - Accent4 2 2 9 2 2" xfId="8753"/>
    <cellStyle name="20% - Accent4 2 2 9 3" xfId="8754"/>
    <cellStyle name="20% - Accent4 2 3" xfId="3109"/>
    <cellStyle name="20% - Accent4 2 3 10" xfId="4671"/>
    <cellStyle name="20% - Accent4 2 3 2" xfId="8755"/>
    <cellStyle name="20% - Accent4 2 3 2 2" xfId="8756"/>
    <cellStyle name="20% - Accent4 2 3 2 2 2" xfId="8757"/>
    <cellStyle name="20% - Accent4 2 3 2 2 2 2" xfId="8758"/>
    <cellStyle name="20% - Accent4 2 3 2 2 3" xfId="8759"/>
    <cellStyle name="20% - Accent4 2 3 2 2 4" xfId="8760"/>
    <cellStyle name="20% - Accent4 2 3 2 2 5" xfId="8761"/>
    <cellStyle name="20% - Accent4 2 3 2 3" xfId="8762"/>
    <cellStyle name="20% - Accent4 2 3 2 3 2" xfId="8763"/>
    <cellStyle name="20% - Accent4 2 3 2 3 2 2" xfId="8764"/>
    <cellStyle name="20% - Accent4 2 3 2 3 3" xfId="8765"/>
    <cellStyle name="20% - Accent4 2 3 2 4" xfId="8766"/>
    <cellStyle name="20% - Accent4 2 3 2 4 2" xfId="8767"/>
    <cellStyle name="20% - Accent4 2 3 2 4 2 2" xfId="8768"/>
    <cellStyle name="20% - Accent4 2 3 2 4 3" xfId="8769"/>
    <cellStyle name="20% - Accent4 2 3 2 5" xfId="8770"/>
    <cellStyle name="20% - Accent4 2 3 2 5 2" xfId="8771"/>
    <cellStyle name="20% - Accent4 2 3 2 6" xfId="8772"/>
    <cellStyle name="20% - Accent4 2 3 2 7" xfId="8773"/>
    <cellStyle name="20% - Accent4 2 3 2 8" xfId="8774"/>
    <cellStyle name="20% - Accent4 2 3 3" xfId="8775"/>
    <cellStyle name="20% - Accent4 2 3 3 2" xfId="8776"/>
    <cellStyle name="20% - Accent4 2 3 3 2 2" xfId="8777"/>
    <cellStyle name="20% - Accent4 2 3 3 2 3" xfId="8778"/>
    <cellStyle name="20% - Accent4 2 3 3 2 4" xfId="8779"/>
    <cellStyle name="20% - Accent4 2 3 3 2 5" xfId="8780"/>
    <cellStyle name="20% - Accent4 2 3 3 3" xfId="8781"/>
    <cellStyle name="20% - Accent4 2 3 3 4" xfId="8782"/>
    <cellStyle name="20% - Accent4 2 3 3 5" xfId="8783"/>
    <cellStyle name="20% - Accent4 2 3 3 6" xfId="8784"/>
    <cellStyle name="20% - Accent4 2 3 4" xfId="8785"/>
    <cellStyle name="20% - Accent4 2 3 4 2" xfId="8786"/>
    <cellStyle name="20% - Accent4 2 3 4 2 2" xfId="8787"/>
    <cellStyle name="20% - Accent4 2 3 4 3" xfId="8788"/>
    <cellStyle name="20% - Accent4 2 3 4 4" xfId="8789"/>
    <cellStyle name="20% - Accent4 2 3 4 5" xfId="8790"/>
    <cellStyle name="20% - Accent4 2 3 4 6" xfId="8791"/>
    <cellStyle name="20% - Accent4 2 3 5" xfId="8792"/>
    <cellStyle name="20% - Accent4 2 3 5 2" xfId="8793"/>
    <cellStyle name="20% - Accent4 2 3 5 2 2" xfId="8794"/>
    <cellStyle name="20% - Accent4 2 3 5 3" xfId="8795"/>
    <cellStyle name="20% - Accent4 2 3 5 4" xfId="8796"/>
    <cellStyle name="20% - Accent4 2 3 6" xfId="8797"/>
    <cellStyle name="20% - Accent4 2 3 6 2" xfId="8798"/>
    <cellStyle name="20% - Accent4 2 3 6 3" xfId="8799"/>
    <cellStyle name="20% - Accent4 2 3 7" xfId="8800"/>
    <cellStyle name="20% - Accent4 2 3 8" xfId="8801"/>
    <cellStyle name="20% - Accent4 2 3 9" xfId="8802"/>
    <cellStyle name="20% - Accent4 2 4" xfId="3214"/>
    <cellStyle name="20% - Accent4 2 4 10" xfId="4670"/>
    <cellStyle name="20% - Accent4 2 4 2" xfId="8803"/>
    <cellStyle name="20% - Accent4 2 4 2 2" xfId="8804"/>
    <cellStyle name="20% - Accent4 2 4 2 2 2" xfId="8805"/>
    <cellStyle name="20% - Accent4 2 4 2 2 2 2" xfId="8806"/>
    <cellStyle name="20% - Accent4 2 4 2 2 3" xfId="8807"/>
    <cellStyle name="20% - Accent4 2 4 2 2 4" xfId="8808"/>
    <cellStyle name="20% - Accent4 2 4 2 2 5" xfId="8809"/>
    <cellStyle name="20% - Accent4 2 4 2 3" xfId="8810"/>
    <cellStyle name="20% - Accent4 2 4 2 3 2" xfId="8811"/>
    <cellStyle name="20% - Accent4 2 4 2 3 2 2" xfId="8812"/>
    <cellStyle name="20% - Accent4 2 4 2 3 3" xfId="8813"/>
    <cellStyle name="20% - Accent4 2 4 2 4" xfId="8814"/>
    <cellStyle name="20% - Accent4 2 4 2 4 2" xfId="8815"/>
    <cellStyle name="20% - Accent4 2 4 2 4 2 2" xfId="8816"/>
    <cellStyle name="20% - Accent4 2 4 2 4 3" xfId="8817"/>
    <cellStyle name="20% - Accent4 2 4 2 5" xfId="8818"/>
    <cellStyle name="20% - Accent4 2 4 2 5 2" xfId="8819"/>
    <cellStyle name="20% - Accent4 2 4 2 6" xfId="8820"/>
    <cellStyle name="20% - Accent4 2 4 2 7" xfId="8821"/>
    <cellStyle name="20% - Accent4 2 4 2 8" xfId="8822"/>
    <cellStyle name="20% - Accent4 2 4 3" xfId="8823"/>
    <cellStyle name="20% - Accent4 2 4 3 2" xfId="8824"/>
    <cellStyle name="20% - Accent4 2 4 3 2 2" xfId="8825"/>
    <cellStyle name="20% - Accent4 2 4 3 2 3" xfId="8826"/>
    <cellStyle name="20% - Accent4 2 4 3 3" xfId="8827"/>
    <cellStyle name="20% - Accent4 2 4 3 4" xfId="8828"/>
    <cellStyle name="20% - Accent4 2 4 3 5" xfId="8829"/>
    <cellStyle name="20% - Accent4 2 4 3 6" xfId="8830"/>
    <cellStyle name="20% - Accent4 2 4 4" xfId="8831"/>
    <cellStyle name="20% - Accent4 2 4 4 2" xfId="8832"/>
    <cellStyle name="20% - Accent4 2 4 4 2 2" xfId="8833"/>
    <cellStyle name="20% - Accent4 2 4 4 3" xfId="8834"/>
    <cellStyle name="20% - Accent4 2 4 4 4" xfId="8835"/>
    <cellStyle name="20% - Accent4 2 4 4 5" xfId="8836"/>
    <cellStyle name="20% - Accent4 2 4 5" xfId="8837"/>
    <cellStyle name="20% - Accent4 2 4 5 2" xfId="8838"/>
    <cellStyle name="20% - Accent4 2 4 5 2 2" xfId="8839"/>
    <cellStyle name="20% - Accent4 2 4 5 3" xfId="8840"/>
    <cellStyle name="20% - Accent4 2 4 5 4" xfId="8841"/>
    <cellStyle name="20% - Accent4 2 4 6" xfId="8842"/>
    <cellStyle name="20% - Accent4 2 4 6 2" xfId="8843"/>
    <cellStyle name="20% - Accent4 2 4 7" xfId="8844"/>
    <cellStyle name="20% - Accent4 2 4 8" xfId="8845"/>
    <cellStyle name="20% - Accent4 2 4 9" xfId="8846"/>
    <cellStyle name="20% - Accent4 2 5" xfId="3322"/>
    <cellStyle name="20% - Accent4 2 5 10" xfId="8847"/>
    <cellStyle name="20% - Accent4 2 5 11" xfId="4669"/>
    <cellStyle name="20% - Accent4 2 5 2" xfId="8848"/>
    <cellStyle name="20% - Accent4 2 5 2 2" xfId="8849"/>
    <cellStyle name="20% - Accent4 2 5 2 2 2" xfId="8850"/>
    <cellStyle name="20% - Accent4 2 5 2 2 2 2" xfId="8851"/>
    <cellStyle name="20% - Accent4 2 5 2 2 3" xfId="8852"/>
    <cellStyle name="20% - Accent4 2 5 2 2 4" xfId="8853"/>
    <cellStyle name="20% - Accent4 2 5 2 3" xfId="8854"/>
    <cellStyle name="20% - Accent4 2 5 2 3 2" xfId="8855"/>
    <cellStyle name="20% - Accent4 2 5 2 3 2 2" xfId="8856"/>
    <cellStyle name="20% - Accent4 2 5 2 3 3" xfId="8857"/>
    <cellStyle name="20% - Accent4 2 5 2 4" xfId="8858"/>
    <cellStyle name="20% - Accent4 2 5 2 4 2" xfId="8859"/>
    <cellStyle name="20% - Accent4 2 5 2 4 2 2" xfId="8860"/>
    <cellStyle name="20% - Accent4 2 5 2 4 3" xfId="8861"/>
    <cellStyle name="20% - Accent4 2 5 2 5" xfId="8862"/>
    <cellStyle name="20% - Accent4 2 5 2 5 2" xfId="8863"/>
    <cellStyle name="20% - Accent4 2 5 2 6" xfId="8864"/>
    <cellStyle name="20% - Accent4 2 5 2 7" xfId="8865"/>
    <cellStyle name="20% - Accent4 2 5 2 8" xfId="8866"/>
    <cellStyle name="20% - Accent4 2 5 3" xfId="8867"/>
    <cellStyle name="20% - Accent4 2 5 3 2" xfId="8868"/>
    <cellStyle name="20% - Accent4 2 5 3 2 2" xfId="8869"/>
    <cellStyle name="20% - Accent4 2 5 3 3" xfId="8870"/>
    <cellStyle name="20% - Accent4 2 5 3 4" xfId="8871"/>
    <cellStyle name="20% - Accent4 2 5 4" xfId="8872"/>
    <cellStyle name="20% - Accent4 2 5 4 2" xfId="8873"/>
    <cellStyle name="20% - Accent4 2 5 4 2 2" xfId="8874"/>
    <cellStyle name="20% - Accent4 2 5 4 3" xfId="8875"/>
    <cellStyle name="20% - Accent4 2 5 5" xfId="8876"/>
    <cellStyle name="20% - Accent4 2 5 5 2" xfId="8877"/>
    <cellStyle name="20% - Accent4 2 5 5 2 2" xfId="8878"/>
    <cellStyle name="20% - Accent4 2 5 5 3" xfId="8879"/>
    <cellStyle name="20% - Accent4 2 5 6" xfId="8880"/>
    <cellStyle name="20% - Accent4 2 5 6 2" xfId="8881"/>
    <cellStyle name="20% - Accent4 2 5 7" xfId="8882"/>
    <cellStyle name="20% - Accent4 2 5 8" xfId="8883"/>
    <cellStyle name="20% - Accent4 2 5 9" xfId="8884"/>
    <cellStyle name="20% - Accent4 2 6" xfId="5124"/>
    <cellStyle name="20% - Accent4 2 6 2" xfId="8885"/>
    <cellStyle name="20% - Accent4 2 6 2 2" xfId="8886"/>
    <cellStyle name="20% - Accent4 2 6 2 2 2" xfId="8887"/>
    <cellStyle name="20% - Accent4 2 6 2 2 2 2" xfId="8888"/>
    <cellStyle name="20% - Accent4 2 6 2 2 3" xfId="8889"/>
    <cellStyle name="20% - Accent4 2 6 2 2 4" xfId="8890"/>
    <cellStyle name="20% - Accent4 2 6 2 3" xfId="8891"/>
    <cellStyle name="20% - Accent4 2 6 2 3 2" xfId="8892"/>
    <cellStyle name="20% - Accent4 2 6 2 3 2 2" xfId="8893"/>
    <cellStyle name="20% - Accent4 2 6 2 3 3" xfId="8894"/>
    <cellStyle name="20% - Accent4 2 6 2 4" xfId="8895"/>
    <cellStyle name="20% - Accent4 2 6 2 4 2" xfId="8896"/>
    <cellStyle name="20% - Accent4 2 6 2 4 2 2" xfId="8897"/>
    <cellStyle name="20% - Accent4 2 6 2 4 3" xfId="8898"/>
    <cellStyle name="20% - Accent4 2 6 2 5" xfId="8899"/>
    <cellStyle name="20% - Accent4 2 6 2 5 2" xfId="8900"/>
    <cellStyle name="20% - Accent4 2 6 2 6" xfId="8901"/>
    <cellStyle name="20% - Accent4 2 6 2 7" xfId="8902"/>
    <cellStyle name="20% - Accent4 2 6 2 8" xfId="8903"/>
    <cellStyle name="20% - Accent4 2 6 2 9" xfId="8904"/>
    <cellStyle name="20% - Accent4 2 6 3" xfId="8905"/>
    <cellStyle name="20% - Accent4 2 6 3 2" xfId="8906"/>
    <cellStyle name="20% - Accent4 2 6 3 2 2" xfId="8907"/>
    <cellStyle name="20% - Accent4 2 6 3 3" xfId="8908"/>
    <cellStyle name="20% - Accent4 2 6 3 4" xfId="8909"/>
    <cellStyle name="20% - Accent4 2 6 3 5" xfId="8910"/>
    <cellStyle name="20% - Accent4 2 6 4" xfId="8911"/>
    <cellStyle name="20% - Accent4 2 6 4 2" xfId="8912"/>
    <cellStyle name="20% - Accent4 2 6 4 2 2" xfId="8913"/>
    <cellStyle name="20% - Accent4 2 6 4 3" xfId="8914"/>
    <cellStyle name="20% - Accent4 2 6 5" xfId="8915"/>
    <cellStyle name="20% - Accent4 2 6 5 2" xfId="8916"/>
    <cellStyle name="20% - Accent4 2 6 5 2 2" xfId="8917"/>
    <cellStyle name="20% - Accent4 2 6 5 3" xfId="8918"/>
    <cellStyle name="20% - Accent4 2 6 6" xfId="8919"/>
    <cellStyle name="20% - Accent4 2 6 6 2" xfId="8920"/>
    <cellStyle name="20% - Accent4 2 6 7" xfId="8921"/>
    <cellStyle name="20% - Accent4 2 6 8" xfId="8922"/>
    <cellStyle name="20% - Accent4 2 6 9" xfId="8923"/>
    <cellStyle name="20% - Accent4 2 7" xfId="8924"/>
    <cellStyle name="20% - Accent4 2 7 2" xfId="8925"/>
    <cellStyle name="20% - Accent4 2 7 2 2" xfId="8926"/>
    <cellStyle name="20% - Accent4 2 7 2 2 2" xfId="8927"/>
    <cellStyle name="20% - Accent4 2 7 2 2 3" xfId="8928"/>
    <cellStyle name="20% - Accent4 2 7 2 3" xfId="8929"/>
    <cellStyle name="20% - Accent4 2 7 2 4" xfId="8930"/>
    <cellStyle name="20% - Accent4 2 7 3" xfId="8931"/>
    <cellStyle name="20% - Accent4 2 7 3 2" xfId="8932"/>
    <cellStyle name="20% - Accent4 2 7 3 2 2" xfId="8933"/>
    <cellStyle name="20% - Accent4 2 7 3 3" xfId="8934"/>
    <cellStyle name="20% - Accent4 2 7 3 4" xfId="8935"/>
    <cellStyle name="20% - Accent4 2 7 4" xfId="8936"/>
    <cellStyle name="20% - Accent4 2 7 4 2" xfId="8937"/>
    <cellStyle name="20% - Accent4 2 7 4 2 2" xfId="8938"/>
    <cellStyle name="20% - Accent4 2 7 4 3" xfId="8939"/>
    <cellStyle name="20% - Accent4 2 7 5" xfId="8940"/>
    <cellStyle name="20% - Accent4 2 7 5 2" xfId="8941"/>
    <cellStyle name="20% - Accent4 2 7 6" xfId="8942"/>
    <cellStyle name="20% - Accent4 2 7 7" xfId="8943"/>
    <cellStyle name="20% - Accent4 2 7 8" xfId="8944"/>
    <cellStyle name="20% - Accent4 2 7 9" xfId="8945"/>
    <cellStyle name="20% - Accent4 2 8" xfId="8946"/>
    <cellStyle name="20% - Accent4 2 8 2" xfId="8947"/>
    <cellStyle name="20% - Accent4 2 8 2 2" xfId="8948"/>
    <cellStyle name="20% - Accent4 2 8 2 2 2" xfId="8949"/>
    <cellStyle name="20% - Accent4 2 8 2 3" xfId="8950"/>
    <cellStyle name="20% - Accent4 2 8 3" xfId="8951"/>
    <cellStyle name="20% - Accent4 2 8 3 2" xfId="8952"/>
    <cellStyle name="20% - Accent4 2 8 4" xfId="8953"/>
    <cellStyle name="20% - Accent4 2 8 5" xfId="8954"/>
    <cellStyle name="20% - Accent4 2 8 6" xfId="8955"/>
    <cellStyle name="20% - Accent4 2 9" xfId="8956"/>
    <cellStyle name="20% - Accent4 2 9 2" xfId="8957"/>
    <cellStyle name="20% - Accent4 2 9 2 2" xfId="8958"/>
    <cellStyle name="20% - Accent4 2 9 2 3" xfId="8959"/>
    <cellStyle name="20% - Accent4 2 9 3" xfId="8960"/>
    <cellStyle name="20% - Accent4 2 9 4" xfId="8961"/>
    <cellStyle name="20% - Accent4 2 9 5" xfId="8962"/>
    <cellStyle name="20% - Accent4 2_PWC Sch 7" xfId="8963"/>
    <cellStyle name="20% - Accent4 20" xfId="8964"/>
    <cellStyle name="20% - Accent4 21" xfId="8965"/>
    <cellStyle name="20% - Accent4 22" xfId="8966"/>
    <cellStyle name="20% - Accent4 23" xfId="8967"/>
    <cellStyle name="20% - Accent4 24" xfId="8968"/>
    <cellStyle name="20% - Accent4 3" xfId="914"/>
    <cellStyle name="20% - Accent4 3 10" xfId="8969"/>
    <cellStyle name="20% - Accent4 3 10 2" xfId="8970"/>
    <cellStyle name="20% - Accent4 3 11" xfId="8971"/>
    <cellStyle name="20% - Accent4 3 12" xfId="8972"/>
    <cellStyle name="20% - Accent4 3 13" xfId="8973"/>
    <cellStyle name="20% - Accent4 3 14" xfId="8974"/>
    <cellStyle name="20% - Accent4 3 2" xfId="2692"/>
    <cellStyle name="20% - Accent4 3 2 10" xfId="3540"/>
    <cellStyle name="20% - Accent4 3 2 2" xfId="8975"/>
    <cellStyle name="20% - Accent4 3 2 2 2" xfId="8976"/>
    <cellStyle name="20% - Accent4 3 2 2 2 2" xfId="8977"/>
    <cellStyle name="20% - Accent4 3 2 2 2 2 2" xfId="8978"/>
    <cellStyle name="20% - Accent4 3 2 2 2 3" xfId="8979"/>
    <cellStyle name="20% - Accent4 3 2 2 2 4" xfId="8980"/>
    <cellStyle name="20% - Accent4 3 2 2 3" xfId="8981"/>
    <cellStyle name="20% - Accent4 3 2 2 3 2" xfId="8982"/>
    <cellStyle name="20% - Accent4 3 2 2 3 2 2" xfId="8983"/>
    <cellStyle name="20% - Accent4 3 2 2 3 3" xfId="8984"/>
    <cellStyle name="20% - Accent4 3 2 2 4" xfId="8985"/>
    <cellStyle name="20% - Accent4 3 2 2 4 2" xfId="8986"/>
    <cellStyle name="20% - Accent4 3 2 2 4 2 2" xfId="8987"/>
    <cellStyle name="20% - Accent4 3 2 2 4 3" xfId="8988"/>
    <cellStyle name="20% - Accent4 3 2 2 5" xfId="8989"/>
    <cellStyle name="20% - Accent4 3 2 2 5 2" xfId="8990"/>
    <cellStyle name="20% - Accent4 3 2 2 6" xfId="8991"/>
    <cellStyle name="20% - Accent4 3 2 2 7" xfId="8992"/>
    <cellStyle name="20% - Accent4 3 2 2 8" xfId="8993"/>
    <cellStyle name="20% - Accent4 3 2 3" xfId="8994"/>
    <cellStyle name="20% - Accent4 3 2 3 2" xfId="8995"/>
    <cellStyle name="20% - Accent4 3 2 3 2 2" xfId="8996"/>
    <cellStyle name="20% - Accent4 3 2 3 2 3" xfId="8997"/>
    <cellStyle name="20% - Accent4 3 2 3 3" xfId="8998"/>
    <cellStyle name="20% - Accent4 3 2 3 4" xfId="8999"/>
    <cellStyle name="20% - Accent4 3 2 3 5" xfId="9000"/>
    <cellStyle name="20% - Accent4 3 2 4" xfId="9001"/>
    <cellStyle name="20% - Accent4 3 2 4 2" xfId="9002"/>
    <cellStyle name="20% - Accent4 3 2 4 2 2" xfId="9003"/>
    <cellStyle name="20% - Accent4 3 2 4 3" xfId="9004"/>
    <cellStyle name="20% - Accent4 3 2 4 4" xfId="9005"/>
    <cellStyle name="20% - Accent4 3 2 5" xfId="9006"/>
    <cellStyle name="20% - Accent4 3 2 5 2" xfId="9007"/>
    <cellStyle name="20% - Accent4 3 2 5 2 2" xfId="9008"/>
    <cellStyle name="20% - Accent4 3 2 5 3" xfId="9009"/>
    <cellStyle name="20% - Accent4 3 2 6" xfId="9010"/>
    <cellStyle name="20% - Accent4 3 2 6 2" xfId="9011"/>
    <cellStyle name="20% - Accent4 3 2 7" xfId="9012"/>
    <cellStyle name="20% - Accent4 3 2 8" xfId="9013"/>
    <cellStyle name="20% - Accent4 3 2 9" xfId="9014"/>
    <cellStyle name="20% - Accent4 3 3" xfId="3110"/>
    <cellStyle name="20% - Accent4 3 3 10" xfId="9015"/>
    <cellStyle name="20% - Accent4 3 3 11" xfId="4668"/>
    <cellStyle name="20% - Accent4 3 3 2" xfId="9016"/>
    <cellStyle name="20% - Accent4 3 3 2 2" xfId="9017"/>
    <cellStyle name="20% - Accent4 3 3 2 2 2" xfId="9018"/>
    <cellStyle name="20% - Accent4 3 3 2 2 2 2" xfId="9019"/>
    <cellStyle name="20% - Accent4 3 3 2 2 3" xfId="9020"/>
    <cellStyle name="20% - Accent4 3 3 2 2 4" xfId="9021"/>
    <cellStyle name="20% - Accent4 3 3 2 3" xfId="9022"/>
    <cellStyle name="20% - Accent4 3 3 2 3 2" xfId="9023"/>
    <cellStyle name="20% - Accent4 3 3 2 3 2 2" xfId="9024"/>
    <cellStyle name="20% - Accent4 3 3 2 3 3" xfId="9025"/>
    <cellStyle name="20% - Accent4 3 3 2 4" xfId="9026"/>
    <cellStyle name="20% - Accent4 3 3 2 4 2" xfId="9027"/>
    <cellStyle name="20% - Accent4 3 3 2 4 2 2" xfId="9028"/>
    <cellStyle name="20% - Accent4 3 3 2 4 3" xfId="9029"/>
    <cellStyle name="20% - Accent4 3 3 2 5" xfId="9030"/>
    <cellStyle name="20% - Accent4 3 3 2 5 2" xfId="9031"/>
    <cellStyle name="20% - Accent4 3 3 2 6" xfId="9032"/>
    <cellStyle name="20% - Accent4 3 3 2 7" xfId="9033"/>
    <cellStyle name="20% - Accent4 3 3 2 8" xfId="9034"/>
    <cellStyle name="20% - Accent4 3 3 2 9" xfId="9035"/>
    <cellStyle name="20% - Accent4 3 3 3" xfId="9036"/>
    <cellStyle name="20% - Accent4 3 3 3 2" xfId="9037"/>
    <cellStyle name="20% - Accent4 3 3 3 2 2" xfId="9038"/>
    <cellStyle name="20% - Accent4 3 3 3 3" xfId="9039"/>
    <cellStyle name="20% - Accent4 3 3 3 4" xfId="9040"/>
    <cellStyle name="20% - Accent4 3 3 3 5" xfId="9041"/>
    <cellStyle name="20% - Accent4 3 3 4" xfId="9042"/>
    <cellStyle name="20% - Accent4 3 3 4 2" xfId="9043"/>
    <cellStyle name="20% - Accent4 3 3 4 2 2" xfId="9044"/>
    <cellStyle name="20% - Accent4 3 3 4 3" xfId="9045"/>
    <cellStyle name="20% - Accent4 3 3 4 4" xfId="9046"/>
    <cellStyle name="20% - Accent4 3 3 5" xfId="9047"/>
    <cellStyle name="20% - Accent4 3 3 5 2" xfId="9048"/>
    <cellStyle name="20% - Accent4 3 3 5 2 2" xfId="9049"/>
    <cellStyle name="20% - Accent4 3 3 5 3" xfId="9050"/>
    <cellStyle name="20% - Accent4 3 3 6" xfId="9051"/>
    <cellStyle name="20% - Accent4 3 3 6 2" xfId="9052"/>
    <cellStyle name="20% - Accent4 3 3 7" xfId="9053"/>
    <cellStyle name="20% - Accent4 3 3 8" xfId="9054"/>
    <cellStyle name="20% - Accent4 3 3 9" xfId="9055"/>
    <cellStyle name="20% - Accent4 3 4" xfId="3215"/>
    <cellStyle name="20% - Accent4 3 4 10" xfId="4667"/>
    <cellStyle name="20% - Accent4 3 4 2" xfId="9056"/>
    <cellStyle name="20% - Accent4 3 4 2 2" xfId="9057"/>
    <cellStyle name="20% - Accent4 3 4 2 2 2" xfId="9058"/>
    <cellStyle name="20% - Accent4 3 4 2 2 2 2" xfId="9059"/>
    <cellStyle name="20% - Accent4 3 4 2 2 3" xfId="9060"/>
    <cellStyle name="20% - Accent4 3 4 2 2 4" xfId="9061"/>
    <cellStyle name="20% - Accent4 3 4 2 3" xfId="9062"/>
    <cellStyle name="20% - Accent4 3 4 2 3 2" xfId="9063"/>
    <cellStyle name="20% - Accent4 3 4 2 3 2 2" xfId="9064"/>
    <cellStyle name="20% - Accent4 3 4 2 3 3" xfId="9065"/>
    <cellStyle name="20% - Accent4 3 4 2 4" xfId="9066"/>
    <cellStyle name="20% - Accent4 3 4 2 4 2" xfId="9067"/>
    <cellStyle name="20% - Accent4 3 4 2 4 2 2" xfId="9068"/>
    <cellStyle name="20% - Accent4 3 4 2 4 3" xfId="9069"/>
    <cellStyle name="20% - Accent4 3 4 2 5" xfId="9070"/>
    <cellStyle name="20% - Accent4 3 4 2 5 2" xfId="9071"/>
    <cellStyle name="20% - Accent4 3 4 2 6" xfId="9072"/>
    <cellStyle name="20% - Accent4 3 4 2 7" xfId="9073"/>
    <cellStyle name="20% - Accent4 3 4 3" xfId="9074"/>
    <cellStyle name="20% - Accent4 3 4 3 2" xfId="9075"/>
    <cellStyle name="20% - Accent4 3 4 3 2 2" xfId="9076"/>
    <cellStyle name="20% - Accent4 3 4 3 3" xfId="9077"/>
    <cellStyle name="20% - Accent4 3 4 3 4" xfId="9078"/>
    <cellStyle name="20% - Accent4 3 4 3 5" xfId="9079"/>
    <cellStyle name="20% - Accent4 3 4 4" xfId="9080"/>
    <cellStyle name="20% - Accent4 3 4 4 2" xfId="9081"/>
    <cellStyle name="20% - Accent4 3 4 4 2 2" xfId="9082"/>
    <cellStyle name="20% - Accent4 3 4 4 3" xfId="9083"/>
    <cellStyle name="20% - Accent4 3 4 5" xfId="9084"/>
    <cellStyle name="20% - Accent4 3 4 5 2" xfId="9085"/>
    <cellStyle name="20% - Accent4 3 4 5 2 2" xfId="9086"/>
    <cellStyle name="20% - Accent4 3 4 5 3" xfId="9087"/>
    <cellStyle name="20% - Accent4 3 4 6" xfId="9088"/>
    <cellStyle name="20% - Accent4 3 4 6 2" xfId="9089"/>
    <cellStyle name="20% - Accent4 3 4 7" xfId="9090"/>
    <cellStyle name="20% - Accent4 3 4 8" xfId="9091"/>
    <cellStyle name="20% - Accent4 3 4 9" xfId="9092"/>
    <cellStyle name="20% - Accent4 3 5" xfId="3323"/>
    <cellStyle name="20% - Accent4 3 5 10" xfId="4666"/>
    <cellStyle name="20% - Accent4 3 5 2" xfId="9093"/>
    <cellStyle name="20% - Accent4 3 5 2 2" xfId="9094"/>
    <cellStyle name="20% - Accent4 3 5 2 2 2" xfId="9095"/>
    <cellStyle name="20% - Accent4 3 5 2 2 2 2" xfId="9096"/>
    <cellStyle name="20% - Accent4 3 5 2 2 3" xfId="9097"/>
    <cellStyle name="20% - Accent4 3 5 2 3" xfId="9098"/>
    <cellStyle name="20% - Accent4 3 5 2 3 2" xfId="9099"/>
    <cellStyle name="20% - Accent4 3 5 2 3 2 2" xfId="9100"/>
    <cellStyle name="20% - Accent4 3 5 2 3 3" xfId="9101"/>
    <cellStyle name="20% - Accent4 3 5 2 4" xfId="9102"/>
    <cellStyle name="20% - Accent4 3 5 2 4 2" xfId="9103"/>
    <cellStyle name="20% - Accent4 3 5 2 4 2 2" xfId="9104"/>
    <cellStyle name="20% - Accent4 3 5 2 4 3" xfId="9105"/>
    <cellStyle name="20% - Accent4 3 5 2 5" xfId="9106"/>
    <cellStyle name="20% - Accent4 3 5 2 5 2" xfId="9107"/>
    <cellStyle name="20% - Accent4 3 5 2 6" xfId="9108"/>
    <cellStyle name="20% - Accent4 3 5 2 7" xfId="9109"/>
    <cellStyle name="20% - Accent4 3 5 2 8" xfId="9110"/>
    <cellStyle name="20% - Accent4 3 5 3" xfId="9111"/>
    <cellStyle name="20% - Accent4 3 5 3 2" xfId="9112"/>
    <cellStyle name="20% - Accent4 3 5 3 2 2" xfId="9113"/>
    <cellStyle name="20% - Accent4 3 5 3 3" xfId="9114"/>
    <cellStyle name="20% - Accent4 3 5 4" xfId="9115"/>
    <cellStyle name="20% - Accent4 3 5 4 2" xfId="9116"/>
    <cellStyle name="20% - Accent4 3 5 4 2 2" xfId="9117"/>
    <cellStyle name="20% - Accent4 3 5 4 3" xfId="9118"/>
    <cellStyle name="20% - Accent4 3 5 5" xfId="9119"/>
    <cellStyle name="20% - Accent4 3 5 5 2" xfId="9120"/>
    <cellStyle name="20% - Accent4 3 5 5 2 2" xfId="9121"/>
    <cellStyle name="20% - Accent4 3 5 5 3" xfId="9122"/>
    <cellStyle name="20% - Accent4 3 5 6" xfId="9123"/>
    <cellStyle name="20% - Accent4 3 5 6 2" xfId="9124"/>
    <cellStyle name="20% - Accent4 3 5 7" xfId="9125"/>
    <cellStyle name="20% - Accent4 3 5 8" xfId="9126"/>
    <cellStyle name="20% - Accent4 3 5 9" xfId="9127"/>
    <cellStyle name="20% - Accent4 3 6" xfId="5125"/>
    <cellStyle name="20% - Accent4 3 6 2" xfId="9128"/>
    <cellStyle name="20% - Accent4 3 6 2 2" xfId="9129"/>
    <cellStyle name="20% - Accent4 3 6 2 2 2" xfId="9130"/>
    <cellStyle name="20% - Accent4 3 6 2 3" xfId="9131"/>
    <cellStyle name="20% - Accent4 3 6 2 4" xfId="9132"/>
    <cellStyle name="20% - Accent4 3 6 3" xfId="9133"/>
    <cellStyle name="20% - Accent4 3 6 3 2" xfId="9134"/>
    <cellStyle name="20% - Accent4 3 6 3 2 2" xfId="9135"/>
    <cellStyle name="20% - Accent4 3 6 3 3" xfId="9136"/>
    <cellStyle name="20% - Accent4 3 6 4" xfId="9137"/>
    <cellStyle name="20% - Accent4 3 6 4 2" xfId="9138"/>
    <cellStyle name="20% - Accent4 3 6 4 2 2" xfId="9139"/>
    <cellStyle name="20% - Accent4 3 6 4 3" xfId="9140"/>
    <cellStyle name="20% - Accent4 3 6 5" xfId="9141"/>
    <cellStyle name="20% - Accent4 3 6 5 2" xfId="9142"/>
    <cellStyle name="20% - Accent4 3 6 6" xfId="9143"/>
    <cellStyle name="20% - Accent4 3 6 7" xfId="9144"/>
    <cellStyle name="20% - Accent4 3 7" xfId="9145"/>
    <cellStyle name="20% - Accent4 3 7 2" xfId="9146"/>
    <cellStyle name="20% - Accent4 3 7 2 2" xfId="9147"/>
    <cellStyle name="20% - Accent4 3 7 3" xfId="9148"/>
    <cellStyle name="20% - Accent4 3 7 4" xfId="9149"/>
    <cellStyle name="20% - Accent4 3 8" xfId="9150"/>
    <cellStyle name="20% - Accent4 3 8 2" xfId="9151"/>
    <cellStyle name="20% - Accent4 3 8 2 2" xfId="9152"/>
    <cellStyle name="20% - Accent4 3 8 3" xfId="9153"/>
    <cellStyle name="20% - Accent4 3 9" xfId="9154"/>
    <cellStyle name="20% - Accent4 3 9 2" xfId="9155"/>
    <cellStyle name="20% - Accent4 3 9 2 2" xfId="9156"/>
    <cellStyle name="20% - Accent4 3 9 3" xfId="9157"/>
    <cellStyle name="20% - Accent4 4" xfId="915"/>
    <cellStyle name="20% - Accent4 4 2" xfId="4665"/>
    <cellStyle name="20% - Accent4 4 2 2" xfId="9158"/>
    <cellStyle name="20% - Accent4 4 2 2 2" xfId="9159"/>
    <cellStyle name="20% - Accent4 4 2 2 2 2" xfId="9160"/>
    <cellStyle name="20% - Accent4 4 2 2 3" xfId="9161"/>
    <cellStyle name="20% - Accent4 4 2 2 4" xfId="9162"/>
    <cellStyle name="20% - Accent4 4 2 3" xfId="9163"/>
    <cellStyle name="20% - Accent4 4 2 3 2" xfId="9164"/>
    <cellStyle name="20% - Accent4 4 2 3 2 2" xfId="9165"/>
    <cellStyle name="20% - Accent4 4 2 3 3" xfId="9166"/>
    <cellStyle name="20% - Accent4 4 2 4" xfId="9167"/>
    <cellStyle name="20% - Accent4 4 2 4 2" xfId="9168"/>
    <cellStyle name="20% - Accent4 4 2 4 2 2" xfId="9169"/>
    <cellStyle name="20% - Accent4 4 2 4 3" xfId="9170"/>
    <cellStyle name="20% - Accent4 4 2 5" xfId="9171"/>
    <cellStyle name="20% - Accent4 4 2 5 2" xfId="9172"/>
    <cellStyle name="20% - Accent4 4 2 6" xfId="9173"/>
    <cellStyle name="20% - Accent4 4 2 7" xfId="9174"/>
    <cellStyle name="20% - Accent4 4 2 8" xfId="9175"/>
    <cellStyle name="20% - Accent4 4 3" xfId="4664"/>
    <cellStyle name="20% - Accent4 4 3 2" xfId="9176"/>
    <cellStyle name="20% - Accent4 4 3 2 2" xfId="9177"/>
    <cellStyle name="20% - Accent4 4 3 3" xfId="9178"/>
    <cellStyle name="20% - Accent4 4 3 4" xfId="9179"/>
    <cellStyle name="20% - Accent4 4 3 5" xfId="9180"/>
    <cellStyle name="20% - Accent4 4 4" xfId="4663"/>
    <cellStyle name="20% - Accent4 4 4 2" xfId="9181"/>
    <cellStyle name="20% - Accent4 4 4 2 2" xfId="9182"/>
    <cellStyle name="20% - Accent4 4 4 2 3" xfId="9183"/>
    <cellStyle name="20% - Accent4 4 4 3" xfId="9184"/>
    <cellStyle name="20% - Accent4 4 4 4" xfId="9185"/>
    <cellStyle name="20% - Accent4 4 5" xfId="9186"/>
    <cellStyle name="20% - Accent4 4 5 2" xfId="9187"/>
    <cellStyle name="20% - Accent4 4 5 2 2" xfId="9188"/>
    <cellStyle name="20% - Accent4 4 5 3" xfId="9189"/>
    <cellStyle name="20% - Accent4 4 5 4" xfId="9190"/>
    <cellStyle name="20% - Accent4 4 5 5" xfId="9191"/>
    <cellStyle name="20% - Accent4 4 6" xfId="9192"/>
    <cellStyle name="20% - Accent4 4 6 2" xfId="9193"/>
    <cellStyle name="20% - Accent4 4 7" xfId="9194"/>
    <cellStyle name="20% - Accent4 4 8" xfId="9195"/>
    <cellStyle name="20% - Accent4 4 9" xfId="9196"/>
    <cellStyle name="20% - Accent4 5" xfId="916"/>
    <cellStyle name="20% - Accent4 5 2" xfId="9197"/>
    <cellStyle name="20% - Accent4 5 2 2" xfId="9198"/>
    <cellStyle name="20% - Accent4 5 2 2 2" xfId="9199"/>
    <cellStyle name="20% - Accent4 5 2 2 2 2" xfId="9200"/>
    <cellStyle name="20% - Accent4 5 2 2 3" xfId="9201"/>
    <cellStyle name="20% - Accent4 5 2 2 4" xfId="9202"/>
    <cellStyle name="20% - Accent4 5 2 3" xfId="9203"/>
    <cellStyle name="20% - Accent4 5 2 3 2" xfId="9204"/>
    <cellStyle name="20% - Accent4 5 2 3 2 2" xfId="9205"/>
    <cellStyle name="20% - Accent4 5 2 3 3" xfId="9206"/>
    <cellStyle name="20% - Accent4 5 2 4" xfId="9207"/>
    <cellStyle name="20% - Accent4 5 2 4 2" xfId="9208"/>
    <cellStyle name="20% - Accent4 5 2 4 2 2" xfId="9209"/>
    <cellStyle name="20% - Accent4 5 2 4 3" xfId="9210"/>
    <cellStyle name="20% - Accent4 5 2 5" xfId="9211"/>
    <cellStyle name="20% - Accent4 5 2 5 2" xfId="9212"/>
    <cellStyle name="20% - Accent4 5 2 6" xfId="9213"/>
    <cellStyle name="20% - Accent4 5 2 7" xfId="9214"/>
    <cellStyle name="20% - Accent4 5 3" xfId="9215"/>
    <cellStyle name="20% - Accent4 5 3 2" xfId="9216"/>
    <cellStyle name="20% - Accent4 5 3 2 2" xfId="9217"/>
    <cellStyle name="20% - Accent4 5 3 2 3" xfId="9218"/>
    <cellStyle name="20% - Accent4 5 3 3" xfId="9219"/>
    <cellStyle name="20% - Accent4 5 3 4" xfId="9220"/>
    <cellStyle name="20% - Accent4 5 4" xfId="9221"/>
    <cellStyle name="20% - Accent4 5 4 2" xfId="9222"/>
    <cellStyle name="20% - Accent4 5 4 2 2" xfId="9223"/>
    <cellStyle name="20% - Accent4 5 4 3" xfId="9224"/>
    <cellStyle name="20% - Accent4 5 4 4" xfId="9225"/>
    <cellStyle name="20% - Accent4 5 5" xfId="9226"/>
    <cellStyle name="20% - Accent4 5 5 2" xfId="9227"/>
    <cellStyle name="20% - Accent4 5 5 2 2" xfId="9228"/>
    <cellStyle name="20% - Accent4 5 5 3" xfId="9229"/>
    <cellStyle name="20% - Accent4 5 5 4" xfId="9230"/>
    <cellStyle name="20% - Accent4 5 6" xfId="9231"/>
    <cellStyle name="20% - Accent4 5 6 2" xfId="9232"/>
    <cellStyle name="20% - Accent4 5 7" xfId="9233"/>
    <cellStyle name="20% - Accent4 5 8" xfId="9234"/>
    <cellStyle name="20% - Accent4 6" xfId="2690"/>
    <cellStyle name="20% - Accent4 6 2" xfId="9235"/>
    <cellStyle name="20% - Accent4 6 2 2" xfId="9236"/>
    <cellStyle name="20% - Accent4 6 2 2 2" xfId="9237"/>
    <cellStyle name="20% - Accent4 6 2 2 3" xfId="9238"/>
    <cellStyle name="20% - Accent4 6 2 3" xfId="9239"/>
    <cellStyle name="20% - Accent4 6 2 4" xfId="9240"/>
    <cellStyle name="20% - Accent4 6 3" xfId="9241"/>
    <cellStyle name="20% - Accent4 6 3 2" xfId="9242"/>
    <cellStyle name="20% - Accent4 6 3 2 2" xfId="9243"/>
    <cellStyle name="20% - Accent4 6 3 2 3" xfId="9244"/>
    <cellStyle name="20% - Accent4 6 3 3" xfId="9245"/>
    <cellStyle name="20% - Accent4 6 3 4" xfId="9246"/>
    <cellStyle name="20% - Accent4 6 4" xfId="9247"/>
    <cellStyle name="20% - Accent4 6 4 2" xfId="9248"/>
    <cellStyle name="20% - Accent4 6 4 2 2" xfId="9249"/>
    <cellStyle name="20% - Accent4 6 4 3" xfId="9250"/>
    <cellStyle name="20% - Accent4 6 4 4" xfId="9251"/>
    <cellStyle name="20% - Accent4 6 5" xfId="9252"/>
    <cellStyle name="20% - Accent4 6 5 2" xfId="9253"/>
    <cellStyle name="20% - Accent4 6 6" xfId="9254"/>
    <cellStyle name="20% - Accent4 6 7" xfId="9255"/>
    <cellStyle name="20% - Accent4 6 8" xfId="3538"/>
    <cellStyle name="20% - Accent4 7" xfId="2989"/>
    <cellStyle name="20% - Accent4 7 2" xfId="9256"/>
    <cellStyle name="20% - Accent4 7 2 2" xfId="9257"/>
    <cellStyle name="20% - Accent4 7 2 2 2" xfId="9258"/>
    <cellStyle name="20% - Accent4 7 2 3" xfId="9259"/>
    <cellStyle name="20% - Accent4 7 3" xfId="9260"/>
    <cellStyle name="20% - Accent4 7 3 2" xfId="9261"/>
    <cellStyle name="20% - Accent4 7 4" xfId="9262"/>
    <cellStyle name="20% - Accent4 7 5" xfId="9263"/>
    <cellStyle name="20% - Accent4 7 6" xfId="5123"/>
    <cellStyle name="20% - Accent4 8" xfId="2990"/>
    <cellStyle name="20% - Accent4 8 2" xfId="9265"/>
    <cellStyle name="20% - Accent4 8 2 2" xfId="9266"/>
    <cellStyle name="20% - Accent4 8 2 2 2" xfId="9267"/>
    <cellStyle name="20% - Accent4 8 2 3" xfId="9268"/>
    <cellStyle name="20% - Accent4 8 3" xfId="9269"/>
    <cellStyle name="20% - Accent4 8 3 2" xfId="9270"/>
    <cellStyle name="20% - Accent4 8 4" xfId="9271"/>
    <cellStyle name="20% - Accent4 8 5" xfId="9264"/>
    <cellStyle name="20% - Accent4 9" xfId="2991"/>
    <cellStyle name="20% - Accent4 9 2" xfId="9273"/>
    <cellStyle name="20% - Accent4 9 2 2" xfId="9274"/>
    <cellStyle name="20% - Accent4 9 2 2 2" xfId="9275"/>
    <cellStyle name="20% - Accent4 9 2 3" xfId="9276"/>
    <cellStyle name="20% - Accent4 9 3" xfId="9277"/>
    <cellStyle name="20% - Accent4 9 3 2" xfId="9278"/>
    <cellStyle name="20% - Accent4 9 4" xfId="9279"/>
    <cellStyle name="20% - Accent4 9 5" xfId="9272"/>
    <cellStyle name="20% - Accent5" xfId="917" builtinId="46" customBuiltin="1"/>
    <cellStyle name="20% - Accent5 10" xfId="2992"/>
    <cellStyle name="20% - Accent5 10 2" xfId="9281"/>
    <cellStyle name="20% - Accent5 10 2 2" xfId="9282"/>
    <cellStyle name="20% - Accent5 10 2 2 2" xfId="9283"/>
    <cellStyle name="20% - Accent5 10 2 3" xfId="9284"/>
    <cellStyle name="20% - Accent5 10 3" xfId="9285"/>
    <cellStyle name="20% - Accent5 10 3 2" xfId="9286"/>
    <cellStyle name="20% - Accent5 10 4" xfId="9287"/>
    <cellStyle name="20% - Accent5 10 5" xfId="9280"/>
    <cellStyle name="20% - Accent5 11" xfId="2993"/>
    <cellStyle name="20% - Accent5 11 2" xfId="9289"/>
    <cellStyle name="20% - Accent5 11 2 2" xfId="9290"/>
    <cellStyle name="20% - Accent5 11 2 2 2" xfId="9291"/>
    <cellStyle name="20% - Accent5 11 2 3" xfId="9292"/>
    <cellStyle name="20% - Accent5 11 3" xfId="9293"/>
    <cellStyle name="20% - Accent5 11 3 2" xfId="9294"/>
    <cellStyle name="20% - Accent5 11 4" xfId="9295"/>
    <cellStyle name="20% - Accent5 11 5" xfId="9288"/>
    <cellStyle name="20% - Accent5 12" xfId="3111"/>
    <cellStyle name="20% - Accent5 12 2" xfId="9297"/>
    <cellStyle name="20% - Accent5 12 2 2" xfId="9298"/>
    <cellStyle name="20% - Accent5 12 2 2 2" xfId="9299"/>
    <cellStyle name="20% - Accent5 12 2 3" xfId="9300"/>
    <cellStyle name="20% - Accent5 12 3" xfId="9301"/>
    <cellStyle name="20% - Accent5 12 3 2" xfId="9302"/>
    <cellStyle name="20% - Accent5 12 3 3" xfId="9303"/>
    <cellStyle name="20% - Accent5 12 4" xfId="9304"/>
    <cellStyle name="20% - Accent5 12 5" xfId="9296"/>
    <cellStyle name="20% - Accent5 13" xfId="3216"/>
    <cellStyle name="20% - Accent5 13 2" xfId="9306"/>
    <cellStyle name="20% - Accent5 13 2 2" xfId="9307"/>
    <cellStyle name="20% - Accent5 13 2 2 2" xfId="9308"/>
    <cellStyle name="20% - Accent5 13 2 3" xfId="9309"/>
    <cellStyle name="20% - Accent5 13 3" xfId="9310"/>
    <cellStyle name="20% - Accent5 13 3 2" xfId="9311"/>
    <cellStyle name="20% - Accent5 13 4" xfId="9312"/>
    <cellStyle name="20% - Accent5 13 5" xfId="9305"/>
    <cellStyle name="20% - Accent5 14" xfId="3324"/>
    <cellStyle name="20% - Accent5 14 2" xfId="9313"/>
    <cellStyle name="20% - Accent5 14 2 2" xfId="9314"/>
    <cellStyle name="20% - Accent5 14 2 2 2" xfId="9315"/>
    <cellStyle name="20% - Accent5 14 2 3" xfId="9316"/>
    <cellStyle name="20% - Accent5 14 2 4" xfId="9317"/>
    <cellStyle name="20% - Accent5 14 3" xfId="9318"/>
    <cellStyle name="20% - Accent5 14 3 2" xfId="9319"/>
    <cellStyle name="20% - Accent5 14 4" xfId="9320"/>
    <cellStyle name="20% - Accent5 14 5" xfId="9321"/>
    <cellStyle name="20% - Accent5 15" xfId="9322"/>
    <cellStyle name="20% - Accent5 15 2" xfId="9323"/>
    <cellStyle name="20% - Accent5 15 2 2" xfId="9324"/>
    <cellStyle name="20% - Accent5 15 2 2 2" xfId="9325"/>
    <cellStyle name="20% - Accent5 15 2 3" xfId="9326"/>
    <cellStyle name="20% - Accent5 15 3" xfId="9327"/>
    <cellStyle name="20% - Accent5 15 3 2" xfId="9328"/>
    <cellStyle name="20% - Accent5 15 4" xfId="9329"/>
    <cellStyle name="20% - Accent5 16" xfId="9330"/>
    <cellStyle name="20% - Accent5 16 2" xfId="9331"/>
    <cellStyle name="20% - Accent5 16 2 2" xfId="9332"/>
    <cellStyle name="20% - Accent5 16 3" xfId="9333"/>
    <cellStyle name="20% - Accent5 17" xfId="9334"/>
    <cellStyle name="20% - Accent5 17 2" xfId="9335"/>
    <cellStyle name="20% - Accent5 17 3" xfId="9336"/>
    <cellStyle name="20% - Accent5 18" xfId="9337"/>
    <cellStyle name="20% - Accent5 18 2" xfId="9338"/>
    <cellStyle name="20% - Accent5 19" xfId="9339"/>
    <cellStyle name="20% - Accent5 2" xfId="918"/>
    <cellStyle name="20% - Accent5 2 10" xfId="9340"/>
    <cellStyle name="20% - Accent5 2 10 2" xfId="9341"/>
    <cellStyle name="20% - Accent5 2 10 2 2" xfId="9342"/>
    <cellStyle name="20% - Accent5 2 10 2 3" xfId="9343"/>
    <cellStyle name="20% - Accent5 2 10 3" xfId="9344"/>
    <cellStyle name="20% - Accent5 2 10 4" xfId="9345"/>
    <cellStyle name="20% - Accent5 2 11" xfId="9346"/>
    <cellStyle name="20% - Accent5 2 11 2" xfId="9347"/>
    <cellStyle name="20% - Accent5 2 11 3" xfId="9348"/>
    <cellStyle name="20% - Accent5 2 12" xfId="9349"/>
    <cellStyle name="20% - Accent5 2 13" xfId="9350"/>
    <cellStyle name="20% - Accent5 2 14" xfId="9351"/>
    <cellStyle name="20% - Accent5 2 15" xfId="9352"/>
    <cellStyle name="20% - Accent5 2 2" xfId="2694"/>
    <cellStyle name="20% - Accent5 2 2 10" xfId="9353"/>
    <cellStyle name="20% - Accent5 2 2 10 2" xfId="9354"/>
    <cellStyle name="20% - Accent5 2 2 11" xfId="9355"/>
    <cellStyle name="20% - Accent5 2 2 12" xfId="9356"/>
    <cellStyle name="20% - Accent5 2 2 13" xfId="9357"/>
    <cellStyle name="20% - Accent5 2 2 14" xfId="9358"/>
    <cellStyle name="20% - Accent5 2 2 15" xfId="3544"/>
    <cellStyle name="20% - Accent5 2 2 2" xfId="9359"/>
    <cellStyle name="20% - Accent5 2 2 2 10" xfId="9360"/>
    <cellStyle name="20% - Accent5 2 2 2 2" xfId="9361"/>
    <cellStyle name="20% - Accent5 2 2 2 2 2" xfId="9362"/>
    <cellStyle name="20% - Accent5 2 2 2 2 2 2" xfId="9363"/>
    <cellStyle name="20% - Accent5 2 2 2 2 2 2 2" xfId="9364"/>
    <cellStyle name="20% - Accent5 2 2 2 2 2 3" xfId="9365"/>
    <cellStyle name="20% - Accent5 2 2 2 2 3" xfId="9366"/>
    <cellStyle name="20% - Accent5 2 2 2 2 3 2" xfId="9367"/>
    <cellStyle name="20% - Accent5 2 2 2 2 3 2 2" xfId="9368"/>
    <cellStyle name="20% - Accent5 2 2 2 2 3 3" xfId="9369"/>
    <cellStyle name="20% - Accent5 2 2 2 2 4" xfId="9370"/>
    <cellStyle name="20% - Accent5 2 2 2 2 4 2" xfId="9371"/>
    <cellStyle name="20% - Accent5 2 2 2 2 4 2 2" xfId="9372"/>
    <cellStyle name="20% - Accent5 2 2 2 2 4 3" xfId="9373"/>
    <cellStyle name="20% - Accent5 2 2 2 2 5" xfId="9374"/>
    <cellStyle name="20% - Accent5 2 2 2 2 5 2" xfId="9375"/>
    <cellStyle name="20% - Accent5 2 2 2 2 6" xfId="9376"/>
    <cellStyle name="20% - Accent5 2 2 2 2 7" xfId="9377"/>
    <cellStyle name="20% - Accent5 2 2 2 2 8" xfId="9378"/>
    <cellStyle name="20% - Accent5 2 2 2 3" xfId="9379"/>
    <cellStyle name="20% - Accent5 2 2 2 3 2" xfId="9380"/>
    <cellStyle name="20% - Accent5 2 2 2 3 2 2" xfId="9381"/>
    <cellStyle name="20% - Accent5 2 2 2 3 3" xfId="9382"/>
    <cellStyle name="20% - Accent5 2 2 2 3 4" xfId="9383"/>
    <cellStyle name="20% - Accent5 2 2 2 4" xfId="9384"/>
    <cellStyle name="20% - Accent5 2 2 2 4 2" xfId="9385"/>
    <cellStyle name="20% - Accent5 2 2 2 4 2 2" xfId="9386"/>
    <cellStyle name="20% - Accent5 2 2 2 4 3" xfId="9387"/>
    <cellStyle name="20% - Accent5 2 2 2 5" xfId="9388"/>
    <cellStyle name="20% - Accent5 2 2 2 5 2" xfId="9389"/>
    <cellStyle name="20% - Accent5 2 2 2 5 2 2" xfId="9390"/>
    <cellStyle name="20% - Accent5 2 2 2 5 3" xfId="9391"/>
    <cellStyle name="20% - Accent5 2 2 2 6" xfId="9392"/>
    <cellStyle name="20% - Accent5 2 2 2 6 2" xfId="9393"/>
    <cellStyle name="20% - Accent5 2 2 2 7" xfId="9394"/>
    <cellStyle name="20% - Accent5 2 2 2 8" xfId="9395"/>
    <cellStyle name="20% - Accent5 2 2 2 9" xfId="9396"/>
    <cellStyle name="20% - Accent5 2 2 3" xfId="9397"/>
    <cellStyle name="20% - Accent5 2 2 3 2" xfId="9398"/>
    <cellStyle name="20% - Accent5 2 2 3 2 2" xfId="9399"/>
    <cellStyle name="20% - Accent5 2 2 3 2 2 2" xfId="9400"/>
    <cellStyle name="20% - Accent5 2 2 3 2 2 2 2" xfId="9401"/>
    <cellStyle name="20% - Accent5 2 2 3 2 2 3" xfId="9402"/>
    <cellStyle name="20% - Accent5 2 2 3 2 3" xfId="9403"/>
    <cellStyle name="20% - Accent5 2 2 3 2 3 2" xfId="9404"/>
    <cellStyle name="20% - Accent5 2 2 3 2 3 2 2" xfId="9405"/>
    <cellStyle name="20% - Accent5 2 2 3 2 3 3" xfId="9406"/>
    <cellStyle name="20% - Accent5 2 2 3 2 4" xfId="9407"/>
    <cellStyle name="20% - Accent5 2 2 3 2 4 2" xfId="9408"/>
    <cellStyle name="20% - Accent5 2 2 3 2 4 2 2" xfId="9409"/>
    <cellStyle name="20% - Accent5 2 2 3 2 4 3" xfId="9410"/>
    <cellStyle name="20% - Accent5 2 2 3 2 5" xfId="9411"/>
    <cellStyle name="20% - Accent5 2 2 3 2 5 2" xfId="9412"/>
    <cellStyle name="20% - Accent5 2 2 3 2 6" xfId="9413"/>
    <cellStyle name="20% - Accent5 2 2 3 2 7" xfId="9414"/>
    <cellStyle name="20% - Accent5 2 2 3 2 8" xfId="9415"/>
    <cellStyle name="20% - Accent5 2 2 3 3" xfId="9416"/>
    <cellStyle name="20% - Accent5 2 2 3 3 2" xfId="9417"/>
    <cellStyle name="20% - Accent5 2 2 3 3 2 2" xfId="9418"/>
    <cellStyle name="20% - Accent5 2 2 3 3 3" xfId="9419"/>
    <cellStyle name="20% - Accent5 2 2 3 4" xfId="9420"/>
    <cellStyle name="20% - Accent5 2 2 3 4 2" xfId="9421"/>
    <cellStyle name="20% - Accent5 2 2 3 4 2 2" xfId="9422"/>
    <cellStyle name="20% - Accent5 2 2 3 4 3" xfId="9423"/>
    <cellStyle name="20% - Accent5 2 2 3 5" xfId="9424"/>
    <cellStyle name="20% - Accent5 2 2 3 5 2" xfId="9425"/>
    <cellStyle name="20% - Accent5 2 2 3 5 2 2" xfId="9426"/>
    <cellStyle name="20% - Accent5 2 2 3 5 3" xfId="9427"/>
    <cellStyle name="20% - Accent5 2 2 3 6" xfId="9428"/>
    <cellStyle name="20% - Accent5 2 2 3 6 2" xfId="9429"/>
    <cellStyle name="20% - Accent5 2 2 3 7" xfId="9430"/>
    <cellStyle name="20% - Accent5 2 2 3 8" xfId="9431"/>
    <cellStyle name="20% - Accent5 2 2 3 9" xfId="9432"/>
    <cellStyle name="20% - Accent5 2 2 4" xfId="9433"/>
    <cellStyle name="20% - Accent5 2 2 4 2" xfId="9434"/>
    <cellStyle name="20% - Accent5 2 2 4 2 2" xfId="9435"/>
    <cellStyle name="20% - Accent5 2 2 4 2 2 2" xfId="9436"/>
    <cellStyle name="20% - Accent5 2 2 4 2 2 2 2" xfId="9437"/>
    <cellStyle name="20% - Accent5 2 2 4 2 2 3" xfId="9438"/>
    <cellStyle name="20% - Accent5 2 2 4 2 3" xfId="9439"/>
    <cellStyle name="20% - Accent5 2 2 4 2 3 2" xfId="9440"/>
    <cellStyle name="20% - Accent5 2 2 4 2 3 2 2" xfId="9441"/>
    <cellStyle name="20% - Accent5 2 2 4 2 3 3" xfId="9442"/>
    <cellStyle name="20% - Accent5 2 2 4 2 4" xfId="9443"/>
    <cellStyle name="20% - Accent5 2 2 4 2 4 2" xfId="9444"/>
    <cellStyle name="20% - Accent5 2 2 4 2 4 2 2" xfId="9445"/>
    <cellStyle name="20% - Accent5 2 2 4 2 4 3" xfId="9446"/>
    <cellStyle name="20% - Accent5 2 2 4 2 5" xfId="9447"/>
    <cellStyle name="20% - Accent5 2 2 4 2 5 2" xfId="9448"/>
    <cellStyle name="20% - Accent5 2 2 4 2 6" xfId="9449"/>
    <cellStyle name="20% - Accent5 2 2 4 3" xfId="9450"/>
    <cellStyle name="20% - Accent5 2 2 4 3 2" xfId="9451"/>
    <cellStyle name="20% - Accent5 2 2 4 3 2 2" xfId="9452"/>
    <cellStyle name="20% - Accent5 2 2 4 3 3" xfId="9453"/>
    <cellStyle name="20% - Accent5 2 2 4 4" xfId="9454"/>
    <cellStyle name="20% - Accent5 2 2 4 4 2" xfId="9455"/>
    <cellStyle name="20% - Accent5 2 2 4 4 2 2" xfId="9456"/>
    <cellStyle name="20% - Accent5 2 2 4 4 3" xfId="9457"/>
    <cellStyle name="20% - Accent5 2 2 4 5" xfId="9458"/>
    <cellStyle name="20% - Accent5 2 2 4 5 2" xfId="9459"/>
    <cellStyle name="20% - Accent5 2 2 4 5 2 2" xfId="9460"/>
    <cellStyle name="20% - Accent5 2 2 4 5 3" xfId="9461"/>
    <cellStyle name="20% - Accent5 2 2 4 6" xfId="9462"/>
    <cellStyle name="20% - Accent5 2 2 4 6 2" xfId="9463"/>
    <cellStyle name="20% - Accent5 2 2 4 7" xfId="9464"/>
    <cellStyle name="20% - Accent5 2 2 4 8" xfId="9465"/>
    <cellStyle name="20% - Accent5 2 2 4 9" xfId="9466"/>
    <cellStyle name="20% - Accent5 2 2 5" xfId="9467"/>
    <cellStyle name="20% - Accent5 2 2 5 2" xfId="9468"/>
    <cellStyle name="20% - Accent5 2 2 5 2 2" xfId="9469"/>
    <cellStyle name="20% - Accent5 2 2 5 2 2 2" xfId="9470"/>
    <cellStyle name="20% - Accent5 2 2 5 2 2 2 2" xfId="9471"/>
    <cellStyle name="20% - Accent5 2 2 5 2 2 3" xfId="9472"/>
    <cellStyle name="20% - Accent5 2 2 5 2 3" xfId="9473"/>
    <cellStyle name="20% - Accent5 2 2 5 2 3 2" xfId="9474"/>
    <cellStyle name="20% - Accent5 2 2 5 2 3 2 2" xfId="9475"/>
    <cellStyle name="20% - Accent5 2 2 5 2 3 3" xfId="9476"/>
    <cellStyle name="20% - Accent5 2 2 5 2 4" xfId="9477"/>
    <cellStyle name="20% - Accent5 2 2 5 2 4 2" xfId="9478"/>
    <cellStyle name="20% - Accent5 2 2 5 2 4 2 2" xfId="9479"/>
    <cellStyle name="20% - Accent5 2 2 5 2 4 3" xfId="9480"/>
    <cellStyle name="20% - Accent5 2 2 5 2 5" xfId="9481"/>
    <cellStyle name="20% - Accent5 2 2 5 2 5 2" xfId="9482"/>
    <cellStyle name="20% - Accent5 2 2 5 2 6" xfId="9483"/>
    <cellStyle name="20% - Accent5 2 2 5 3" xfId="9484"/>
    <cellStyle name="20% - Accent5 2 2 5 3 2" xfId="9485"/>
    <cellStyle name="20% - Accent5 2 2 5 3 2 2" xfId="9486"/>
    <cellStyle name="20% - Accent5 2 2 5 3 3" xfId="9487"/>
    <cellStyle name="20% - Accent5 2 2 5 4" xfId="9488"/>
    <cellStyle name="20% - Accent5 2 2 5 4 2" xfId="9489"/>
    <cellStyle name="20% - Accent5 2 2 5 4 2 2" xfId="9490"/>
    <cellStyle name="20% - Accent5 2 2 5 4 3" xfId="9491"/>
    <cellStyle name="20% - Accent5 2 2 5 5" xfId="9492"/>
    <cellStyle name="20% - Accent5 2 2 5 5 2" xfId="9493"/>
    <cellStyle name="20% - Accent5 2 2 5 5 2 2" xfId="9494"/>
    <cellStyle name="20% - Accent5 2 2 5 5 3" xfId="9495"/>
    <cellStyle name="20% - Accent5 2 2 5 6" xfId="9496"/>
    <cellStyle name="20% - Accent5 2 2 5 6 2" xfId="9497"/>
    <cellStyle name="20% - Accent5 2 2 5 7" xfId="9498"/>
    <cellStyle name="20% - Accent5 2 2 6" xfId="9499"/>
    <cellStyle name="20% - Accent5 2 2 6 2" xfId="9500"/>
    <cellStyle name="20% - Accent5 2 2 6 2 2" xfId="9501"/>
    <cellStyle name="20% - Accent5 2 2 6 2 2 2" xfId="9502"/>
    <cellStyle name="20% - Accent5 2 2 6 2 3" xfId="9503"/>
    <cellStyle name="20% - Accent5 2 2 6 3" xfId="9504"/>
    <cellStyle name="20% - Accent5 2 2 6 3 2" xfId="9505"/>
    <cellStyle name="20% - Accent5 2 2 6 3 2 2" xfId="9506"/>
    <cellStyle name="20% - Accent5 2 2 6 3 3" xfId="9507"/>
    <cellStyle name="20% - Accent5 2 2 6 4" xfId="9508"/>
    <cellStyle name="20% - Accent5 2 2 6 4 2" xfId="9509"/>
    <cellStyle name="20% - Accent5 2 2 6 4 2 2" xfId="9510"/>
    <cellStyle name="20% - Accent5 2 2 6 4 3" xfId="9511"/>
    <cellStyle name="20% - Accent5 2 2 6 5" xfId="9512"/>
    <cellStyle name="20% - Accent5 2 2 6 5 2" xfId="9513"/>
    <cellStyle name="20% - Accent5 2 2 6 6" xfId="9514"/>
    <cellStyle name="20% - Accent5 2 2 7" xfId="9515"/>
    <cellStyle name="20% - Accent5 2 2 7 2" xfId="9516"/>
    <cellStyle name="20% - Accent5 2 2 7 2 2" xfId="9517"/>
    <cellStyle name="20% - Accent5 2 2 7 3" xfId="9518"/>
    <cellStyle name="20% - Accent5 2 2 8" xfId="9519"/>
    <cellStyle name="20% - Accent5 2 2 8 2" xfId="9520"/>
    <cellStyle name="20% - Accent5 2 2 8 2 2" xfId="9521"/>
    <cellStyle name="20% - Accent5 2 2 8 3" xfId="9522"/>
    <cellStyle name="20% - Accent5 2 2 9" xfId="9523"/>
    <cellStyle name="20% - Accent5 2 2 9 2" xfId="9524"/>
    <cellStyle name="20% - Accent5 2 2 9 2 2" xfId="9525"/>
    <cellStyle name="20% - Accent5 2 2 9 3" xfId="9526"/>
    <cellStyle name="20% - Accent5 2 3" xfId="3112"/>
    <cellStyle name="20% - Accent5 2 3 10" xfId="4662"/>
    <cellStyle name="20% - Accent5 2 3 2" xfId="9527"/>
    <cellStyle name="20% - Accent5 2 3 2 2" xfId="9528"/>
    <cellStyle name="20% - Accent5 2 3 2 2 2" xfId="9529"/>
    <cellStyle name="20% - Accent5 2 3 2 2 2 2" xfId="9530"/>
    <cellStyle name="20% - Accent5 2 3 2 2 3" xfId="9531"/>
    <cellStyle name="20% - Accent5 2 3 2 2 4" xfId="9532"/>
    <cellStyle name="20% - Accent5 2 3 2 3" xfId="9533"/>
    <cellStyle name="20% - Accent5 2 3 2 3 2" xfId="9534"/>
    <cellStyle name="20% - Accent5 2 3 2 3 2 2" xfId="9535"/>
    <cellStyle name="20% - Accent5 2 3 2 3 3" xfId="9536"/>
    <cellStyle name="20% - Accent5 2 3 2 4" xfId="9537"/>
    <cellStyle name="20% - Accent5 2 3 2 4 2" xfId="9538"/>
    <cellStyle name="20% - Accent5 2 3 2 4 2 2" xfId="9539"/>
    <cellStyle name="20% - Accent5 2 3 2 4 3" xfId="9540"/>
    <cellStyle name="20% - Accent5 2 3 2 5" xfId="9541"/>
    <cellStyle name="20% - Accent5 2 3 2 5 2" xfId="9542"/>
    <cellStyle name="20% - Accent5 2 3 2 6" xfId="9543"/>
    <cellStyle name="20% - Accent5 2 3 2 7" xfId="9544"/>
    <cellStyle name="20% - Accent5 2 3 2 8" xfId="9545"/>
    <cellStyle name="20% - Accent5 2 3 3" xfId="9546"/>
    <cellStyle name="20% - Accent5 2 3 3 2" xfId="9547"/>
    <cellStyle name="20% - Accent5 2 3 3 2 2" xfId="9548"/>
    <cellStyle name="20% - Accent5 2 3 3 2 3" xfId="9549"/>
    <cellStyle name="20% - Accent5 2 3 3 3" xfId="9550"/>
    <cellStyle name="20% - Accent5 2 3 3 4" xfId="9551"/>
    <cellStyle name="20% - Accent5 2 3 3 5" xfId="9552"/>
    <cellStyle name="20% - Accent5 2 3 4" xfId="9553"/>
    <cellStyle name="20% - Accent5 2 3 4 2" xfId="9554"/>
    <cellStyle name="20% - Accent5 2 3 4 2 2" xfId="9555"/>
    <cellStyle name="20% - Accent5 2 3 4 3" xfId="9556"/>
    <cellStyle name="20% - Accent5 2 3 4 4" xfId="9557"/>
    <cellStyle name="20% - Accent5 2 3 5" xfId="9558"/>
    <cellStyle name="20% - Accent5 2 3 5 2" xfId="9559"/>
    <cellStyle name="20% - Accent5 2 3 5 2 2" xfId="9560"/>
    <cellStyle name="20% - Accent5 2 3 5 3" xfId="9561"/>
    <cellStyle name="20% - Accent5 2 3 6" xfId="9562"/>
    <cellStyle name="20% - Accent5 2 3 6 2" xfId="9563"/>
    <cellStyle name="20% - Accent5 2 3 7" xfId="9564"/>
    <cellStyle name="20% - Accent5 2 3 8" xfId="9565"/>
    <cellStyle name="20% - Accent5 2 3 9" xfId="9566"/>
    <cellStyle name="20% - Accent5 2 4" xfId="3217"/>
    <cellStyle name="20% - Accent5 2 4 10" xfId="4661"/>
    <cellStyle name="20% - Accent5 2 4 2" xfId="9567"/>
    <cellStyle name="20% - Accent5 2 4 2 2" xfId="9568"/>
    <cellStyle name="20% - Accent5 2 4 2 2 2" xfId="9569"/>
    <cellStyle name="20% - Accent5 2 4 2 2 2 2" xfId="9570"/>
    <cellStyle name="20% - Accent5 2 4 2 2 3" xfId="9571"/>
    <cellStyle name="20% - Accent5 2 4 2 2 4" xfId="9572"/>
    <cellStyle name="20% - Accent5 2 4 2 3" xfId="9573"/>
    <cellStyle name="20% - Accent5 2 4 2 3 2" xfId="9574"/>
    <cellStyle name="20% - Accent5 2 4 2 3 2 2" xfId="9575"/>
    <cellStyle name="20% - Accent5 2 4 2 3 3" xfId="9576"/>
    <cellStyle name="20% - Accent5 2 4 2 4" xfId="9577"/>
    <cellStyle name="20% - Accent5 2 4 2 4 2" xfId="9578"/>
    <cellStyle name="20% - Accent5 2 4 2 4 2 2" xfId="9579"/>
    <cellStyle name="20% - Accent5 2 4 2 4 3" xfId="9580"/>
    <cellStyle name="20% - Accent5 2 4 2 5" xfId="9581"/>
    <cellStyle name="20% - Accent5 2 4 2 5 2" xfId="9582"/>
    <cellStyle name="20% - Accent5 2 4 2 6" xfId="9583"/>
    <cellStyle name="20% - Accent5 2 4 2 7" xfId="9584"/>
    <cellStyle name="20% - Accent5 2 4 2 8" xfId="9585"/>
    <cellStyle name="20% - Accent5 2 4 3" xfId="9586"/>
    <cellStyle name="20% - Accent5 2 4 3 2" xfId="9587"/>
    <cellStyle name="20% - Accent5 2 4 3 2 2" xfId="9588"/>
    <cellStyle name="20% - Accent5 2 4 3 2 3" xfId="9589"/>
    <cellStyle name="20% - Accent5 2 4 3 3" xfId="9590"/>
    <cellStyle name="20% - Accent5 2 4 3 4" xfId="9591"/>
    <cellStyle name="20% - Accent5 2 4 3 5" xfId="9592"/>
    <cellStyle name="20% - Accent5 2 4 4" xfId="9593"/>
    <cellStyle name="20% - Accent5 2 4 4 2" xfId="9594"/>
    <cellStyle name="20% - Accent5 2 4 4 2 2" xfId="9595"/>
    <cellStyle name="20% - Accent5 2 4 4 3" xfId="9596"/>
    <cellStyle name="20% - Accent5 2 4 4 4" xfId="9597"/>
    <cellStyle name="20% - Accent5 2 4 5" xfId="9598"/>
    <cellStyle name="20% - Accent5 2 4 5 2" xfId="9599"/>
    <cellStyle name="20% - Accent5 2 4 5 2 2" xfId="9600"/>
    <cellStyle name="20% - Accent5 2 4 5 3" xfId="9601"/>
    <cellStyle name="20% - Accent5 2 4 6" xfId="9602"/>
    <cellStyle name="20% - Accent5 2 4 6 2" xfId="9603"/>
    <cellStyle name="20% - Accent5 2 4 7" xfId="9604"/>
    <cellStyle name="20% - Accent5 2 4 8" xfId="9605"/>
    <cellStyle name="20% - Accent5 2 4 9" xfId="9606"/>
    <cellStyle name="20% - Accent5 2 5" xfId="3325"/>
    <cellStyle name="20% - Accent5 2 5 10" xfId="9607"/>
    <cellStyle name="20% - Accent5 2 5 11" xfId="4660"/>
    <cellStyle name="20% - Accent5 2 5 2" xfId="9608"/>
    <cellStyle name="20% - Accent5 2 5 2 2" xfId="9609"/>
    <cellStyle name="20% - Accent5 2 5 2 2 2" xfId="9610"/>
    <cellStyle name="20% - Accent5 2 5 2 2 2 2" xfId="9611"/>
    <cellStyle name="20% - Accent5 2 5 2 2 3" xfId="9612"/>
    <cellStyle name="20% - Accent5 2 5 2 2 4" xfId="9613"/>
    <cellStyle name="20% - Accent5 2 5 2 3" xfId="9614"/>
    <cellStyle name="20% - Accent5 2 5 2 3 2" xfId="9615"/>
    <cellStyle name="20% - Accent5 2 5 2 3 2 2" xfId="9616"/>
    <cellStyle name="20% - Accent5 2 5 2 3 3" xfId="9617"/>
    <cellStyle name="20% - Accent5 2 5 2 4" xfId="9618"/>
    <cellStyle name="20% - Accent5 2 5 2 4 2" xfId="9619"/>
    <cellStyle name="20% - Accent5 2 5 2 4 2 2" xfId="9620"/>
    <cellStyle name="20% - Accent5 2 5 2 4 3" xfId="9621"/>
    <cellStyle name="20% - Accent5 2 5 2 5" xfId="9622"/>
    <cellStyle name="20% - Accent5 2 5 2 5 2" xfId="9623"/>
    <cellStyle name="20% - Accent5 2 5 2 6" xfId="9624"/>
    <cellStyle name="20% - Accent5 2 5 2 7" xfId="9625"/>
    <cellStyle name="20% - Accent5 2 5 2 8" xfId="9626"/>
    <cellStyle name="20% - Accent5 2 5 3" xfId="9627"/>
    <cellStyle name="20% - Accent5 2 5 3 2" xfId="9628"/>
    <cellStyle name="20% - Accent5 2 5 3 2 2" xfId="9629"/>
    <cellStyle name="20% - Accent5 2 5 3 3" xfId="9630"/>
    <cellStyle name="20% - Accent5 2 5 3 4" xfId="9631"/>
    <cellStyle name="20% - Accent5 2 5 4" xfId="9632"/>
    <cellStyle name="20% - Accent5 2 5 4 2" xfId="9633"/>
    <cellStyle name="20% - Accent5 2 5 4 2 2" xfId="9634"/>
    <cellStyle name="20% - Accent5 2 5 4 3" xfId="9635"/>
    <cellStyle name="20% - Accent5 2 5 5" xfId="9636"/>
    <cellStyle name="20% - Accent5 2 5 5 2" xfId="9637"/>
    <cellStyle name="20% - Accent5 2 5 5 2 2" xfId="9638"/>
    <cellStyle name="20% - Accent5 2 5 5 3" xfId="9639"/>
    <cellStyle name="20% - Accent5 2 5 6" xfId="9640"/>
    <cellStyle name="20% - Accent5 2 5 6 2" xfId="9641"/>
    <cellStyle name="20% - Accent5 2 5 7" xfId="9642"/>
    <cellStyle name="20% - Accent5 2 5 8" xfId="9643"/>
    <cellStyle name="20% - Accent5 2 5 9" xfId="9644"/>
    <cellStyle name="20% - Accent5 2 6" xfId="5127"/>
    <cellStyle name="20% - Accent5 2 6 2" xfId="9645"/>
    <cellStyle name="20% - Accent5 2 6 2 2" xfId="9646"/>
    <cellStyle name="20% - Accent5 2 6 2 2 2" xfId="9647"/>
    <cellStyle name="20% - Accent5 2 6 2 2 2 2" xfId="9648"/>
    <cellStyle name="20% - Accent5 2 6 2 2 3" xfId="9649"/>
    <cellStyle name="20% - Accent5 2 6 2 2 4" xfId="9650"/>
    <cellStyle name="20% - Accent5 2 6 2 3" xfId="9651"/>
    <cellStyle name="20% - Accent5 2 6 2 3 2" xfId="9652"/>
    <cellStyle name="20% - Accent5 2 6 2 3 2 2" xfId="9653"/>
    <cellStyle name="20% - Accent5 2 6 2 3 3" xfId="9654"/>
    <cellStyle name="20% - Accent5 2 6 2 4" xfId="9655"/>
    <cellStyle name="20% - Accent5 2 6 2 4 2" xfId="9656"/>
    <cellStyle name="20% - Accent5 2 6 2 4 2 2" xfId="9657"/>
    <cellStyle name="20% - Accent5 2 6 2 4 3" xfId="9658"/>
    <cellStyle name="20% - Accent5 2 6 2 5" xfId="9659"/>
    <cellStyle name="20% - Accent5 2 6 2 5 2" xfId="9660"/>
    <cellStyle name="20% - Accent5 2 6 2 6" xfId="9661"/>
    <cellStyle name="20% - Accent5 2 6 2 7" xfId="9662"/>
    <cellStyle name="20% - Accent5 2 6 3" xfId="9663"/>
    <cellStyle name="20% - Accent5 2 6 3 2" xfId="9664"/>
    <cellStyle name="20% - Accent5 2 6 3 2 2" xfId="9665"/>
    <cellStyle name="20% - Accent5 2 6 3 3" xfId="9666"/>
    <cellStyle name="20% - Accent5 2 6 3 4" xfId="9667"/>
    <cellStyle name="20% - Accent5 2 6 4" xfId="9668"/>
    <cellStyle name="20% - Accent5 2 6 4 2" xfId="9669"/>
    <cellStyle name="20% - Accent5 2 6 4 2 2" xfId="9670"/>
    <cellStyle name="20% - Accent5 2 6 4 3" xfId="9671"/>
    <cellStyle name="20% - Accent5 2 6 5" xfId="9672"/>
    <cellStyle name="20% - Accent5 2 6 5 2" xfId="9673"/>
    <cellStyle name="20% - Accent5 2 6 5 2 2" xfId="9674"/>
    <cellStyle name="20% - Accent5 2 6 5 3" xfId="9675"/>
    <cellStyle name="20% - Accent5 2 6 6" xfId="9676"/>
    <cellStyle name="20% - Accent5 2 6 6 2" xfId="9677"/>
    <cellStyle name="20% - Accent5 2 6 7" xfId="9678"/>
    <cellStyle name="20% - Accent5 2 6 8" xfId="9679"/>
    <cellStyle name="20% - Accent5 2 6 9" xfId="9680"/>
    <cellStyle name="20% - Accent5 2 7" xfId="9681"/>
    <cellStyle name="20% - Accent5 2 7 2" xfId="9682"/>
    <cellStyle name="20% - Accent5 2 7 2 2" xfId="9683"/>
    <cellStyle name="20% - Accent5 2 7 2 2 2" xfId="9684"/>
    <cellStyle name="20% - Accent5 2 7 2 2 3" xfId="9685"/>
    <cellStyle name="20% - Accent5 2 7 2 3" xfId="9686"/>
    <cellStyle name="20% - Accent5 2 7 2 4" xfId="9687"/>
    <cellStyle name="20% - Accent5 2 7 3" xfId="9688"/>
    <cellStyle name="20% - Accent5 2 7 3 2" xfId="9689"/>
    <cellStyle name="20% - Accent5 2 7 3 2 2" xfId="9690"/>
    <cellStyle name="20% - Accent5 2 7 3 3" xfId="9691"/>
    <cellStyle name="20% - Accent5 2 7 3 4" xfId="9692"/>
    <cellStyle name="20% - Accent5 2 7 4" xfId="9693"/>
    <cellStyle name="20% - Accent5 2 7 4 2" xfId="9694"/>
    <cellStyle name="20% - Accent5 2 7 4 2 2" xfId="9695"/>
    <cellStyle name="20% - Accent5 2 7 4 3" xfId="9696"/>
    <cellStyle name="20% - Accent5 2 7 5" xfId="9697"/>
    <cellStyle name="20% - Accent5 2 7 5 2" xfId="9698"/>
    <cellStyle name="20% - Accent5 2 7 6" xfId="9699"/>
    <cellStyle name="20% - Accent5 2 7 7" xfId="9700"/>
    <cellStyle name="20% - Accent5 2 7 8" xfId="9701"/>
    <cellStyle name="20% - Accent5 2 8" xfId="9702"/>
    <cellStyle name="20% - Accent5 2 8 2" xfId="9703"/>
    <cellStyle name="20% - Accent5 2 8 2 2" xfId="9704"/>
    <cellStyle name="20% - Accent5 2 8 2 2 2" xfId="9705"/>
    <cellStyle name="20% - Accent5 2 8 2 3" xfId="9706"/>
    <cellStyle name="20% - Accent5 2 8 3" xfId="9707"/>
    <cellStyle name="20% - Accent5 2 8 3 2" xfId="9708"/>
    <cellStyle name="20% - Accent5 2 8 4" xfId="9709"/>
    <cellStyle name="20% - Accent5 2 8 5" xfId="9710"/>
    <cellStyle name="20% - Accent5 2 9" xfId="9711"/>
    <cellStyle name="20% - Accent5 2 9 2" xfId="9712"/>
    <cellStyle name="20% - Accent5 2 9 2 2" xfId="9713"/>
    <cellStyle name="20% - Accent5 2 9 2 3" xfId="9714"/>
    <cellStyle name="20% - Accent5 2 9 3" xfId="9715"/>
    <cellStyle name="20% - Accent5 2 9 4" xfId="9716"/>
    <cellStyle name="20% - Accent5 2 9 5" xfId="9717"/>
    <cellStyle name="20% - Accent5 2_PWC Sch 7" xfId="9718"/>
    <cellStyle name="20% - Accent5 20" xfId="9719"/>
    <cellStyle name="20% - Accent5 21" xfId="9720"/>
    <cellStyle name="20% - Accent5 22" xfId="9721"/>
    <cellStyle name="20% - Accent5 23" xfId="9722"/>
    <cellStyle name="20% - Accent5 24" xfId="9723"/>
    <cellStyle name="20% - Accent5 3" xfId="919"/>
    <cellStyle name="20% - Accent5 3 10" xfId="9724"/>
    <cellStyle name="20% - Accent5 3 10 2" xfId="9725"/>
    <cellStyle name="20% - Accent5 3 11" xfId="9726"/>
    <cellStyle name="20% - Accent5 3 12" xfId="9727"/>
    <cellStyle name="20% - Accent5 3 13" xfId="9728"/>
    <cellStyle name="20% - Accent5 3 14" xfId="9729"/>
    <cellStyle name="20% - Accent5 3 2" xfId="2695"/>
    <cellStyle name="20% - Accent5 3 2 10" xfId="3545"/>
    <cellStyle name="20% - Accent5 3 2 2" xfId="9730"/>
    <cellStyle name="20% - Accent5 3 2 2 2" xfId="9731"/>
    <cellStyle name="20% - Accent5 3 2 2 2 2" xfId="9732"/>
    <cellStyle name="20% - Accent5 3 2 2 2 2 2" xfId="9733"/>
    <cellStyle name="20% - Accent5 3 2 2 2 3" xfId="9734"/>
    <cellStyle name="20% - Accent5 3 2 2 2 4" xfId="9735"/>
    <cellStyle name="20% - Accent5 3 2 2 3" xfId="9736"/>
    <cellStyle name="20% - Accent5 3 2 2 3 2" xfId="9737"/>
    <cellStyle name="20% - Accent5 3 2 2 3 2 2" xfId="9738"/>
    <cellStyle name="20% - Accent5 3 2 2 3 3" xfId="9739"/>
    <cellStyle name="20% - Accent5 3 2 2 4" xfId="9740"/>
    <cellStyle name="20% - Accent5 3 2 2 4 2" xfId="9741"/>
    <cellStyle name="20% - Accent5 3 2 2 4 2 2" xfId="9742"/>
    <cellStyle name="20% - Accent5 3 2 2 4 3" xfId="9743"/>
    <cellStyle name="20% - Accent5 3 2 2 5" xfId="9744"/>
    <cellStyle name="20% - Accent5 3 2 2 5 2" xfId="9745"/>
    <cellStyle name="20% - Accent5 3 2 2 6" xfId="9746"/>
    <cellStyle name="20% - Accent5 3 2 2 7" xfId="9747"/>
    <cellStyle name="20% - Accent5 3 2 2 8" xfId="9748"/>
    <cellStyle name="20% - Accent5 3 2 3" xfId="9749"/>
    <cellStyle name="20% - Accent5 3 2 3 2" xfId="9750"/>
    <cellStyle name="20% - Accent5 3 2 3 2 2" xfId="9751"/>
    <cellStyle name="20% - Accent5 3 2 3 2 3" xfId="9752"/>
    <cellStyle name="20% - Accent5 3 2 3 3" xfId="9753"/>
    <cellStyle name="20% - Accent5 3 2 3 4" xfId="9754"/>
    <cellStyle name="20% - Accent5 3 2 4" xfId="9755"/>
    <cellStyle name="20% - Accent5 3 2 4 2" xfId="9756"/>
    <cellStyle name="20% - Accent5 3 2 4 2 2" xfId="9757"/>
    <cellStyle name="20% - Accent5 3 2 4 3" xfId="9758"/>
    <cellStyle name="20% - Accent5 3 2 4 4" xfId="9759"/>
    <cellStyle name="20% - Accent5 3 2 5" xfId="9760"/>
    <cellStyle name="20% - Accent5 3 2 5 2" xfId="9761"/>
    <cellStyle name="20% - Accent5 3 2 5 2 2" xfId="9762"/>
    <cellStyle name="20% - Accent5 3 2 5 3" xfId="9763"/>
    <cellStyle name="20% - Accent5 3 2 6" xfId="9764"/>
    <cellStyle name="20% - Accent5 3 2 6 2" xfId="9765"/>
    <cellStyle name="20% - Accent5 3 2 7" xfId="9766"/>
    <cellStyle name="20% - Accent5 3 2 8" xfId="9767"/>
    <cellStyle name="20% - Accent5 3 2 9" xfId="9768"/>
    <cellStyle name="20% - Accent5 3 3" xfId="3113"/>
    <cellStyle name="20% - Accent5 3 3 10" xfId="4659"/>
    <cellStyle name="20% - Accent5 3 3 2" xfId="9769"/>
    <cellStyle name="20% - Accent5 3 3 2 2" xfId="9770"/>
    <cellStyle name="20% - Accent5 3 3 2 2 2" xfId="9771"/>
    <cellStyle name="20% - Accent5 3 3 2 2 2 2" xfId="9772"/>
    <cellStyle name="20% - Accent5 3 3 2 2 3" xfId="9773"/>
    <cellStyle name="20% - Accent5 3 3 2 2 4" xfId="9774"/>
    <cellStyle name="20% - Accent5 3 3 2 3" xfId="9775"/>
    <cellStyle name="20% - Accent5 3 3 2 3 2" xfId="9776"/>
    <cellStyle name="20% - Accent5 3 3 2 3 2 2" xfId="9777"/>
    <cellStyle name="20% - Accent5 3 3 2 3 3" xfId="9778"/>
    <cellStyle name="20% - Accent5 3 3 2 4" xfId="9779"/>
    <cellStyle name="20% - Accent5 3 3 2 4 2" xfId="9780"/>
    <cellStyle name="20% - Accent5 3 3 2 4 2 2" xfId="9781"/>
    <cellStyle name="20% - Accent5 3 3 2 4 3" xfId="9782"/>
    <cellStyle name="20% - Accent5 3 3 2 5" xfId="9783"/>
    <cellStyle name="20% - Accent5 3 3 2 5 2" xfId="9784"/>
    <cellStyle name="20% - Accent5 3 3 2 6" xfId="9785"/>
    <cellStyle name="20% - Accent5 3 3 2 7" xfId="9786"/>
    <cellStyle name="20% - Accent5 3 3 3" xfId="9787"/>
    <cellStyle name="20% - Accent5 3 3 3 2" xfId="9788"/>
    <cellStyle name="20% - Accent5 3 3 3 2 2" xfId="9789"/>
    <cellStyle name="20% - Accent5 3 3 3 3" xfId="9790"/>
    <cellStyle name="20% - Accent5 3 3 3 4" xfId="9791"/>
    <cellStyle name="20% - Accent5 3 3 4" xfId="9792"/>
    <cellStyle name="20% - Accent5 3 3 4 2" xfId="9793"/>
    <cellStyle name="20% - Accent5 3 3 4 2 2" xfId="9794"/>
    <cellStyle name="20% - Accent5 3 3 4 3" xfId="9795"/>
    <cellStyle name="20% - Accent5 3 3 5" xfId="9796"/>
    <cellStyle name="20% - Accent5 3 3 5 2" xfId="9797"/>
    <cellStyle name="20% - Accent5 3 3 5 2 2" xfId="9798"/>
    <cellStyle name="20% - Accent5 3 3 5 3" xfId="9799"/>
    <cellStyle name="20% - Accent5 3 3 6" xfId="9800"/>
    <cellStyle name="20% - Accent5 3 3 6 2" xfId="9801"/>
    <cellStyle name="20% - Accent5 3 3 7" xfId="9802"/>
    <cellStyle name="20% - Accent5 3 3 8" xfId="9803"/>
    <cellStyle name="20% - Accent5 3 3 9" xfId="9804"/>
    <cellStyle name="20% - Accent5 3 4" xfId="3218"/>
    <cellStyle name="20% - Accent5 3 4 2" xfId="9805"/>
    <cellStyle name="20% - Accent5 3 4 2 2" xfId="9806"/>
    <cellStyle name="20% - Accent5 3 4 2 2 2" xfId="9807"/>
    <cellStyle name="20% - Accent5 3 4 2 2 2 2" xfId="9808"/>
    <cellStyle name="20% - Accent5 3 4 2 2 3" xfId="9809"/>
    <cellStyle name="20% - Accent5 3 4 2 2 4" xfId="9810"/>
    <cellStyle name="20% - Accent5 3 4 2 3" xfId="9811"/>
    <cellStyle name="20% - Accent5 3 4 2 3 2" xfId="9812"/>
    <cellStyle name="20% - Accent5 3 4 2 3 2 2" xfId="9813"/>
    <cellStyle name="20% - Accent5 3 4 2 3 3" xfId="9814"/>
    <cellStyle name="20% - Accent5 3 4 2 4" xfId="9815"/>
    <cellStyle name="20% - Accent5 3 4 2 4 2" xfId="9816"/>
    <cellStyle name="20% - Accent5 3 4 2 4 2 2" xfId="9817"/>
    <cellStyle name="20% - Accent5 3 4 2 4 3" xfId="9818"/>
    <cellStyle name="20% - Accent5 3 4 2 5" xfId="9819"/>
    <cellStyle name="20% - Accent5 3 4 2 5 2" xfId="9820"/>
    <cellStyle name="20% - Accent5 3 4 2 6" xfId="9821"/>
    <cellStyle name="20% - Accent5 3 4 2 7" xfId="9822"/>
    <cellStyle name="20% - Accent5 3 4 3" xfId="9823"/>
    <cellStyle name="20% - Accent5 3 4 3 2" xfId="9824"/>
    <cellStyle name="20% - Accent5 3 4 3 2 2" xfId="9825"/>
    <cellStyle name="20% - Accent5 3 4 3 3" xfId="9826"/>
    <cellStyle name="20% - Accent5 3 4 3 4" xfId="9827"/>
    <cellStyle name="20% - Accent5 3 4 4" xfId="9828"/>
    <cellStyle name="20% - Accent5 3 4 4 2" xfId="9829"/>
    <cellStyle name="20% - Accent5 3 4 4 2 2" xfId="9830"/>
    <cellStyle name="20% - Accent5 3 4 4 3" xfId="9831"/>
    <cellStyle name="20% - Accent5 3 4 5" xfId="9832"/>
    <cellStyle name="20% - Accent5 3 4 5 2" xfId="9833"/>
    <cellStyle name="20% - Accent5 3 4 5 2 2" xfId="9834"/>
    <cellStyle name="20% - Accent5 3 4 5 3" xfId="9835"/>
    <cellStyle name="20% - Accent5 3 4 6" xfId="9836"/>
    <cellStyle name="20% - Accent5 3 4 6 2" xfId="9837"/>
    <cellStyle name="20% - Accent5 3 4 7" xfId="9838"/>
    <cellStyle name="20% - Accent5 3 4 8" xfId="9839"/>
    <cellStyle name="20% - Accent5 3 4 9" xfId="4658"/>
    <cellStyle name="20% - Accent5 3 5" xfId="3326"/>
    <cellStyle name="20% - Accent5 3 5 2" xfId="9840"/>
    <cellStyle name="20% - Accent5 3 5 2 2" xfId="9841"/>
    <cellStyle name="20% - Accent5 3 5 2 2 2" xfId="9842"/>
    <cellStyle name="20% - Accent5 3 5 2 2 2 2" xfId="9843"/>
    <cellStyle name="20% - Accent5 3 5 2 2 3" xfId="9844"/>
    <cellStyle name="20% - Accent5 3 5 2 3" xfId="9845"/>
    <cellStyle name="20% - Accent5 3 5 2 3 2" xfId="9846"/>
    <cellStyle name="20% - Accent5 3 5 2 3 2 2" xfId="9847"/>
    <cellStyle name="20% - Accent5 3 5 2 3 3" xfId="9848"/>
    <cellStyle name="20% - Accent5 3 5 2 4" xfId="9849"/>
    <cellStyle name="20% - Accent5 3 5 2 4 2" xfId="9850"/>
    <cellStyle name="20% - Accent5 3 5 2 4 2 2" xfId="9851"/>
    <cellStyle name="20% - Accent5 3 5 2 4 3" xfId="9852"/>
    <cellStyle name="20% - Accent5 3 5 2 5" xfId="9853"/>
    <cellStyle name="20% - Accent5 3 5 2 5 2" xfId="9854"/>
    <cellStyle name="20% - Accent5 3 5 2 6" xfId="9855"/>
    <cellStyle name="20% - Accent5 3 5 2 7" xfId="9856"/>
    <cellStyle name="20% - Accent5 3 5 3" xfId="9857"/>
    <cellStyle name="20% - Accent5 3 5 3 2" xfId="9858"/>
    <cellStyle name="20% - Accent5 3 5 3 2 2" xfId="9859"/>
    <cellStyle name="20% - Accent5 3 5 3 3" xfId="9860"/>
    <cellStyle name="20% - Accent5 3 5 4" xfId="9861"/>
    <cellStyle name="20% - Accent5 3 5 4 2" xfId="9862"/>
    <cellStyle name="20% - Accent5 3 5 4 2 2" xfId="9863"/>
    <cellStyle name="20% - Accent5 3 5 4 3" xfId="9864"/>
    <cellStyle name="20% - Accent5 3 5 5" xfId="9865"/>
    <cellStyle name="20% - Accent5 3 5 5 2" xfId="9866"/>
    <cellStyle name="20% - Accent5 3 5 5 2 2" xfId="9867"/>
    <cellStyle name="20% - Accent5 3 5 5 3" xfId="9868"/>
    <cellStyle name="20% - Accent5 3 5 6" xfId="9869"/>
    <cellStyle name="20% - Accent5 3 5 6 2" xfId="9870"/>
    <cellStyle name="20% - Accent5 3 5 7" xfId="9871"/>
    <cellStyle name="20% - Accent5 3 5 8" xfId="9872"/>
    <cellStyle name="20% - Accent5 3 5 9" xfId="4657"/>
    <cellStyle name="20% - Accent5 3 6" xfId="5128"/>
    <cellStyle name="20% - Accent5 3 6 2" xfId="9873"/>
    <cellStyle name="20% - Accent5 3 6 2 2" xfId="9874"/>
    <cellStyle name="20% - Accent5 3 6 2 2 2" xfId="9875"/>
    <cellStyle name="20% - Accent5 3 6 2 3" xfId="9876"/>
    <cellStyle name="20% - Accent5 3 6 2 4" xfId="9877"/>
    <cellStyle name="20% - Accent5 3 6 3" xfId="9878"/>
    <cellStyle name="20% - Accent5 3 6 3 2" xfId="9879"/>
    <cellStyle name="20% - Accent5 3 6 3 2 2" xfId="9880"/>
    <cellStyle name="20% - Accent5 3 6 3 3" xfId="9881"/>
    <cellStyle name="20% - Accent5 3 6 4" xfId="9882"/>
    <cellStyle name="20% - Accent5 3 6 4 2" xfId="9883"/>
    <cellStyle name="20% - Accent5 3 6 4 2 2" xfId="9884"/>
    <cellStyle name="20% - Accent5 3 6 4 3" xfId="9885"/>
    <cellStyle name="20% - Accent5 3 6 5" xfId="9886"/>
    <cellStyle name="20% - Accent5 3 6 5 2" xfId="9887"/>
    <cellStyle name="20% - Accent5 3 6 6" xfId="9888"/>
    <cellStyle name="20% - Accent5 3 6 7" xfId="9889"/>
    <cellStyle name="20% - Accent5 3 7" xfId="9890"/>
    <cellStyle name="20% - Accent5 3 7 2" xfId="9891"/>
    <cellStyle name="20% - Accent5 3 7 2 2" xfId="9892"/>
    <cellStyle name="20% - Accent5 3 7 3" xfId="9893"/>
    <cellStyle name="20% - Accent5 3 7 4" xfId="9894"/>
    <cellStyle name="20% - Accent5 3 8" xfId="9895"/>
    <cellStyle name="20% - Accent5 3 8 2" xfId="9896"/>
    <cellStyle name="20% - Accent5 3 8 2 2" xfId="9897"/>
    <cellStyle name="20% - Accent5 3 8 3" xfId="9898"/>
    <cellStyle name="20% - Accent5 3 9" xfId="9899"/>
    <cellStyle name="20% - Accent5 3 9 2" xfId="9900"/>
    <cellStyle name="20% - Accent5 3 9 2 2" xfId="9901"/>
    <cellStyle name="20% - Accent5 3 9 3" xfId="9902"/>
    <cellStyle name="20% - Accent5 4" xfId="920"/>
    <cellStyle name="20% - Accent5 4 2" xfId="4656"/>
    <cellStyle name="20% - Accent5 4 2 2" xfId="9903"/>
    <cellStyle name="20% - Accent5 4 2 2 2" xfId="9904"/>
    <cellStyle name="20% - Accent5 4 2 2 2 2" xfId="9905"/>
    <cellStyle name="20% - Accent5 4 2 2 3" xfId="9906"/>
    <cellStyle name="20% - Accent5 4 2 2 4" xfId="9907"/>
    <cellStyle name="20% - Accent5 4 2 3" xfId="9908"/>
    <cellStyle name="20% - Accent5 4 2 3 2" xfId="9909"/>
    <cellStyle name="20% - Accent5 4 2 3 2 2" xfId="9910"/>
    <cellStyle name="20% - Accent5 4 2 3 3" xfId="9911"/>
    <cellStyle name="20% - Accent5 4 2 4" xfId="9912"/>
    <cellStyle name="20% - Accent5 4 2 4 2" xfId="9913"/>
    <cellStyle name="20% - Accent5 4 2 4 2 2" xfId="9914"/>
    <cellStyle name="20% - Accent5 4 2 4 3" xfId="9915"/>
    <cellStyle name="20% - Accent5 4 2 5" xfId="9916"/>
    <cellStyle name="20% - Accent5 4 2 5 2" xfId="9917"/>
    <cellStyle name="20% - Accent5 4 2 6" xfId="9918"/>
    <cellStyle name="20% - Accent5 4 2 7" xfId="9919"/>
    <cellStyle name="20% - Accent5 4 2 8" xfId="9920"/>
    <cellStyle name="20% - Accent5 4 3" xfId="4655"/>
    <cellStyle name="20% - Accent5 4 3 2" xfId="9921"/>
    <cellStyle name="20% - Accent5 4 3 2 2" xfId="9922"/>
    <cellStyle name="20% - Accent5 4 3 3" xfId="9923"/>
    <cellStyle name="20% - Accent5 4 3 4" xfId="9924"/>
    <cellStyle name="20% - Accent5 4 3 5" xfId="9925"/>
    <cellStyle name="20% - Accent5 4 4" xfId="4654"/>
    <cellStyle name="20% - Accent5 4 4 2" xfId="9926"/>
    <cellStyle name="20% - Accent5 4 4 2 2" xfId="9927"/>
    <cellStyle name="20% - Accent5 4 4 2 3" xfId="9928"/>
    <cellStyle name="20% - Accent5 4 4 3" xfId="9929"/>
    <cellStyle name="20% - Accent5 4 4 4" xfId="9930"/>
    <cellStyle name="20% - Accent5 4 5" xfId="9931"/>
    <cellStyle name="20% - Accent5 4 5 2" xfId="9932"/>
    <cellStyle name="20% - Accent5 4 5 2 2" xfId="9933"/>
    <cellStyle name="20% - Accent5 4 5 3" xfId="9934"/>
    <cellStyle name="20% - Accent5 4 5 4" xfId="9935"/>
    <cellStyle name="20% - Accent5 4 5 5" xfId="9936"/>
    <cellStyle name="20% - Accent5 4 6" xfId="9937"/>
    <cellStyle name="20% - Accent5 4 6 2" xfId="9938"/>
    <cellStyle name="20% - Accent5 4 7" xfId="9939"/>
    <cellStyle name="20% - Accent5 4 8" xfId="9940"/>
    <cellStyle name="20% - Accent5 4 9" xfId="9941"/>
    <cellStyle name="20% - Accent5 5" xfId="921"/>
    <cellStyle name="20% - Accent5 5 2" xfId="9942"/>
    <cellStyle name="20% - Accent5 5 2 2" xfId="9943"/>
    <cellStyle name="20% - Accent5 5 2 2 2" xfId="9944"/>
    <cellStyle name="20% - Accent5 5 2 2 2 2" xfId="9945"/>
    <cellStyle name="20% - Accent5 5 2 2 3" xfId="9946"/>
    <cellStyle name="20% - Accent5 5 2 2 4" xfId="9947"/>
    <cellStyle name="20% - Accent5 5 2 3" xfId="9948"/>
    <cellStyle name="20% - Accent5 5 2 3 2" xfId="9949"/>
    <cellStyle name="20% - Accent5 5 2 3 2 2" xfId="9950"/>
    <cellStyle name="20% - Accent5 5 2 3 3" xfId="9951"/>
    <cellStyle name="20% - Accent5 5 2 4" xfId="9952"/>
    <cellStyle name="20% - Accent5 5 2 4 2" xfId="9953"/>
    <cellStyle name="20% - Accent5 5 2 4 2 2" xfId="9954"/>
    <cellStyle name="20% - Accent5 5 2 4 3" xfId="9955"/>
    <cellStyle name="20% - Accent5 5 2 5" xfId="9956"/>
    <cellStyle name="20% - Accent5 5 2 5 2" xfId="9957"/>
    <cellStyle name="20% - Accent5 5 2 6" xfId="9958"/>
    <cellStyle name="20% - Accent5 5 2 7" xfId="9959"/>
    <cellStyle name="20% - Accent5 5 3" xfId="9960"/>
    <cellStyle name="20% - Accent5 5 3 2" xfId="9961"/>
    <cellStyle name="20% - Accent5 5 3 2 2" xfId="9962"/>
    <cellStyle name="20% - Accent5 5 3 2 3" xfId="9963"/>
    <cellStyle name="20% - Accent5 5 3 3" xfId="9964"/>
    <cellStyle name="20% - Accent5 5 3 4" xfId="9965"/>
    <cellStyle name="20% - Accent5 5 4" xfId="9966"/>
    <cellStyle name="20% - Accent5 5 4 2" xfId="9967"/>
    <cellStyle name="20% - Accent5 5 4 2 2" xfId="9968"/>
    <cellStyle name="20% - Accent5 5 4 3" xfId="9969"/>
    <cellStyle name="20% - Accent5 5 4 4" xfId="9970"/>
    <cellStyle name="20% - Accent5 5 5" xfId="9971"/>
    <cellStyle name="20% - Accent5 5 5 2" xfId="9972"/>
    <cellStyle name="20% - Accent5 5 5 2 2" xfId="9973"/>
    <cellStyle name="20% - Accent5 5 5 3" xfId="9974"/>
    <cellStyle name="20% - Accent5 5 5 4" xfId="9975"/>
    <cellStyle name="20% - Accent5 5 6" xfId="9976"/>
    <cellStyle name="20% - Accent5 5 6 2" xfId="9977"/>
    <cellStyle name="20% - Accent5 5 7" xfId="9978"/>
    <cellStyle name="20% - Accent5 5 8" xfId="9979"/>
    <cellStyle name="20% - Accent5 5 9" xfId="9980"/>
    <cellStyle name="20% - Accent5 6" xfId="2693"/>
    <cellStyle name="20% - Accent5 6 2" xfId="9981"/>
    <cellStyle name="20% - Accent5 6 2 2" xfId="9982"/>
    <cellStyle name="20% - Accent5 6 2 2 2" xfId="9983"/>
    <cellStyle name="20% - Accent5 6 2 2 3" xfId="9984"/>
    <cellStyle name="20% - Accent5 6 2 3" xfId="9985"/>
    <cellStyle name="20% - Accent5 6 2 4" xfId="9986"/>
    <cellStyle name="20% - Accent5 6 3" xfId="9987"/>
    <cellStyle name="20% - Accent5 6 3 2" xfId="9988"/>
    <cellStyle name="20% - Accent5 6 3 2 2" xfId="9989"/>
    <cellStyle name="20% - Accent5 6 3 2 3" xfId="9990"/>
    <cellStyle name="20% - Accent5 6 3 3" xfId="9991"/>
    <cellStyle name="20% - Accent5 6 3 4" xfId="9992"/>
    <cellStyle name="20% - Accent5 6 4" xfId="9993"/>
    <cellStyle name="20% - Accent5 6 4 2" xfId="9994"/>
    <cellStyle name="20% - Accent5 6 4 2 2" xfId="9995"/>
    <cellStyle name="20% - Accent5 6 4 3" xfId="9996"/>
    <cellStyle name="20% - Accent5 6 4 4" xfId="9997"/>
    <cellStyle name="20% - Accent5 6 5" xfId="9998"/>
    <cellStyle name="20% - Accent5 6 5 2" xfId="9999"/>
    <cellStyle name="20% - Accent5 6 5 3" xfId="10000"/>
    <cellStyle name="20% - Accent5 6 6" xfId="10001"/>
    <cellStyle name="20% - Accent5 6 7" xfId="10002"/>
    <cellStyle name="20% - Accent5 6 8" xfId="3543"/>
    <cellStyle name="20% - Accent5 7" xfId="2994"/>
    <cellStyle name="20% - Accent5 7 2" xfId="10003"/>
    <cellStyle name="20% - Accent5 7 2 2" xfId="10004"/>
    <cellStyle name="20% - Accent5 7 2 2 2" xfId="10005"/>
    <cellStyle name="20% - Accent5 7 2 3" xfId="10006"/>
    <cellStyle name="20% - Accent5 7 3" xfId="10007"/>
    <cellStyle name="20% - Accent5 7 3 2" xfId="10008"/>
    <cellStyle name="20% - Accent5 7 4" xfId="10009"/>
    <cellStyle name="20% - Accent5 7 5" xfId="10010"/>
    <cellStyle name="20% - Accent5 7 6" xfId="5126"/>
    <cellStyle name="20% - Accent5 8" xfId="2995"/>
    <cellStyle name="20% - Accent5 8 2" xfId="10012"/>
    <cellStyle name="20% - Accent5 8 2 2" xfId="10013"/>
    <cellStyle name="20% - Accent5 8 2 2 2" xfId="10014"/>
    <cellStyle name="20% - Accent5 8 2 3" xfId="10015"/>
    <cellStyle name="20% - Accent5 8 3" xfId="10016"/>
    <cellStyle name="20% - Accent5 8 3 2" xfId="10017"/>
    <cellStyle name="20% - Accent5 8 4" xfId="10018"/>
    <cellStyle name="20% - Accent5 8 5" xfId="10011"/>
    <cellStyle name="20% - Accent5 9" xfId="2996"/>
    <cellStyle name="20% - Accent5 9 2" xfId="10020"/>
    <cellStyle name="20% - Accent5 9 2 2" xfId="10021"/>
    <cellStyle name="20% - Accent5 9 2 2 2" xfId="10022"/>
    <cellStyle name="20% - Accent5 9 2 3" xfId="10023"/>
    <cellStyle name="20% - Accent5 9 3" xfId="10024"/>
    <cellStyle name="20% - Accent5 9 3 2" xfId="10025"/>
    <cellStyle name="20% - Accent5 9 4" xfId="10026"/>
    <cellStyle name="20% - Accent5 9 5" xfId="10019"/>
    <cellStyle name="20% - Accent6" xfId="922" builtinId="50" customBuiltin="1"/>
    <cellStyle name="20% - Accent6 10" xfId="2997"/>
    <cellStyle name="20% - Accent6 10 2" xfId="10028"/>
    <cellStyle name="20% - Accent6 10 2 2" xfId="10029"/>
    <cellStyle name="20% - Accent6 10 2 2 2" xfId="10030"/>
    <cellStyle name="20% - Accent6 10 2 3" xfId="10031"/>
    <cellStyle name="20% - Accent6 10 3" xfId="10032"/>
    <cellStyle name="20% - Accent6 10 3 2" xfId="10033"/>
    <cellStyle name="20% - Accent6 10 4" xfId="10034"/>
    <cellStyle name="20% - Accent6 10 5" xfId="10027"/>
    <cellStyle name="20% - Accent6 11" xfId="2998"/>
    <cellStyle name="20% - Accent6 11 2" xfId="10036"/>
    <cellStyle name="20% - Accent6 11 2 2" xfId="10037"/>
    <cellStyle name="20% - Accent6 11 2 2 2" xfId="10038"/>
    <cellStyle name="20% - Accent6 11 2 3" xfId="10039"/>
    <cellStyle name="20% - Accent6 11 3" xfId="10040"/>
    <cellStyle name="20% - Accent6 11 3 2" xfId="10041"/>
    <cellStyle name="20% - Accent6 11 4" xfId="10042"/>
    <cellStyle name="20% - Accent6 11 5" xfId="10035"/>
    <cellStyle name="20% - Accent6 12" xfId="3114"/>
    <cellStyle name="20% - Accent6 12 2" xfId="10044"/>
    <cellStyle name="20% - Accent6 12 2 2" xfId="10045"/>
    <cellStyle name="20% - Accent6 12 2 2 2" xfId="10046"/>
    <cellStyle name="20% - Accent6 12 2 3" xfId="10047"/>
    <cellStyle name="20% - Accent6 12 3" xfId="10048"/>
    <cellStyle name="20% - Accent6 12 3 2" xfId="10049"/>
    <cellStyle name="20% - Accent6 12 3 3" xfId="10050"/>
    <cellStyle name="20% - Accent6 12 4" xfId="10051"/>
    <cellStyle name="20% - Accent6 12 5" xfId="10043"/>
    <cellStyle name="20% - Accent6 13" xfId="3219"/>
    <cellStyle name="20% - Accent6 13 2" xfId="10053"/>
    <cellStyle name="20% - Accent6 13 2 2" xfId="10054"/>
    <cellStyle name="20% - Accent6 13 2 2 2" xfId="10055"/>
    <cellStyle name="20% - Accent6 13 2 3" xfId="10056"/>
    <cellStyle name="20% - Accent6 13 3" xfId="10057"/>
    <cellStyle name="20% - Accent6 13 3 2" xfId="10058"/>
    <cellStyle name="20% - Accent6 13 4" xfId="10059"/>
    <cellStyle name="20% - Accent6 13 5" xfId="10052"/>
    <cellStyle name="20% - Accent6 14" xfId="3327"/>
    <cellStyle name="20% - Accent6 14 2" xfId="10060"/>
    <cellStyle name="20% - Accent6 14 2 2" xfId="10061"/>
    <cellStyle name="20% - Accent6 14 2 2 2" xfId="10062"/>
    <cellStyle name="20% - Accent6 14 2 3" xfId="10063"/>
    <cellStyle name="20% - Accent6 14 2 4" xfId="10064"/>
    <cellStyle name="20% - Accent6 14 3" xfId="10065"/>
    <cellStyle name="20% - Accent6 14 3 2" xfId="10066"/>
    <cellStyle name="20% - Accent6 14 4" xfId="10067"/>
    <cellStyle name="20% - Accent6 14 5" xfId="10068"/>
    <cellStyle name="20% - Accent6 15" xfId="10069"/>
    <cellStyle name="20% - Accent6 15 2" xfId="10070"/>
    <cellStyle name="20% - Accent6 15 2 2" xfId="10071"/>
    <cellStyle name="20% - Accent6 15 2 2 2" xfId="10072"/>
    <cellStyle name="20% - Accent6 15 2 3" xfId="10073"/>
    <cellStyle name="20% - Accent6 15 3" xfId="10074"/>
    <cellStyle name="20% - Accent6 15 3 2" xfId="10075"/>
    <cellStyle name="20% - Accent6 15 4" xfId="10076"/>
    <cellStyle name="20% - Accent6 16" xfId="10077"/>
    <cellStyle name="20% - Accent6 16 2" xfId="10078"/>
    <cellStyle name="20% - Accent6 16 2 2" xfId="10079"/>
    <cellStyle name="20% - Accent6 16 3" xfId="10080"/>
    <cellStyle name="20% - Accent6 17" xfId="10081"/>
    <cellStyle name="20% - Accent6 17 2" xfId="10082"/>
    <cellStyle name="20% - Accent6 17 3" xfId="10083"/>
    <cellStyle name="20% - Accent6 18" xfId="10084"/>
    <cellStyle name="20% - Accent6 18 2" xfId="10085"/>
    <cellStyle name="20% - Accent6 19" xfId="10086"/>
    <cellStyle name="20% - Accent6 2" xfId="923"/>
    <cellStyle name="20% - Accent6 2 10" xfId="10087"/>
    <cellStyle name="20% - Accent6 2 10 2" xfId="10088"/>
    <cellStyle name="20% - Accent6 2 10 2 2" xfId="10089"/>
    <cellStyle name="20% - Accent6 2 10 2 3" xfId="10090"/>
    <cellStyle name="20% - Accent6 2 10 3" xfId="10091"/>
    <cellStyle name="20% - Accent6 2 10 4" xfId="10092"/>
    <cellStyle name="20% - Accent6 2 11" xfId="10093"/>
    <cellStyle name="20% - Accent6 2 11 2" xfId="10094"/>
    <cellStyle name="20% - Accent6 2 11 3" xfId="10095"/>
    <cellStyle name="20% - Accent6 2 12" xfId="10096"/>
    <cellStyle name="20% - Accent6 2 13" xfId="10097"/>
    <cellStyle name="20% - Accent6 2 14" xfId="10098"/>
    <cellStyle name="20% - Accent6 2 15" xfId="10099"/>
    <cellStyle name="20% - Accent6 2 2" xfId="2697"/>
    <cellStyle name="20% - Accent6 2 2 10" xfId="10100"/>
    <cellStyle name="20% - Accent6 2 2 10 2" xfId="10101"/>
    <cellStyle name="20% - Accent6 2 2 11" xfId="10102"/>
    <cellStyle name="20% - Accent6 2 2 12" xfId="10103"/>
    <cellStyle name="20% - Accent6 2 2 13" xfId="10104"/>
    <cellStyle name="20% - Accent6 2 2 14" xfId="10105"/>
    <cellStyle name="20% - Accent6 2 2 15" xfId="3549"/>
    <cellStyle name="20% - Accent6 2 2 2" xfId="10106"/>
    <cellStyle name="20% - Accent6 2 2 2 10" xfId="10107"/>
    <cellStyle name="20% - Accent6 2 2 2 2" xfId="10108"/>
    <cellStyle name="20% - Accent6 2 2 2 2 2" xfId="10109"/>
    <cellStyle name="20% - Accent6 2 2 2 2 2 2" xfId="10110"/>
    <cellStyle name="20% - Accent6 2 2 2 2 2 2 2" xfId="10111"/>
    <cellStyle name="20% - Accent6 2 2 2 2 2 3" xfId="10112"/>
    <cellStyle name="20% - Accent6 2 2 2 2 3" xfId="10113"/>
    <cellStyle name="20% - Accent6 2 2 2 2 3 2" xfId="10114"/>
    <cellStyle name="20% - Accent6 2 2 2 2 3 2 2" xfId="10115"/>
    <cellStyle name="20% - Accent6 2 2 2 2 3 3" xfId="10116"/>
    <cellStyle name="20% - Accent6 2 2 2 2 4" xfId="10117"/>
    <cellStyle name="20% - Accent6 2 2 2 2 4 2" xfId="10118"/>
    <cellStyle name="20% - Accent6 2 2 2 2 4 2 2" xfId="10119"/>
    <cellStyle name="20% - Accent6 2 2 2 2 4 3" xfId="10120"/>
    <cellStyle name="20% - Accent6 2 2 2 2 5" xfId="10121"/>
    <cellStyle name="20% - Accent6 2 2 2 2 5 2" xfId="10122"/>
    <cellStyle name="20% - Accent6 2 2 2 2 6" xfId="10123"/>
    <cellStyle name="20% - Accent6 2 2 2 2 7" xfId="10124"/>
    <cellStyle name="20% - Accent6 2 2 2 2 8" xfId="10125"/>
    <cellStyle name="20% - Accent6 2 2 2 3" xfId="10126"/>
    <cellStyle name="20% - Accent6 2 2 2 3 2" xfId="10127"/>
    <cellStyle name="20% - Accent6 2 2 2 3 2 2" xfId="10128"/>
    <cellStyle name="20% - Accent6 2 2 2 3 3" xfId="10129"/>
    <cellStyle name="20% - Accent6 2 2 2 3 4" xfId="10130"/>
    <cellStyle name="20% - Accent6 2 2 2 4" xfId="10131"/>
    <cellStyle name="20% - Accent6 2 2 2 4 2" xfId="10132"/>
    <cellStyle name="20% - Accent6 2 2 2 4 2 2" xfId="10133"/>
    <cellStyle name="20% - Accent6 2 2 2 4 3" xfId="10134"/>
    <cellStyle name="20% - Accent6 2 2 2 5" xfId="10135"/>
    <cellStyle name="20% - Accent6 2 2 2 5 2" xfId="10136"/>
    <cellStyle name="20% - Accent6 2 2 2 5 2 2" xfId="10137"/>
    <cellStyle name="20% - Accent6 2 2 2 5 3" xfId="10138"/>
    <cellStyle name="20% - Accent6 2 2 2 6" xfId="10139"/>
    <cellStyle name="20% - Accent6 2 2 2 6 2" xfId="10140"/>
    <cellStyle name="20% - Accent6 2 2 2 7" xfId="10141"/>
    <cellStyle name="20% - Accent6 2 2 2 8" xfId="10142"/>
    <cellStyle name="20% - Accent6 2 2 2 9" xfId="10143"/>
    <cellStyle name="20% - Accent6 2 2 3" xfId="10144"/>
    <cellStyle name="20% - Accent6 2 2 3 2" xfId="10145"/>
    <cellStyle name="20% - Accent6 2 2 3 2 2" xfId="10146"/>
    <cellStyle name="20% - Accent6 2 2 3 2 2 2" xfId="10147"/>
    <cellStyle name="20% - Accent6 2 2 3 2 2 2 2" xfId="10148"/>
    <cellStyle name="20% - Accent6 2 2 3 2 2 3" xfId="10149"/>
    <cellStyle name="20% - Accent6 2 2 3 2 3" xfId="10150"/>
    <cellStyle name="20% - Accent6 2 2 3 2 3 2" xfId="10151"/>
    <cellStyle name="20% - Accent6 2 2 3 2 3 2 2" xfId="10152"/>
    <cellStyle name="20% - Accent6 2 2 3 2 3 3" xfId="10153"/>
    <cellStyle name="20% - Accent6 2 2 3 2 4" xfId="10154"/>
    <cellStyle name="20% - Accent6 2 2 3 2 4 2" xfId="10155"/>
    <cellStyle name="20% - Accent6 2 2 3 2 4 2 2" xfId="10156"/>
    <cellStyle name="20% - Accent6 2 2 3 2 4 3" xfId="10157"/>
    <cellStyle name="20% - Accent6 2 2 3 2 5" xfId="10158"/>
    <cellStyle name="20% - Accent6 2 2 3 2 5 2" xfId="10159"/>
    <cellStyle name="20% - Accent6 2 2 3 2 6" xfId="10160"/>
    <cellStyle name="20% - Accent6 2 2 3 2 7" xfId="10161"/>
    <cellStyle name="20% - Accent6 2 2 3 2 8" xfId="10162"/>
    <cellStyle name="20% - Accent6 2 2 3 3" xfId="10163"/>
    <cellStyle name="20% - Accent6 2 2 3 3 2" xfId="10164"/>
    <cellStyle name="20% - Accent6 2 2 3 3 2 2" xfId="10165"/>
    <cellStyle name="20% - Accent6 2 2 3 3 3" xfId="10166"/>
    <cellStyle name="20% - Accent6 2 2 3 4" xfId="10167"/>
    <cellStyle name="20% - Accent6 2 2 3 4 2" xfId="10168"/>
    <cellStyle name="20% - Accent6 2 2 3 4 2 2" xfId="10169"/>
    <cellStyle name="20% - Accent6 2 2 3 4 3" xfId="10170"/>
    <cellStyle name="20% - Accent6 2 2 3 5" xfId="10171"/>
    <cellStyle name="20% - Accent6 2 2 3 5 2" xfId="10172"/>
    <cellStyle name="20% - Accent6 2 2 3 5 2 2" xfId="10173"/>
    <cellStyle name="20% - Accent6 2 2 3 5 3" xfId="10174"/>
    <cellStyle name="20% - Accent6 2 2 3 6" xfId="10175"/>
    <cellStyle name="20% - Accent6 2 2 3 6 2" xfId="10176"/>
    <cellStyle name="20% - Accent6 2 2 3 7" xfId="10177"/>
    <cellStyle name="20% - Accent6 2 2 3 8" xfId="10178"/>
    <cellStyle name="20% - Accent6 2 2 3 9" xfId="10179"/>
    <cellStyle name="20% - Accent6 2 2 4" xfId="10180"/>
    <cellStyle name="20% - Accent6 2 2 4 2" xfId="10181"/>
    <cellStyle name="20% - Accent6 2 2 4 2 2" xfId="10182"/>
    <cellStyle name="20% - Accent6 2 2 4 2 2 2" xfId="10183"/>
    <cellStyle name="20% - Accent6 2 2 4 2 2 2 2" xfId="10184"/>
    <cellStyle name="20% - Accent6 2 2 4 2 2 3" xfId="10185"/>
    <cellStyle name="20% - Accent6 2 2 4 2 3" xfId="10186"/>
    <cellStyle name="20% - Accent6 2 2 4 2 3 2" xfId="10187"/>
    <cellStyle name="20% - Accent6 2 2 4 2 3 2 2" xfId="10188"/>
    <cellStyle name="20% - Accent6 2 2 4 2 3 3" xfId="10189"/>
    <cellStyle name="20% - Accent6 2 2 4 2 4" xfId="10190"/>
    <cellStyle name="20% - Accent6 2 2 4 2 4 2" xfId="10191"/>
    <cellStyle name="20% - Accent6 2 2 4 2 4 2 2" xfId="10192"/>
    <cellStyle name="20% - Accent6 2 2 4 2 4 3" xfId="10193"/>
    <cellStyle name="20% - Accent6 2 2 4 2 5" xfId="10194"/>
    <cellStyle name="20% - Accent6 2 2 4 2 5 2" xfId="10195"/>
    <cellStyle name="20% - Accent6 2 2 4 2 6" xfId="10196"/>
    <cellStyle name="20% - Accent6 2 2 4 3" xfId="10197"/>
    <cellStyle name="20% - Accent6 2 2 4 3 2" xfId="10198"/>
    <cellStyle name="20% - Accent6 2 2 4 3 2 2" xfId="10199"/>
    <cellStyle name="20% - Accent6 2 2 4 3 3" xfId="10200"/>
    <cellStyle name="20% - Accent6 2 2 4 4" xfId="10201"/>
    <cellStyle name="20% - Accent6 2 2 4 4 2" xfId="10202"/>
    <cellStyle name="20% - Accent6 2 2 4 4 2 2" xfId="10203"/>
    <cellStyle name="20% - Accent6 2 2 4 4 3" xfId="10204"/>
    <cellStyle name="20% - Accent6 2 2 4 5" xfId="10205"/>
    <cellStyle name="20% - Accent6 2 2 4 5 2" xfId="10206"/>
    <cellStyle name="20% - Accent6 2 2 4 5 2 2" xfId="10207"/>
    <cellStyle name="20% - Accent6 2 2 4 5 3" xfId="10208"/>
    <cellStyle name="20% - Accent6 2 2 4 6" xfId="10209"/>
    <cellStyle name="20% - Accent6 2 2 4 6 2" xfId="10210"/>
    <cellStyle name="20% - Accent6 2 2 4 7" xfId="10211"/>
    <cellStyle name="20% - Accent6 2 2 4 8" xfId="10212"/>
    <cellStyle name="20% - Accent6 2 2 4 9" xfId="10213"/>
    <cellStyle name="20% - Accent6 2 2 5" xfId="10214"/>
    <cellStyle name="20% - Accent6 2 2 5 2" xfId="10215"/>
    <cellStyle name="20% - Accent6 2 2 5 2 2" xfId="10216"/>
    <cellStyle name="20% - Accent6 2 2 5 2 2 2" xfId="10217"/>
    <cellStyle name="20% - Accent6 2 2 5 2 2 2 2" xfId="10218"/>
    <cellStyle name="20% - Accent6 2 2 5 2 2 3" xfId="10219"/>
    <cellStyle name="20% - Accent6 2 2 5 2 3" xfId="10220"/>
    <cellStyle name="20% - Accent6 2 2 5 2 3 2" xfId="10221"/>
    <cellStyle name="20% - Accent6 2 2 5 2 3 2 2" xfId="10222"/>
    <cellStyle name="20% - Accent6 2 2 5 2 3 3" xfId="10223"/>
    <cellStyle name="20% - Accent6 2 2 5 2 4" xfId="10224"/>
    <cellStyle name="20% - Accent6 2 2 5 2 4 2" xfId="10225"/>
    <cellStyle name="20% - Accent6 2 2 5 2 4 2 2" xfId="10226"/>
    <cellStyle name="20% - Accent6 2 2 5 2 4 3" xfId="10227"/>
    <cellStyle name="20% - Accent6 2 2 5 2 5" xfId="10228"/>
    <cellStyle name="20% - Accent6 2 2 5 2 5 2" xfId="10229"/>
    <cellStyle name="20% - Accent6 2 2 5 2 6" xfId="10230"/>
    <cellStyle name="20% - Accent6 2 2 5 3" xfId="10231"/>
    <cellStyle name="20% - Accent6 2 2 5 3 2" xfId="10232"/>
    <cellStyle name="20% - Accent6 2 2 5 3 2 2" xfId="10233"/>
    <cellStyle name="20% - Accent6 2 2 5 3 3" xfId="10234"/>
    <cellStyle name="20% - Accent6 2 2 5 4" xfId="10235"/>
    <cellStyle name="20% - Accent6 2 2 5 4 2" xfId="10236"/>
    <cellStyle name="20% - Accent6 2 2 5 4 2 2" xfId="10237"/>
    <cellStyle name="20% - Accent6 2 2 5 4 3" xfId="10238"/>
    <cellStyle name="20% - Accent6 2 2 5 5" xfId="10239"/>
    <cellStyle name="20% - Accent6 2 2 5 5 2" xfId="10240"/>
    <cellStyle name="20% - Accent6 2 2 5 5 2 2" xfId="10241"/>
    <cellStyle name="20% - Accent6 2 2 5 5 3" xfId="10242"/>
    <cellStyle name="20% - Accent6 2 2 5 6" xfId="10243"/>
    <cellStyle name="20% - Accent6 2 2 5 6 2" xfId="10244"/>
    <cellStyle name="20% - Accent6 2 2 5 7" xfId="10245"/>
    <cellStyle name="20% - Accent6 2 2 6" xfId="10246"/>
    <cellStyle name="20% - Accent6 2 2 6 2" xfId="10247"/>
    <cellStyle name="20% - Accent6 2 2 6 2 2" xfId="10248"/>
    <cellStyle name="20% - Accent6 2 2 6 2 2 2" xfId="10249"/>
    <cellStyle name="20% - Accent6 2 2 6 2 3" xfId="10250"/>
    <cellStyle name="20% - Accent6 2 2 6 3" xfId="10251"/>
    <cellStyle name="20% - Accent6 2 2 6 3 2" xfId="10252"/>
    <cellStyle name="20% - Accent6 2 2 6 3 2 2" xfId="10253"/>
    <cellStyle name="20% - Accent6 2 2 6 3 3" xfId="10254"/>
    <cellStyle name="20% - Accent6 2 2 6 4" xfId="10255"/>
    <cellStyle name="20% - Accent6 2 2 6 4 2" xfId="10256"/>
    <cellStyle name="20% - Accent6 2 2 6 4 2 2" xfId="10257"/>
    <cellStyle name="20% - Accent6 2 2 6 4 3" xfId="10258"/>
    <cellStyle name="20% - Accent6 2 2 6 5" xfId="10259"/>
    <cellStyle name="20% - Accent6 2 2 6 5 2" xfId="10260"/>
    <cellStyle name="20% - Accent6 2 2 6 6" xfId="10261"/>
    <cellStyle name="20% - Accent6 2 2 7" xfId="10262"/>
    <cellStyle name="20% - Accent6 2 2 7 2" xfId="10263"/>
    <cellStyle name="20% - Accent6 2 2 7 2 2" xfId="10264"/>
    <cellStyle name="20% - Accent6 2 2 7 3" xfId="10265"/>
    <cellStyle name="20% - Accent6 2 2 8" xfId="10266"/>
    <cellStyle name="20% - Accent6 2 2 8 2" xfId="10267"/>
    <cellStyle name="20% - Accent6 2 2 8 2 2" xfId="10268"/>
    <cellStyle name="20% - Accent6 2 2 8 3" xfId="10269"/>
    <cellStyle name="20% - Accent6 2 2 9" xfId="10270"/>
    <cellStyle name="20% - Accent6 2 2 9 2" xfId="10271"/>
    <cellStyle name="20% - Accent6 2 2 9 2 2" xfId="10272"/>
    <cellStyle name="20% - Accent6 2 2 9 3" xfId="10273"/>
    <cellStyle name="20% - Accent6 2 3" xfId="3115"/>
    <cellStyle name="20% - Accent6 2 3 10" xfId="4653"/>
    <cellStyle name="20% - Accent6 2 3 2" xfId="10274"/>
    <cellStyle name="20% - Accent6 2 3 2 2" xfId="10275"/>
    <cellStyle name="20% - Accent6 2 3 2 2 2" xfId="10276"/>
    <cellStyle name="20% - Accent6 2 3 2 2 2 2" xfId="10277"/>
    <cellStyle name="20% - Accent6 2 3 2 2 3" xfId="10278"/>
    <cellStyle name="20% - Accent6 2 3 2 2 4" xfId="10279"/>
    <cellStyle name="20% - Accent6 2 3 2 3" xfId="10280"/>
    <cellStyle name="20% - Accent6 2 3 2 3 2" xfId="10281"/>
    <cellStyle name="20% - Accent6 2 3 2 3 2 2" xfId="10282"/>
    <cellStyle name="20% - Accent6 2 3 2 3 3" xfId="10283"/>
    <cellStyle name="20% - Accent6 2 3 2 4" xfId="10284"/>
    <cellStyle name="20% - Accent6 2 3 2 4 2" xfId="10285"/>
    <cellStyle name="20% - Accent6 2 3 2 4 2 2" xfId="10286"/>
    <cellStyle name="20% - Accent6 2 3 2 4 3" xfId="10287"/>
    <cellStyle name="20% - Accent6 2 3 2 5" xfId="10288"/>
    <cellStyle name="20% - Accent6 2 3 2 5 2" xfId="10289"/>
    <cellStyle name="20% - Accent6 2 3 2 6" xfId="10290"/>
    <cellStyle name="20% - Accent6 2 3 2 7" xfId="10291"/>
    <cellStyle name="20% - Accent6 2 3 2 8" xfId="10292"/>
    <cellStyle name="20% - Accent6 2 3 3" xfId="10293"/>
    <cellStyle name="20% - Accent6 2 3 3 2" xfId="10294"/>
    <cellStyle name="20% - Accent6 2 3 3 2 2" xfId="10295"/>
    <cellStyle name="20% - Accent6 2 3 3 2 3" xfId="10296"/>
    <cellStyle name="20% - Accent6 2 3 3 3" xfId="10297"/>
    <cellStyle name="20% - Accent6 2 3 3 4" xfId="10298"/>
    <cellStyle name="20% - Accent6 2 3 3 5" xfId="10299"/>
    <cellStyle name="20% - Accent6 2 3 4" xfId="10300"/>
    <cellStyle name="20% - Accent6 2 3 4 2" xfId="10301"/>
    <cellStyle name="20% - Accent6 2 3 4 2 2" xfId="10302"/>
    <cellStyle name="20% - Accent6 2 3 4 3" xfId="10303"/>
    <cellStyle name="20% - Accent6 2 3 4 4" xfId="10304"/>
    <cellStyle name="20% - Accent6 2 3 5" xfId="10305"/>
    <cellStyle name="20% - Accent6 2 3 5 2" xfId="10306"/>
    <cellStyle name="20% - Accent6 2 3 5 2 2" xfId="10307"/>
    <cellStyle name="20% - Accent6 2 3 5 3" xfId="10308"/>
    <cellStyle name="20% - Accent6 2 3 6" xfId="10309"/>
    <cellStyle name="20% - Accent6 2 3 6 2" xfId="10310"/>
    <cellStyle name="20% - Accent6 2 3 7" xfId="10311"/>
    <cellStyle name="20% - Accent6 2 3 8" xfId="10312"/>
    <cellStyle name="20% - Accent6 2 3 9" xfId="10313"/>
    <cellStyle name="20% - Accent6 2 4" xfId="3220"/>
    <cellStyle name="20% - Accent6 2 4 10" xfId="5130"/>
    <cellStyle name="20% - Accent6 2 4 2" xfId="10314"/>
    <cellStyle name="20% - Accent6 2 4 2 2" xfId="10315"/>
    <cellStyle name="20% - Accent6 2 4 2 2 2" xfId="10316"/>
    <cellStyle name="20% - Accent6 2 4 2 2 2 2" xfId="10317"/>
    <cellStyle name="20% - Accent6 2 4 2 2 3" xfId="10318"/>
    <cellStyle name="20% - Accent6 2 4 2 2 4" xfId="10319"/>
    <cellStyle name="20% - Accent6 2 4 2 3" xfId="10320"/>
    <cellStyle name="20% - Accent6 2 4 2 3 2" xfId="10321"/>
    <cellStyle name="20% - Accent6 2 4 2 3 2 2" xfId="10322"/>
    <cellStyle name="20% - Accent6 2 4 2 3 3" xfId="10323"/>
    <cellStyle name="20% - Accent6 2 4 2 4" xfId="10324"/>
    <cellStyle name="20% - Accent6 2 4 2 4 2" xfId="10325"/>
    <cellStyle name="20% - Accent6 2 4 2 4 2 2" xfId="10326"/>
    <cellStyle name="20% - Accent6 2 4 2 4 3" xfId="10327"/>
    <cellStyle name="20% - Accent6 2 4 2 5" xfId="10328"/>
    <cellStyle name="20% - Accent6 2 4 2 5 2" xfId="10329"/>
    <cellStyle name="20% - Accent6 2 4 2 6" xfId="10330"/>
    <cellStyle name="20% - Accent6 2 4 2 7" xfId="10331"/>
    <cellStyle name="20% - Accent6 2 4 2 8" xfId="10332"/>
    <cellStyle name="20% - Accent6 2 4 3" xfId="10333"/>
    <cellStyle name="20% - Accent6 2 4 3 2" xfId="10334"/>
    <cellStyle name="20% - Accent6 2 4 3 2 2" xfId="10335"/>
    <cellStyle name="20% - Accent6 2 4 3 2 3" xfId="10336"/>
    <cellStyle name="20% - Accent6 2 4 3 3" xfId="10337"/>
    <cellStyle name="20% - Accent6 2 4 3 4" xfId="10338"/>
    <cellStyle name="20% - Accent6 2 4 3 5" xfId="10339"/>
    <cellStyle name="20% - Accent6 2 4 4" xfId="10340"/>
    <cellStyle name="20% - Accent6 2 4 4 2" xfId="10341"/>
    <cellStyle name="20% - Accent6 2 4 4 2 2" xfId="10342"/>
    <cellStyle name="20% - Accent6 2 4 4 3" xfId="10343"/>
    <cellStyle name="20% - Accent6 2 4 4 4" xfId="10344"/>
    <cellStyle name="20% - Accent6 2 4 5" xfId="10345"/>
    <cellStyle name="20% - Accent6 2 4 5 2" xfId="10346"/>
    <cellStyle name="20% - Accent6 2 4 5 2 2" xfId="10347"/>
    <cellStyle name="20% - Accent6 2 4 5 3" xfId="10348"/>
    <cellStyle name="20% - Accent6 2 4 6" xfId="10349"/>
    <cellStyle name="20% - Accent6 2 4 6 2" xfId="10350"/>
    <cellStyle name="20% - Accent6 2 4 7" xfId="10351"/>
    <cellStyle name="20% - Accent6 2 4 8" xfId="10352"/>
    <cellStyle name="20% - Accent6 2 4 9" xfId="10353"/>
    <cellStyle name="20% - Accent6 2 5" xfId="3328"/>
    <cellStyle name="20% - Accent6 2 5 10" xfId="10355"/>
    <cellStyle name="20% - Accent6 2 5 11" xfId="10354"/>
    <cellStyle name="20% - Accent6 2 5 2" xfId="10356"/>
    <cellStyle name="20% - Accent6 2 5 2 2" xfId="10357"/>
    <cellStyle name="20% - Accent6 2 5 2 2 2" xfId="10358"/>
    <cellStyle name="20% - Accent6 2 5 2 2 2 2" xfId="10359"/>
    <cellStyle name="20% - Accent6 2 5 2 2 3" xfId="10360"/>
    <cellStyle name="20% - Accent6 2 5 2 2 4" xfId="10361"/>
    <cellStyle name="20% - Accent6 2 5 2 3" xfId="10362"/>
    <cellStyle name="20% - Accent6 2 5 2 3 2" xfId="10363"/>
    <cellStyle name="20% - Accent6 2 5 2 3 2 2" xfId="10364"/>
    <cellStyle name="20% - Accent6 2 5 2 3 3" xfId="10365"/>
    <cellStyle name="20% - Accent6 2 5 2 4" xfId="10366"/>
    <cellStyle name="20% - Accent6 2 5 2 4 2" xfId="10367"/>
    <cellStyle name="20% - Accent6 2 5 2 4 2 2" xfId="10368"/>
    <cellStyle name="20% - Accent6 2 5 2 4 3" xfId="10369"/>
    <cellStyle name="20% - Accent6 2 5 2 5" xfId="10370"/>
    <cellStyle name="20% - Accent6 2 5 2 5 2" xfId="10371"/>
    <cellStyle name="20% - Accent6 2 5 2 6" xfId="10372"/>
    <cellStyle name="20% - Accent6 2 5 2 7" xfId="10373"/>
    <cellStyle name="20% - Accent6 2 5 2 8" xfId="10374"/>
    <cellStyle name="20% - Accent6 2 5 3" xfId="10375"/>
    <cellStyle name="20% - Accent6 2 5 3 2" xfId="10376"/>
    <cellStyle name="20% - Accent6 2 5 3 2 2" xfId="10377"/>
    <cellStyle name="20% - Accent6 2 5 3 3" xfId="10378"/>
    <cellStyle name="20% - Accent6 2 5 3 4" xfId="10379"/>
    <cellStyle name="20% - Accent6 2 5 4" xfId="10380"/>
    <cellStyle name="20% - Accent6 2 5 4 2" xfId="10381"/>
    <cellStyle name="20% - Accent6 2 5 4 2 2" xfId="10382"/>
    <cellStyle name="20% - Accent6 2 5 4 3" xfId="10383"/>
    <cellStyle name="20% - Accent6 2 5 5" xfId="10384"/>
    <cellStyle name="20% - Accent6 2 5 5 2" xfId="10385"/>
    <cellStyle name="20% - Accent6 2 5 5 2 2" xfId="10386"/>
    <cellStyle name="20% - Accent6 2 5 5 3" xfId="10387"/>
    <cellStyle name="20% - Accent6 2 5 6" xfId="10388"/>
    <cellStyle name="20% - Accent6 2 5 6 2" xfId="10389"/>
    <cellStyle name="20% - Accent6 2 5 7" xfId="10390"/>
    <cellStyle name="20% - Accent6 2 5 8" xfId="10391"/>
    <cellStyle name="20% - Accent6 2 5 9" xfId="10392"/>
    <cellStyle name="20% - Accent6 2 6" xfId="10393"/>
    <cellStyle name="20% - Accent6 2 6 2" xfId="10394"/>
    <cellStyle name="20% - Accent6 2 6 2 2" xfId="10395"/>
    <cellStyle name="20% - Accent6 2 6 2 2 2" xfId="10396"/>
    <cellStyle name="20% - Accent6 2 6 2 2 2 2" xfId="10397"/>
    <cellStyle name="20% - Accent6 2 6 2 2 3" xfId="10398"/>
    <cellStyle name="20% - Accent6 2 6 2 2 4" xfId="10399"/>
    <cellStyle name="20% - Accent6 2 6 2 3" xfId="10400"/>
    <cellStyle name="20% - Accent6 2 6 2 3 2" xfId="10401"/>
    <cellStyle name="20% - Accent6 2 6 2 3 2 2" xfId="10402"/>
    <cellStyle name="20% - Accent6 2 6 2 3 3" xfId="10403"/>
    <cellStyle name="20% - Accent6 2 6 2 4" xfId="10404"/>
    <cellStyle name="20% - Accent6 2 6 2 4 2" xfId="10405"/>
    <cellStyle name="20% - Accent6 2 6 2 4 2 2" xfId="10406"/>
    <cellStyle name="20% - Accent6 2 6 2 4 3" xfId="10407"/>
    <cellStyle name="20% - Accent6 2 6 2 5" xfId="10408"/>
    <cellStyle name="20% - Accent6 2 6 2 5 2" xfId="10409"/>
    <cellStyle name="20% - Accent6 2 6 2 6" xfId="10410"/>
    <cellStyle name="20% - Accent6 2 6 2 7" xfId="10411"/>
    <cellStyle name="20% - Accent6 2 6 3" xfId="10412"/>
    <cellStyle name="20% - Accent6 2 6 3 2" xfId="10413"/>
    <cellStyle name="20% - Accent6 2 6 3 2 2" xfId="10414"/>
    <cellStyle name="20% - Accent6 2 6 3 3" xfId="10415"/>
    <cellStyle name="20% - Accent6 2 6 3 4" xfId="10416"/>
    <cellStyle name="20% - Accent6 2 6 4" xfId="10417"/>
    <cellStyle name="20% - Accent6 2 6 4 2" xfId="10418"/>
    <cellStyle name="20% - Accent6 2 6 4 2 2" xfId="10419"/>
    <cellStyle name="20% - Accent6 2 6 4 3" xfId="10420"/>
    <cellStyle name="20% - Accent6 2 6 5" xfId="10421"/>
    <cellStyle name="20% - Accent6 2 6 5 2" xfId="10422"/>
    <cellStyle name="20% - Accent6 2 6 5 2 2" xfId="10423"/>
    <cellStyle name="20% - Accent6 2 6 5 3" xfId="10424"/>
    <cellStyle name="20% - Accent6 2 6 6" xfId="10425"/>
    <cellStyle name="20% - Accent6 2 6 6 2" xfId="10426"/>
    <cellStyle name="20% - Accent6 2 6 7" xfId="10427"/>
    <cellStyle name="20% - Accent6 2 6 8" xfId="10428"/>
    <cellStyle name="20% - Accent6 2 6 9" xfId="10429"/>
    <cellStyle name="20% - Accent6 2 7" xfId="10430"/>
    <cellStyle name="20% - Accent6 2 7 2" xfId="10431"/>
    <cellStyle name="20% - Accent6 2 7 2 2" xfId="10432"/>
    <cellStyle name="20% - Accent6 2 7 2 2 2" xfId="10433"/>
    <cellStyle name="20% - Accent6 2 7 2 2 3" xfId="10434"/>
    <cellStyle name="20% - Accent6 2 7 2 3" xfId="10435"/>
    <cellStyle name="20% - Accent6 2 7 2 4" xfId="10436"/>
    <cellStyle name="20% - Accent6 2 7 3" xfId="10437"/>
    <cellStyle name="20% - Accent6 2 7 3 2" xfId="10438"/>
    <cellStyle name="20% - Accent6 2 7 3 2 2" xfId="10439"/>
    <cellStyle name="20% - Accent6 2 7 3 3" xfId="10440"/>
    <cellStyle name="20% - Accent6 2 7 3 4" xfId="10441"/>
    <cellStyle name="20% - Accent6 2 7 4" xfId="10442"/>
    <cellStyle name="20% - Accent6 2 7 4 2" xfId="10443"/>
    <cellStyle name="20% - Accent6 2 7 4 2 2" xfId="10444"/>
    <cellStyle name="20% - Accent6 2 7 4 3" xfId="10445"/>
    <cellStyle name="20% - Accent6 2 7 5" xfId="10446"/>
    <cellStyle name="20% - Accent6 2 7 5 2" xfId="10447"/>
    <cellStyle name="20% - Accent6 2 7 6" xfId="10448"/>
    <cellStyle name="20% - Accent6 2 7 7" xfId="10449"/>
    <cellStyle name="20% - Accent6 2 7 8" xfId="10450"/>
    <cellStyle name="20% - Accent6 2 8" xfId="10451"/>
    <cellStyle name="20% - Accent6 2 8 2" xfId="10452"/>
    <cellStyle name="20% - Accent6 2 8 2 2" xfId="10453"/>
    <cellStyle name="20% - Accent6 2 8 2 2 2" xfId="10454"/>
    <cellStyle name="20% - Accent6 2 8 2 3" xfId="10455"/>
    <cellStyle name="20% - Accent6 2 8 3" xfId="10456"/>
    <cellStyle name="20% - Accent6 2 8 3 2" xfId="10457"/>
    <cellStyle name="20% - Accent6 2 8 4" xfId="10458"/>
    <cellStyle name="20% - Accent6 2 8 5" xfId="10459"/>
    <cellStyle name="20% - Accent6 2 9" xfId="10460"/>
    <cellStyle name="20% - Accent6 2 9 2" xfId="10461"/>
    <cellStyle name="20% - Accent6 2 9 2 2" xfId="10462"/>
    <cellStyle name="20% - Accent6 2 9 2 3" xfId="10463"/>
    <cellStyle name="20% - Accent6 2 9 3" xfId="10464"/>
    <cellStyle name="20% - Accent6 2 9 4" xfId="10465"/>
    <cellStyle name="20% - Accent6 2 9 5" xfId="10466"/>
    <cellStyle name="20% - Accent6 2_PWC Sch 7" xfId="10467"/>
    <cellStyle name="20% - Accent6 20" xfId="10468"/>
    <cellStyle name="20% - Accent6 21" xfId="10469"/>
    <cellStyle name="20% - Accent6 22" xfId="10470"/>
    <cellStyle name="20% - Accent6 23" xfId="10471"/>
    <cellStyle name="20% - Accent6 24" xfId="10472"/>
    <cellStyle name="20% - Accent6 3" xfId="924"/>
    <cellStyle name="20% - Accent6 3 10" xfId="10473"/>
    <cellStyle name="20% - Accent6 3 10 2" xfId="10474"/>
    <cellStyle name="20% - Accent6 3 11" xfId="10475"/>
    <cellStyle name="20% - Accent6 3 12" xfId="10476"/>
    <cellStyle name="20% - Accent6 3 13" xfId="10477"/>
    <cellStyle name="20% - Accent6 3 14" xfId="10478"/>
    <cellStyle name="20% - Accent6 3 2" xfId="2698"/>
    <cellStyle name="20% - Accent6 3 2 10" xfId="3550"/>
    <cellStyle name="20% - Accent6 3 2 2" xfId="10479"/>
    <cellStyle name="20% - Accent6 3 2 2 2" xfId="10480"/>
    <cellStyle name="20% - Accent6 3 2 2 2 2" xfId="10481"/>
    <cellStyle name="20% - Accent6 3 2 2 2 2 2" xfId="10482"/>
    <cellStyle name="20% - Accent6 3 2 2 2 3" xfId="10483"/>
    <cellStyle name="20% - Accent6 3 2 2 2 4" xfId="10484"/>
    <cellStyle name="20% - Accent6 3 2 2 3" xfId="10485"/>
    <cellStyle name="20% - Accent6 3 2 2 3 2" xfId="10486"/>
    <cellStyle name="20% - Accent6 3 2 2 3 2 2" xfId="10487"/>
    <cellStyle name="20% - Accent6 3 2 2 3 3" xfId="10488"/>
    <cellStyle name="20% - Accent6 3 2 2 4" xfId="10489"/>
    <cellStyle name="20% - Accent6 3 2 2 4 2" xfId="10490"/>
    <cellStyle name="20% - Accent6 3 2 2 4 2 2" xfId="10491"/>
    <cellStyle name="20% - Accent6 3 2 2 4 3" xfId="10492"/>
    <cellStyle name="20% - Accent6 3 2 2 5" xfId="10493"/>
    <cellStyle name="20% - Accent6 3 2 2 5 2" xfId="10494"/>
    <cellStyle name="20% - Accent6 3 2 2 6" xfId="10495"/>
    <cellStyle name="20% - Accent6 3 2 2 7" xfId="10496"/>
    <cellStyle name="20% - Accent6 3 2 2 8" xfId="10497"/>
    <cellStyle name="20% - Accent6 3 2 3" xfId="10498"/>
    <cellStyle name="20% - Accent6 3 2 3 2" xfId="10499"/>
    <cellStyle name="20% - Accent6 3 2 3 2 2" xfId="10500"/>
    <cellStyle name="20% - Accent6 3 2 3 2 3" xfId="10501"/>
    <cellStyle name="20% - Accent6 3 2 3 3" xfId="10502"/>
    <cellStyle name="20% - Accent6 3 2 3 4" xfId="10503"/>
    <cellStyle name="20% - Accent6 3 2 4" xfId="10504"/>
    <cellStyle name="20% - Accent6 3 2 4 2" xfId="10505"/>
    <cellStyle name="20% - Accent6 3 2 4 2 2" xfId="10506"/>
    <cellStyle name="20% - Accent6 3 2 4 3" xfId="10507"/>
    <cellStyle name="20% - Accent6 3 2 4 4" xfId="10508"/>
    <cellStyle name="20% - Accent6 3 2 5" xfId="10509"/>
    <cellStyle name="20% - Accent6 3 2 5 2" xfId="10510"/>
    <cellStyle name="20% - Accent6 3 2 5 2 2" xfId="10511"/>
    <cellStyle name="20% - Accent6 3 2 5 3" xfId="10512"/>
    <cellStyle name="20% - Accent6 3 2 6" xfId="10513"/>
    <cellStyle name="20% - Accent6 3 2 6 2" xfId="10514"/>
    <cellStyle name="20% - Accent6 3 2 7" xfId="10515"/>
    <cellStyle name="20% - Accent6 3 2 8" xfId="10516"/>
    <cellStyle name="20% - Accent6 3 2 9" xfId="10517"/>
    <cellStyle name="20% - Accent6 3 3" xfId="3116"/>
    <cellStyle name="20% - Accent6 3 3 10" xfId="5131"/>
    <cellStyle name="20% - Accent6 3 3 2" xfId="10518"/>
    <cellStyle name="20% - Accent6 3 3 2 2" xfId="10519"/>
    <cellStyle name="20% - Accent6 3 3 2 2 2" xfId="10520"/>
    <cellStyle name="20% - Accent6 3 3 2 2 2 2" xfId="10521"/>
    <cellStyle name="20% - Accent6 3 3 2 2 3" xfId="10522"/>
    <cellStyle name="20% - Accent6 3 3 2 2 4" xfId="10523"/>
    <cellStyle name="20% - Accent6 3 3 2 3" xfId="10524"/>
    <cellStyle name="20% - Accent6 3 3 2 3 2" xfId="10525"/>
    <cellStyle name="20% - Accent6 3 3 2 3 2 2" xfId="10526"/>
    <cellStyle name="20% - Accent6 3 3 2 3 3" xfId="10527"/>
    <cellStyle name="20% - Accent6 3 3 2 4" xfId="10528"/>
    <cellStyle name="20% - Accent6 3 3 2 4 2" xfId="10529"/>
    <cellStyle name="20% - Accent6 3 3 2 4 2 2" xfId="10530"/>
    <cellStyle name="20% - Accent6 3 3 2 4 3" xfId="10531"/>
    <cellStyle name="20% - Accent6 3 3 2 5" xfId="10532"/>
    <cellStyle name="20% - Accent6 3 3 2 5 2" xfId="10533"/>
    <cellStyle name="20% - Accent6 3 3 2 6" xfId="10534"/>
    <cellStyle name="20% - Accent6 3 3 2 7" xfId="10535"/>
    <cellStyle name="20% - Accent6 3 3 3" xfId="10536"/>
    <cellStyle name="20% - Accent6 3 3 3 2" xfId="10537"/>
    <cellStyle name="20% - Accent6 3 3 3 2 2" xfId="10538"/>
    <cellStyle name="20% - Accent6 3 3 3 3" xfId="10539"/>
    <cellStyle name="20% - Accent6 3 3 3 4" xfId="10540"/>
    <cellStyle name="20% - Accent6 3 3 4" xfId="10541"/>
    <cellStyle name="20% - Accent6 3 3 4 2" xfId="10542"/>
    <cellStyle name="20% - Accent6 3 3 4 2 2" xfId="10543"/>
    <cellStyle name="20% - Accent6 3 3 4 3" xfId="10544"/>
    <cellStyle name="20% - Accent6 3 3 5" xfId="10545"/>
    <cellStyle name="20% - Accent6 3 3 5 2" xfId="10546"/>
    <cellStyle name="20% - Accent6 3 3 5 2 2" xfId="10547"/>
    <cellStyle name="20% - Accent6 3 3 5 3" xfId="10548"/>
    <cellStyle name="20% - Accent6 3 3 6" xfId="10549"/>
    <cellStyle name="20% - Accent6 3 3 6 2" xfId="10550"/>
    <cellStyle name="20% - Accent6 3 3 7" xfId="10551"/>
    <cellStyle name="20% - Accent6 3 3 8" xfId="10552"/>
    <cellStyle name="20% - Accent6 3 3 9" xfId="10553"/>
    <cellStyle name="20% - Accent6 3 4" xfId="3221"/>
    <cellStyle name="20% - Accent6 3 4 2" xfId="10555"/>
    <cellStyle name="20% - Accent6 3 4 2 2" xfId="10556"/>
    <cellStyle name="20% - Accent6 3 4 2 2 2" xfId="10557"/>
    <cellStyle name="20% - Accent6 3 4 2 2 2 2" xfId="10558"/>
    <cellStyle name="20% - Accent6 3 4 2 2 3" xfId="10559"/>
    <cellStyle name="20% - Accent6 3 4 2 2 4" xfId="10560"/>
    <cellStyle name="20% - Accent6 3 4 2 3" xfId="10561"/>
    <cellStyle name="20% - Accent6 3 4 2 3 2" xfId="10562"/>
    <cellStyle name="20% - Accent6 3 4 2 3 2 2" xfId="10563"/>
    <cellStyle name="20% - Accent6 3 4 2 3 3" xfId="10564"/>
    <cellStyle name="20% - Accent6 3 4 2 4" xfId="10565"/>
    <cellStyle name="20% - Accent6 3 4 2 4 2" xfId="10566"/>
    <cellStyle name="20% - Accent6 3 4 2 4 2 2" xfId="10567"/>
    <cellStyle name="20% - Accent6 3 4 2 4 3" xfId="10568"/>
    <cellStyle name="20% - Accent6 3 4 2 5" xfId="10569"/>
    <cellStyle name="20% - Accent6 3 4 2 5 2" xfId="10570"/>
    <cellStyle name="20% - Accent6 3 4 2 6" xfId="10571"/>
    <cellStyle name="20% - Accent6 3 4 2 7" xfId="10572"/>
    <cellStyle name="20% - Accent6 3 4 3" xfId="10573"/>
    <cellStyle name="20% - Accent6 3 4 3 2" xfId="10574"/>
    <cellStyle name="20% - Accent6 3 4 3 2 2" xfId="10575"/>
    <cellStyle name="20% - Accent6 3 4 3 3" xfId="10576"/>
    <cellStyle name="20% - Accent6 3 4 3 4" xfId="10577"/>
    <cellStyle name="20% - Accent6 3 4 4" xfId="10578"/>
    <cellStyle name="20% - Accent6 3 4 4 2" xfId="10579"/>
    <cellStyle name="20% - Accent6 3 4 4 2 2" xfId="10580"/>
    <cellStyle name="20% - Accent6 3 4 4 3" xfId="10581"/>
    <cellStyle name="20% - Accent6 3 4 5" xfId="10582"/>
    <cellStyle name="20% - Accent6 3 4 5 2" xfId="10583"/>
    <cellStyle name="20% - Accent6 3 4 5 2 2" xfId="10584"/>
    <cellStyle name="20% - Accent6 3 4 5 3" xfId="10585"/>
    <cellStyle name="20% - Accent6 3 4 6" xfId="10586"/>
    <cellStyle name="20% - Accent6 3 4 6 2" xfId="10587"/>
    <cellStyle name="20% - Accent6 3 4 7" xfId="10588"/>
    <cellStyle name="20% - Accent6 3 4 8" xfId="10589"/>
    <cellStyle name="20% - Accent6 3 4 9" xfId="10554"/>
    <cellStyle name="20% - Accent6 3 5" xfId="3329"/>
    <cellStyle name="20% - Accent6 3 5 2" xfId="10590"/>
    <cellStyle name="20% - Accent6 3 5 2 2" xfId="10591"/>
    <cellStyle name="20% - Accent6 3 5 2 2 2" xfId="10592"/>
    <cellStyle name="20% - Accent6 3 5 2 2 2 2" xfId="10593"/>
    <cellStyle name="20% - Accent6 3 5 2 2 3" xfId="10594"/>
    <cellStyle name="20% - Accent6 3 5 2 3" xfId="10595"/>
    <cellStyle name="20% - Accent6 3 5 2 3 2" xfId="10596"/>
    <cellStyle name="20% - Accent6 3 5 2 3 2 2" xfId="10597"/>
    <cellStyle name="20% - Accent6 3 5 2 3 3" xfId="10598"/>
    <cellStyle name="20% - Accent6 3 5 2 4" xfId="10599"/>
    <cellStyle name="20% - Accent6 3 5 2 4 2" xfId="10600"/>
    <cellStyle name="20% - Accent6 3 5 2 4 2 2" xfId="10601"/>
    <cellStyle name="20% - Accent6 3 5 2 4 3" xfId="10602"/>
    <cellStyle name="20% - Accent6 3 5 2 5" xfId="10603"/>
    <cellStyle name="20% - Accent6 3 5 2 5 2" xfId="10604"/>
    <cellStyle name="20% - Accent6 3 5 2 6" xfId="10605"/>
    <cellStyle name="20% - Accent6 3 5 2 7" xfId="10606"/>
    <cellStyle name="20% - Accent6 3 5 3" xfId="10607"/>
    <cellStyle name="20% - Accent6 3 5 3 2" xfId="10608"/>
    <cellStyle name="20% - Accent6 3 5 3 2 2" xfId="10609"/>
    <cellStyle name="20% - Accent6 3 5 3 3" xfId="10610"/>
    <cellStyle name="20% - Accent6 3 5 4" xfId="10611"/>
    <cellStyle name="20% - Accent6 3 5 4 2" xfId="10612"/>
    <cellStyle name="20% - Accent6 3 5 4 2 2" xfId="10613"/>
    <cellStyle name="20% - Accent6 3 5 4 3" xfId="10614"/>
    <cellStyle name="20% - Accent6 3 5 5" xfId="10615"/>
    <cellStyle name="20% - Accent6 3 5 5 2" xfId="10616"/>
    <cellStyle name="20% - Accent6 3 5 5 2 2" xfId="10617"/>
    <cellStyle name="20% - Accent6 3 5 5 3" xfId="10618"/>
    <cellStyle name="20% - Accent6 3 5 6" xfId="10619"/>
    <cellStyle name="20% - Accent6 3 5 6 2" xfId="10620"/>
    <cellStyle name="20% - Accent6 3 5 7" xfId="10621"/>
    <cellStyle name="20% - Accent6 3 5 8" xfId="10622"/>
    <cellStyle name="20% - Accent6 3 6" xfId="10623"/>
    <cellStyle name="20% - Accent6 3 6 2" xfId="10624"/>
    <cellStyle name="20% - Accent6 3 6 2 2" xfId="10625"/>
    <cellStyle name="20% - Accent6 3 6 2 2 2" xfId="10626"/>
    <cellStyle name="20% - Accent6 3 6 2 3" xfId="10627"/>
    <cellStyle name="20% - Accent6 3 6 2 4" xfId="10628"/>
    <cellStyle name="20% - Accent6 3 6 3" xfId="10629"/>
    <cellStyle name="20% - Accent6 3 6 3 2" xfId="10630"/>
    <cellStyle name="20% - Accent6 3 6 3 2 2" xfId="10631"/>
    <cellStyle name="20% - Accent6 3 6 3 3" xfId="10632"/>
    <cellStyle name="20% - Accent6 3 6 4" xfId="10633"/>
    <cellStyle name="20% - Accent6 3 6 4 2" xfId="10634"/>
    <cellStyle name="20% - Accent6 3 6 4 2 2" xfId="10635"/>
    <cellStyle name="20% - Accent6 3 6 4 3" xfId="10636"/>
    <cellStyle name="20% - Accent6 3 6 5" xfId="10637"/>
    <cellStyle name="20% - Accent6 3 6 5 2" xfId="10638"/>
    <cellStyle name="20% - Accent6 3 6 6" xfId="10639"/>
    <cellStyle name="20% - Accent6 3 6 7" xfId="10640"/>
    <cellStyle name="20% - Accent6 3 7" xfId="10641"/>
    <cellStyle name="20% - Accent6 3 7 2" xfId="10642"/>
    <cellStyle name="20% - Accent6 3 7 2 2" xfId="10643"/>
    <cellStyle name="20% - Accent6 3 7 3" xfId="10644"/>
    <cellStyle name="20% - Accent6 3 7 4" xfId="10645"/>
    <cellStyle name="20% - Accent6 3 8" xfId="10646"/>
    <cellStyle name="20% - Accent6 3 8 2" xfId="10647"/>
    <cellStyle name="20% - Accent6 3 8 2 2" xfId="10648"/>
    <cellStyle name="20% - Accent6 3 8 3" xfId="10649"/>
    <cellStyle name="20% - Accent6 3 9" xfId="10650"/>
    <cellStyle name="20% - Accent6 3 9 2" xfId="10651"/>
    <cellStyle name="20% - Accent6 3 9 2 2" xfId="10652"/>
    <cellStyle name="20% - Accent6 3 9 3" xfId="10653"/>
    <cellStyle name="20% - Accent6 4" xfId="925"/>
    <cellStyle name="20% - Accent6 4 2" xfId="4652"/>
    <cellStyle name="20% - Accent6 4 2 2" xfId="10654"/>
    <cellStyle name="20% - Accent6 4 2 2 2" xfId="10655"/>
    <cellStyle name="20% - Accent6 4 2 2 2 2" xfId="10656"/>
    <cellStyle name="20% - Accent6 4 2 2 3" xfId="10657"/>
    <cellStyle name="20% - Accent6 4 2 2 4" xfId="10658"/>
    <cellStyle name="20% - Accent6 4 2 3" xfId="10659"/>
    <cellStyle name="20% - Accent6 4 2 3 2" xfId="10660"/>
    <cellStyle name="20% - Accent6 4 2 3 2 2" xfId="10661"/>
    <cellStyle name="20% - Accent6 4 2 3 3" xfId="10662"/>
    <cellStyle name="20% - Accent6 4 2 4" xfId="10663"/>
    <cellStyle name="20% - Accent6 4 2 4 2" xfId="10664"/>
    <cellStyle name="20% - Accent6 4 2 4 2 2" xfId="10665"/>
    <cellStyle name="20% - Accent6 4 2 4 3" xfId="10666"/>
    <cellStyle name="20% - Accent6 4 2 5" xfId="10667"/>
    <cellStyle name="20% - Accent6 4 2 5 2" xfId="10668"/>
    <cellStyle name="20% - Accent6 4 2 6" xfId="10669"/>
    <cellStyle name="20% - Accent6 4 2 7" xfId="10670"/>
    <cellStyle name="20% - Accent6 4 2 8" xfId="10671"/>
    <cellStyle name="20% - Accent6 4 3" xfId="10672"/>
    <cellStyle name="20% - Accent6 4 3 2" xfId="10673"/>
    <cellStyle name="20% - Accent6 4 3 2 2" xfId="10674"/>
    <cellStyle name="20% - Accent6 4 3 3" xfId="10675"/>
    <cellStyle name="20% - Accent6 4 3 4" xfId="10676"/>
    <cellStyle name="20% - Accent6 4 3 5" xfId="10677"/>
    <cellStyle name="20% - Accent6 4 4" xfId="10678"/>
    <cellStyle name="20% - Accent6 4 4 2" xfId="10679"/>
    <cellStyle name="20% - Accent6 4 4 2 2" xfId="10680"/>
    <cellStyle name="20% - Accent6 4 4 2 3" xfId="10681"/>
    <cellStyle name="20% - Accent6 4 4 3" xfId="10682"/>
    <cellStyle name="20% - Accent6 4 4 4" xfId="10683"/>
    <cellStyle name="20% - Accent6 4 5" xfId="10684"/>
    <cellStyle name="20% - Accent6 4 5 2" xfId="10685"/>
    <cellStyle name="20% - Accent6 4 5 2 2" xfId="10686"/>
    <cellStyle name="20% - Accent6 4 5 3" xfId="10687"/>
    <cellStyle name="20% - Accent6 4 5 4" xfId="10688"/>
    <cellStyle name="20% - Accent6 4 5 5" xfId="10689"/>
    <cellStyle name="20% - Accent6 4 6" xfId="10690"/>
    <cellStyle name="20% - Accent6 4 6 2" xfId="10691"/>
    <cellStyle name="20% - Accent6 4 7" xfId="10692"/>
    <cellStyle name="20% - Accent6 4 8" xfId="10693"/>
    <cellStyle name="20% - Accent6 4 9" xfId="10694"/>
    <cellStyle name="20% - Accent6 5" xfId="926"/>
    <cellStyle name="20% - Accent6 5 2" xfId="10695"/>
    <cellStyle name="20% - Accent6 5 2 2" xfId="10696"/>
    <cellStyle name="20% - Accent6 5 2 2 2" xfId="10697"/>
    <cellStyle name="20% - Accent6 5 2 2 2 2" xfId="10698"/>
    <cellStyle name="20% - Accent6 5 2 2 3" xfId="10699"/>
    <cellStyle name="20% - Accent6 5 2 2 4" xfId="10700"/>
    <cellStyle name="20% - Accent6 5 2 3" xfId="10701"/>
    <cellStyle name="20% - Accent6 5 2 3 2" xfId="10702"/>
    <cellStyle name="20% - Accent6 5 2 3 2 2" xfId="10703"/>
    <cellStyle name="20% - Accent6 5 2 3 3" xfId="10704"/>
    <cellStyle name="20% - Accent6 5 2 4" xfId="10705"/>
    <cellStyle name="20% - Accent6 5 2 4 2" xfId="10706"/>
    <cellStyle name="20% - Accent6 5 2 4 2 2" xfId="10707"/>
    <cellStyle name="20% - Accent6 5 2 4 3" xfId="10708"/>
    <cellStyle name="20% - Accent6 5 2 5" xfId="10709"/>
    <cellStyle name="20% - Accent6 5 2 5 2" xfId="10710"/>
    <cellStyle name="20% - Accent6 5 2 6" xfId="10711"/>
    <cellStyle name="20% - Accent6 5 2 7" xfId="10712"/>
    <cellStyle name="20% - Accent6 5 3" xfId="10713"/>
    <cellStyle name="20% - Accent6 5 3 2" xfId="10714"/>
    <cellStyle name="20% - Accent6 5 3 2 2" xfId="10715"/>
    <cellStyle name="20% - Accent6 5 3 2 3" xfId="10716"/>
    <cellStyle name="20% - Accent6 5 3 3" xfId="10717"/>
    <cellStyle name="20% - Accent6 5 3 4" xfId="10718"/>
    <cellStyle name="20% - Accent6 5 4" xfId="10719"/>
    <cellStyle name="20% - Accent6 5 4 2" xfId="10720"/>
    <cellStyle name="20% - Accent6 5 4 2 2" xfId="10721"/>
    <cellStyle name="20% - Accent6 5 4 3" xfId="10722"/>
    <cellStyle name="20% - Accent6 5 4 4" xfId="10723"/>
    <cellStyle name="20% - Accent6 5 5" xfId="10724"/>
    <cellStyle name="20% - Accent6 5 5 2" xfId="10725"/>
    <cellStyle name="20% - Accent6 5 5 2 2" xfId="10726"/>
    <cellStyle name="20% - Accent6 5 5 3" xfId="10727"/>
    <cellStyle name="20% - Accent6 5 5 4" xfId="10728"/>
    <cellStyle name="20% - Accent6 5 6" xfId="10729"/>
    <cellStyle name="20% - Accent6 5 6 2" xfId="10730"/>
    <cellStyle name="20% - Accent6 5 7" xfId="10731"/>
    <cellStyle name="20% - Accent6 5 8" xfId="10732"/>
    <cellStyle name="20% - Accent6 6" xfId="2696"/>
    <cellStyle name="20% - Accent6 6 2" xfId="10733"/>
    <cellStyle name="20% - Accent6 6 2 2" xfId="10734"/>
    <cellStyle name="20% - Accent6 6 2 2 2" xfId="10735"/>
    <cellStyle name="20% - Accent6 6 2 2 3" xfId="10736"/>
    <cellStyle name="20% - Accent6 6 2 3" xfId="10737"/>
    <cellStyle name="20% - Accent6 6 2 4" xfId="10738"/>
    <cellStyle name="20% - Accent6 6 3" xfId="10739"/>
    <cellStyle name="20% - Accent6 6 3 2" xfId="10740"/>
    <cellStyle name="20% - Accent6 6 3 2 2" xfId="10741"/>
    <cellStyle name="20% - Accent6 6 3 2 3" xfId="10742"/>
    <cellStyle name="20% - Accent6 6 3 3" xfId="10743"/>
    <cellStyle name="20% - Accent6 6 3 4" xfId="10744"/>
    <cellStyle name="20% - Accent6 6 4" xfId="10745"/>
    <cellStyle name="20% - Accent6 6 4 2" xfId="10746"/>
    <cellStyle name="20% - Accent6 6 4 2 2" xfId="10747"/>
    <cellStyle name="20% - Accent6 6 4 3" xfId="10748"/>
    <cellStyle name="20% - Accent6 6 4 4" xfId="10749"/>
    <cellStyle name="20% - Accent6 6 5" xfId="10750"/>
    <cellStyle name="20% - Accent6 6 5 2" xfId="10751"/>
    <cellStyle name="20% - Accent6 6 6" xfId="10752"/>
    <cellStyle name="20% - Accent6 6 7" xfId="10753"/>
    <cellStyle name="20% - Accent6 6 8" xfId="3548"/>
    <cellStyle name="20% - Accent6 7" xfId="2999"/>
    <cellStyle name="20% - Accent6 7 2" xfId="10754"/>
    <cellStyle name="20% - Accent6 7 2 2" xfId="10755"/>
    <cellStyle name="20% - Accent6 7 2 2 2" xfId="10756"/>
    <cellStyle name="20% - Accent6 7 2 3" xfId="10757"/>
    <cellStyle name="20% - Accent6 7 3" xfId="10758"/>
    <cellStyle name="20% - Accent6 7 3 2" xfId="10759"/>
    <cellStyle name="20% - Accent6 7 4" xfId="10760"/>
    <cellStyle name="20% - Accent6 7 5" xfId="10761"/>
    <cellStyle name="20% - Accent6 7 6" xfId="5129"/>
    <cellStyle name="20% - Accent6 8" xfId="3000"/>
    <cellStyle name="20% - Accent6 8 2" xfId="10763"/>
    <cellStyle name="20% - Accent6 8 2 2" xfId="10764"/>
    <cellStyle name="20% - Accent6 8 2 2 2" xfId="10765"/>
    <cellStyle name="20% - Accent6 8 2 3" xfId="10766"/>
    <cellStyle name="20% - Accent6 8 3" xfId="10767"/>
    <cellStyle name="20% - Accent6 8 3 2" xfId="10768"/>
    <cellStyle name="20% - Accent6 8 4" xfId="10769"/>
    <cellStyle name="20% - Accent6 8 5" xfId="10762"/>
    <cellStyle name="20% - Accent6 9" xfId="3001"/>
    <cellStyle name="20% - Accent6 9 2" xfId="10771"/>
    <cellStyle name="20% - Accent6 9 2 2" xfId="10772"/>
    <cellStyle name="20% - Accent6 9 2 2 2" xfId="10773"/>
    <cellStyle name="20% - Accent6 9 2 3" xfId="10774"/>
    <cellStyle name="20% - Accent6 9 3" xfId="10775"/>
    <cellStyle name="20% - Accent6 9 3 2" xfId="10776"/>
    <cellStyle name="20% - Accent6 9 4" xfId="10777"/>
    <cellStyle name="20% - Accent6 9 5" xfId="10770"/>
    <cellStyle name="40% - Accent 7" xfId="4651"/>
    <cellStyle name="40% - Accent1" xfId="927" builtinId="31" customBuiltin="1"/>
    <cellStyle name="40% - Accent1 10" xfId="3002"/>
    <cellStyle name="40% - Accent1 10 2" xfId="10779"/>
    <cellStyle name="40% - Accent1 10 2 2" xfId="10780"/>
    <cellStyle name="40% - Accent1 10 2 2 2" xfId="10781"/>
    <cellStyle name="40% - Accent1 10 2 3" xfId="10782"/>
    <cellStyle name="40% - Accent1 10 3" xfId="10783"/>
    <cellStyle name="40% - Accent1 10 3 2" xfId="10784"/>
    <cellStyle name="40% - Accent1 10 4" xfId="10785"/>
    <cellStyle name="40% - Accent1 10 5" xfId="10778"/>
    <cellStyle name="40% - Accent1 11" xfId="3003"/>
    <cellStyle name="40% - Accent1 11 2" xfId="10787"/>
    <cellStyle name="40% - Accent1 11 2 2" xfId="10788"/>
    <cellStyle name="40% - Accent1 11 2 2 2" xfId="10789"/>
    <cellStyle name="40% - Accent1 11 2 3" xfId="10790"/>
    <cellStyle name="40% - Accent1 11 3" xfId="10791"/>
    <cellStyle name="40% - Accent1 11 3 2" xfId="10792"/>
    <cellStyle name="40% - Accent1 11 4" xfId="10793"/>
    <cellStyle name="40% - Accent1 11 5" xfId="10786"/>
    <cellStyle name="40% - Accent1 12" xfId="3117"/>
    <cellStyle name="40% - Accent1 12 2" xfId="10795"/>
    <cellStyle name="40% - Accent1 12 2 2" xfId="10796"/>
    <cellStyle name="40% - Accent1 12 2 2 2" xfId="10797"/>
    <cellStyle name="40% - Accent1 12 2 3" xfId="10798"/>
    <cellStyle name="40% - Accent1 12 3" xfId="10799"/>
    <cellStyle name="40% - Accent1 12 3 2" xfId="10800"/>
    <cellStyle name="40% - Accent1 12 3 3" xfId="10801"/>
    <cellStyle name="40% - Accent1 12 4" xfId="10802"/>
    <cellStyle name="40% - Accent1 12 5" xfId="10794"/>
    <cellStyle name="40% - Accent1 13" xfId="3222"/>
    <cellStyle name="40% - Accent1 13 2" xfId="10804"/>
    <cellStyle name="40% - Accent1 13 2 2" xfId="10805"/>
    <cellStyle name="40% - Accent1 13 2 2 2" xfId="10806"/>
    <cellStyle name="40% - Accent1 13 2 3" xfId="10807"/>
    <cellStyle name="40% - Accent1 13 3" xfId="10808"/>
    <cellStyle name="40% - Accent1 13 3 2" xfId="10809"/>
    <cellStyle name="40% - Accent1 13 4" xfId="10810"/>
    <cellStyle name="40% - Accent1 13 5" xfId="10803"/>
    <cellStyle name="40% - Accent1 14" xfId="3330"/>
    <cellStyle name="40% - Accent1 14 2" xfId="10811"/>
    <cellStyle name="40% - Accent1 14 2 2" xfId="10812"/>
    <cellStyle name="40% - Accent1 14 2 2 2" xfId="10813"/>
    <cellStyle name="40% - Accent1 14 2 3" xfId="10814"/>
    <cellStyle name="40% - Accent1 14 2 4" xfId="10815"/>
    <cellStyle name="40% - Accent1 14 3" xfId="10816"/>
    <cellStyle name="40% - Accent1 14 3 2" xfId="10817"/>
    <cellStyle name="40% - Accent1 14 4" xfId="10818"/>
    <cellStyle name="40% - Accent1 14 5" xfId="10819"/>
    <cellStyle name="40% - Accent1 15" xfId="10820"/>
    <cellStyle name="40% - Accent1 15 2" xfId="10821"/>
    <cellStyle name="40% - Accent1 15 2 2" xfId="10822"/>
    <cellStyle name="40% - Accent1 15 2 2 2" xfId="10823"/>
    <cellStyle name="40% - Accent1 15 2 3" xfId="10824"/>
    <cellStyle name="40% - Accent1 15 3" xfId="10825"/>
    <cellStyle name="40% - Accent1 15 3 2" xfId="10826"/>
    <cellStyle name="40% - Accent1 15 4" xfId="10827"/>
    <cellStyle name="40% - Accent1 16" xfId="10828"/>
    <cellStyle name="40% - Accent1 16 2" xfId="10829"/>
    <cellStyle name="40% - Accent1 16 2 2" xfId="10830"/>
    <cellStyle name="40% - Accent1 16 3" xfId="10831"/>
    <cellStyle name="40% - Accent1 17" xfId="10832"/>
    <cellStyle name="40% - Accent1 17 2" xfId="10833"/>
    <cellStyle name="40% - Accent1 17 3" xfId="10834"/>
    <cellStyle name="40% - Accent1 18" xfId="10835"/>
    <cellStyle name="40% - Accent1 18 2" xfId="10836"/>
    <cellStyle name="40% - Accent1 19" xfId="10837"/>
    <cellStyle name="40% - Accent1 2" xfId="928"/>
    <cellStyle name="40% - Accent1 2 10" xfId="10838"/>
    <cellStyle name="40% - Accent1 2 10 2" xfId="10839"/>
    <cellStyle name="40% - Accent1 2 10 2 2" xfId="10840"/>
    <cellStyle name="40% - Accent1 2 10 2 3" xfId="10841"/>
    <cellStyle name="40% - Accent1 2 10 3" xfId="10842"/>
    <cellStyle name="40% - Accent1 2 10 4" xfId="10843"/>
    <cellStyle name="40% - Accent1 2 11" xfId="10844"/>
    <cellStyle name="40% - Accent1 2 11 2" xfId="10845"/>
    <cellStyle name="40% - Accent1 2 11 3" xfId="10846"/>
    <cellStyle name="40% - Accent1 2 12" xfId="10847"/>
    <cellStyle name="40% - Accent1 2 13" xfId="10848"/>
    <cellStyle name="40% - Accent1 2 14" xfId="10849"/>
    <cellStyle name="40% - Accent1 2 15" xfId="10850"/>
    <cellStyle name="40% - Accent1 2 16" xfId="10851"/>
    <cellStyle name="40% - Accent1 2 2" xfId="2700"/>
    <cellStyle name="40% - Accent1 2 2 10" xfId="10852"/>
    <cellStyle name="40% - Accent1 2 2 10 2" xfId="10853"/>
    <cellStyle name="40% - Accent1 2 2 11" xfId="10854"/>
    <cellStyle name="40% - Accent1 2 2 12" xfId="10855"/>
    <cellStyle name="40% - Accent1 2 2 13" xfId="10856"/>
    <cellStyle name="40% - Accent1 2 2 14" xfId="10857"/>
    <cellStyle name="40% - Accent1 2 2 15" xfId="3554"/>
    <cellStyle name="40% - Accent1 2 2 2" xfId="10858"/>
    <cellStyle name="40% - Accent1 2 2 2 10" xfId="10859"/>
    <cellStyle name="40% - Accent1 2 2 2 2" xfId="10860"/>
    <cellStyle name="40% - Accent1 2 2 2 2 2" xfId="10861"/>
    <cellStyle name="40% - Accent1 2 2 2 2 2 2" xfId="10862"/>
    <cellStyle name="40% - Accent1 2 2 2 2 2 2 2" xfId="10863"/>
    <cellStyle name="40% - Accent1 2 2 2 2 2 3" xfId="10864"/>
    <cellStyle name="40% - Accent1 2 2 2 2 3" xfId="10865"/>
    <cellStyle name="40% - Accent1 2 2 2 2 3 2" xfId="10866"/>
    <cellStyle name="40% - Accent1 2 2 2 2 3 2 2" xfId="10867"/>
    <cellStyle name="40% - Accent1 2 2 2 2 3 3" xfId="10868"/>
    <cellStyle name="40% - Accent1 2 2 2 2 4" xfId="10869"/>
    <cellStyle name="40% - Accent1 2 2 2 2 4 2" xfId="10870"/>
    <cellStyle name="40% - Accent1 2 2 2 2 4 2 2" xfId="10871"/>
    <cellStyle name="40% - Accent1 2 2 2 2 4 3" xfId="10872"/>
    <cellStyle name="40% - Accent1 2 2 2 2 5" xfId="10873"/>
    <cellStyle name="40% - Accent1 2 2 2 2 5 2" xfId="10874"/>
    <cellStyle name="40% - Accent1 2 2 2 2 6" xfId="10875"/>
    <cellStyle name="40% - Accent1 2 2 2 2 7" xfId="10876"/>
    <cellStyle name="40% - Accent1 2 2 2 2 8" xfId="10877"/>
    <cellStyle name="40% - Accent1 2 2 2 3" xfId="10878"/>
    <cellStyle name="40% - Accent1 2 2 2 3 2" xfId="10879"/>
    <cellStyle name="40% - Accent1 2 2 2 3 2 2" xfId="10880"/>
    <cellStyle name="40% - Accent1 2 2 2 3 3" xfId="10881"/>
    <cellStyle name="40% - Accent1 2 2 2 3 4" xfId="10882"/>
    <cellStyle name="40% - Accent1 2 2 2 4" xfId="10883"/>
    <cellStyle name="40% - Accent1 2 2 2 4 2" xfId="10884"/>
    <cellStyle name="40% - Accent1 2 2 2 4 2 2" xfId="10885"/>
    <cellStyle name="40% - Accent1 2 2 2 4 3" xfId="10886"/>
    <cellStyle name="40% - Accent1 2 2 2 5" xfId="10887"/>
    <cellStyle name="40% - Accent1 2 2 2 5 2" xfId="10888"/>
    <cellStyle name="40% - Accent1 2 2 2 5 2 2" xfId="10889"/>
    <cellStyle name="40% - Accent1 2 2 2 5 3" xfId="10890"/>
    <cellStyle name="40% - Accent1 2 2 2 6" xfId="10891"/>
    <cellStyle name="40% - Accent1 2 2 2 6 2" xfId="10892"/>
    <cellStyle name="40% - Accent1 2 2 2 7" xfId="10893"/>
    <cellStyle name="40% - Accent1 2 2 2 8" xfId="10894"/>
    <cellStyle name="40% - Accent1 2 2 2 9" xfId="10895"/>
    <cellStyle name="40% - Accent1 2 2 3" xfId="10896"/>
    <cellStyle name="40% - Accent1 2 2 3 2" xfId="10897"/>
    <cellStyle name="40% - Accent1 2 2 3 2 2" xfId="10898"/>
    <cellStyle name="40% - Accent1 2 2 3 2 2 2" xfId="10899"/>
    <cellStyle name="40% - Accent1 2 2 3 2 2 2 2" xfId="10900"/>
    <cellStyle name="40% - Accent1 2 2 3 2 2 3" xfId="10901"/>
    <cellStyle name="40% - Accent1 2 2 3 2 3" xfId="10902"/>
    <cellStyle name="40% - Accent1 2 2 3 2 3 2" xfId="10903"/>
    <cellStyle name="40% - Accent1 2 2 3 2 3 2 2" xfId="10904"/>
    <cellStyle name="40% - Accent1 2 2 3 2 3 3" xfId="10905"/>
    <cellStyle name="40% - Accent1 2 2 3 2 4" xfId="10906"/>
    <cellStyle name="40% - Accent1 2 2 3 2 4 2" xfId="10907"/>
    <cellStyle name="40% - Accent1 2 2 3 2 4 2 2" xfId="10908"/>
    <cellStyle name="40% - Accent1 2 2 3 2 4 3" xfId="10909"/>
    <cellStyle name="40% - Accent1 2 2 3 2 5" xfId="10910"/>
    <cellStyle name="40% - Accent1 2 2 3 2 5 2" xfId="10911"/>
    <cellStyle name="40% - Accent1 2 2 3 2 6" xfId="10912"/>
    <cellStyle name="40% - Accent1 2 2 3 2 7" xfId="10913"/>
    <cellStyle name="40% - Accent1 2 2 3 2 8" xfId="10914"/>
    <cellStyle name="40% - Accent1 2 2 3 3" xfId="10915"/>
    <cellStyle name="40% - Accent1 2 2 3 3 2" xfId="10916"/>
    <cellStyle name="40% - Accent1 2 2 3 3 2 2" xfId="10917"/>
    <cellStyle name="40% - Accent1 2 2 3 3 3" xfId="10918"/>
    <cellStyle name="40% - Accent1 2 2 3 4" xfId="10919"/>
    <cellStyle name="40% - Accent1 2 2 3 4 2" xfId="10920"/>
    <cellStyle name="40% - Accent1 2 2 3 4 2 2" xfId="10921"/>
    <cellStyle name="40% - Accent1 2 2 3 4 3" xfId="10922"/>
    <cellStyle name="40% - Accent1 2 2 3 5" xfId="10923"/>
    <cellStyle name="40% - Accent1 2 2 3 5 2" xfId="10924"/>
    <cellStyle name="40% - Accent1 2 2 3 5 2 2" xfId="10925"/>
    <cellStyle name="40% - Accent1 2 2 3 5 3" xfId="10926"/>
    <cellStyle name="40% - Accent1 2 2 3 6" xfId="10927"/>
    <cellStyle name="40% - Accent1 2 2 3 6 2" xfId="10928"/>
    <cellStyle name="40% - Accent1 2 2 3 7" xfId="10929"/>
    <cellStyle name="40% - Accent1 2 2 3 8" xfId="10930"/>
    <cellStyle name="40% - Accent1 2 2 3 9" xfId="10931"/>
    <cellStyle name="40% - Accent1 2 2 4" xfId="10932"/>
    <cellStyle name="40% - Accent1 2 2 4 2" xfId="10933"/>
    <cellStyle name="40% - Accent1 2 2 4 2 2" xfId="10934"/>
    <cellStyle name="40% - Accent1 2 2 4 2 2 2" xfId="10935"/>
    <cellStyle name="40% - Accent1 2 2 4 2 2 2 2" xfId="10936"/>
    <cellStyle name="40% - Accent1 2 2 4 2 2 3" xfId="10937"/>
    <cellStyle name="40% - Accent1 2 2 4 2 3" xfId="10938"/>
    <cellStyle name="40% - Accent1 2 2 4 2 3 2" xfId="10939"/>
    <cellStyle name="40% - Accent1 2 2 4 2 3 2 2" xfId="10940"/>
    <cellStyle name="40% - Accent1 2 2 4 2 3 3" xfId="10941"/>
    <cellStyle name="40% - Accent1 2 2 4 2 4" xfId="10942"/>
    <cellStyle name="40% - Accent1 2 2 4 2 4 2" xfId="10943"/>
    <cellStyle name="40% - Accent1 2 2 4 2 4 2 2" xfId="10944"/>
    <cellStyle name="40% - Accent1 2 2 4 2 4 3" xfId="10945"/>
    <cellStyle name="40% - Accent1 2 2 4 2 5" xfId="10946"/>
    <cellStyle name="40% - Accent1 2 2 4 2 5 2" xfId="10947"/>
    <cellStyle name="40% - Accent1 2 2 4 2 6" xfId="10948"/>
    <cellStyle name="40% - Accent1 2 2 4 3" xfId="10949"/>
    <cellStyle name="40% - Accent1 2 2 4 3 2" xfId="10950"/>
    <cellStyle name="40% - Accent1 2 2 4 3 2 2" xfId="10951"/>
    <cellStyle name="40% - Accent1 2 2 4 3 3" xfId="10952"/>
    <cellStyle name="40% - Accent1 2 2 4 4" xfId="10953"/>
    <cellStyle name="40% - Accent1 2 2 4 4 2" xfId="10954"/>
    <cellStyle name="40% - Accent1 2 2 4 4 2 2" xfId="10955"/>
    <cellStyle name="40% - Accent1 2 2 4 4 3" xfId="10956"/>
    <cellStyle name="40% - Accent1 2 2 4 5" xfId="10957"/>
    <cellStyle name="40% - Accent1 2 2 4 5 2" xfId="10958"/>
    <cellStyle name="40% - Accent1 2 2 4 5 2 2" xfId="10959"/>
    <cellStyle name="40% - Accent1 2 2 4 5 3" xfId="10960"/>
    <cellStyle name="40% - Accent1 2 2 4 6" xfId="10961"/>
    <cellStyle name="40% - Accent1 2 2 4 6 2" xfId="10962"/>
    <cellStyle name="40% - Accent1 2 2 4 7" xfId="10963"/>
    <cellStyle name="40% - Accent1 2 2 4 8" xfId="10964"/>
    <cellStyle name="40% - Accent1 2 2 4 9" xfId="10965"/>
    <cellStyle name="40% - Accent1 2 2 5" xfId="10966"/>
    <cellStyle name="40% - Accent1 2 2 5 2" xfId="10967"/>
    <cellStyle name="40% - Accent1 2 2 5 2 2" xfId="10968"/>
    <cellStyle name="40% - Accent1 2 2 5 2 2 2" xfId="10969"/>
    <cellStyle name="40% - Accent1 2 2 5 2 2 2 2" xfId="10970"/>
    <cellStyle name="40% - Accent1 2 2 5 2 2 3" xfId="10971"/>
    <cellStyle name="40% - Accent1 2 2 5 2 3" xfId="10972"/>
    <cellStyle name="40% - Accent1 2 2 5 2 3 2" xfId="10973"/>
    <cellStyle name="40% - Accent1 2 2 5 2 3 2 2" xfId="10974"/>
    <cellStyle name="40% - Accent1 2 2 5 2 3 3" xfId="10975"/>
    <cellStyle name="40% - Accent1 2 2 5 2 4" xfId="10976"/>
    <cellStyle name="40% - Accent1 2 2 5 2 4 2" xfId="10977"/>
    <cellStyle name="40% - Accent1 2 2 5 2 4 2 2" xfId="10978"/>
    <cellStyle name="40% - Accent1 2 2 5 2 4 3" xfId="10979"/>
    <cellStyle name="40% - Accent1 2 2 5 2 5" xfId="10980"/>
    <cellStyle name="40% - Accent1 2 2 5 2 5 2" xfId="10981"/>
    <cellStyle name="40% - Accent1 2 2 5 2 6" xfId="10982"/>
    <cellStyle name="40% - Accent1 2 2 5 3" xfId="10983"/>
    <cellStyle name="40% - Accent1 2 2 5 3 2" xfId="10984"/>
    <cellStyle name="40% - Accent1 2 2 5 3 2 2" xfId="10985"/>
    <cellStyle name="40% - Accent1 2 2 5 3 3" xfId="10986"/>
    <cellStyle name="40% - Accent1 2 2 5 4" xfId="10987"/>
    <cellStyle name="40% - Accent1 2 2 5 4 2" xfId="10988"/>
    <cellStyle name="40% - Accent1 2 2 5 4 2 2" xfId="10989"/>
    <cellStyle name="40% - Accent1 2 2 5 4 3" xfId="10990"/>
    <cellStyle name="40% - Accent1 2 2 5 5" xfId="10991"/>
    <cellStyle name="40% - Accent1 2 2 5 5 2" xfId="10992"/>
    <cellStyle name="40% - Accent1 2 2 5 5 2 2" xfId="10993"/>
    <cellStyle name="40% - Accent1 2 2 5 5 3" xfId="10994"/>
    <cellStyle name="40% - Accent1 2 2 5 6" xfId="10995"/>
    <cellStyle name="40% - Accent1 2 2 5 6 2" xfId="10996"/>
    <cellStyle name="40% - Accent1 2 2 5 7" xfId="10997"/>
    <cellStyle name="40% - Accent1 2 2 6" xfId="10998"/>
    <cellStyle name="40% - Accent1 2 2 6 2" xfId="10999"/>
    <cellStyle name="40% - Accent1 2 2 6 2 2" xfId="11000"/>
    <cellStyle name="40% - Accent1 2 2 6 2 2 2" xfId="11001"/>
    <cellStyle name="40% - Accent1 2 2 6 2 3" xfId="11002"/>
    <cellStyle name="40% - Accent1 2 2 6 3" xfId="11003"/>
    <cellStyle name="40% - Accent1 2 2 6 3 2" xfId="11004"/>
    <cellStyle name="40% - Accent1 2 2 6 3 2 2" xfId="11005"/>
    <cellStyle name="40% - Accent1 2 2 6 3 3" xfId="11006"/>
    <cellStyle name="40% - Accent1 2 2 6 4" xfId="11007"/>
    <cellStyle name="40% - Accent1 2 2 6 4 2" xfId="11008"/>
    <cellStyle name="40% - Accent1 2 2 6 4 2 2" xfId="11009"/>
    <cellStyle name="40% - Accent1 2 2 6 4 3" xfId="11010"/>
    <cellStyle name="40% - Accent1 2 2 6 5" xfId="11011"/>
    <cellStyle name="40% - Accent1 2 2 6 5 2" xfId="11012"/>
    <cellStyle name="40% - Accent1 2 2 6 6" xfId="11013"/>
    <cellStyle name="40% - Accent1 2 2 7" xfId="11014"/>
    <cellStyle name="40% - Accent1 2 2 7 2" xfId="11015"/>
    <cellStyle name="40% - Accent1 2 2 7 2 2" xfId="11016"/>
    <cellStyle name="40% - Accent1 2 2 7 3" xfId="11017"/>
    <cellStyle name="40% - Accent1 2 2 8" xfId="11018"/>
    <cellStyle name="40% - Accent1 2 2 8 2" xfId="11019"/>
    <cellStyle name="40% - Accent1 2 2 8 2 2" xfId="11020"/>
    <cellStyle name="40% - Accent1 2 2 8 3" xfId="11021"/>
    <cellStyle name="40% - Accent1 2 2 9" xfId="11022"/>
    <cellStyle name="40% - Accent1 2 2 9 2" xfId="11023"/>
    <cellStyle name="40% - Accent1 2 2 9 2 2" xfId="11024"/>
    <cellStyle name="40% - Accent1 2 2 9 3" xfId="11025"/>
    <cellStyle name="40% - Accent1 2 3" xfId="3118"/>
    <cellStyle name="40% - Accent1 2 3 10" xfId="4650"/>
    <cellStyle name="40% - Accent1 2 3 2" xfId="11026"/>
    <cellStyle name="40% - Accent1 2 3 2 2" xfId="11027"/>
    <cellStyle name="40% - Accent1 2 3 2 2 2" xfId="11028"/>
    <cellStyle name="40% - Accent1 2 3 2 2 2 2" xfId="11029"/>
    <cellStyle name="40% - Accent1 2 3 2 2 3" xfId="11030"/>
    <cellStyle name="40% - Accent1 2 3 2 2 4" xfId="11031"/>
    <cellStyle name="40% - Accent1 2 3 2 3" xfId="11032"/>
    <cellStyle name="40% - Accent1 2 3 2 3 2" xfId="11033"/>
    <cellStyle name="40% - Accent1 2 3 2 3 2 2" xfId="11034"/>
    <cellStyle name="40% - Accent1 2 3 2 3 3" xfId="11035"/>
    <cellStyle name="40% - Accent1 2 3 2 4" xfId="11036"/>
    <cellStyle name="40% - Accent1 2 3 2 4 2" xfId="11037"/>
    <cellStyle name="40% - Accent1 2 3 2 4 2 2" xfId="11038"/>
    <cellStyle name="40% - Accent1 2 3 2 4 3" xfId="11039"/>
    <cellStyle name="40% - Accent1 2 3 2 5" xfId="11040"/>
    <cellStyle name="40% - Accent1 2 3 2 5 2" xfId="11041"/>
    <cellStyle name="40% - Accent1 2 3 2 6" xfId="11042"/>
    <cellStyle name="40% - Accent1 2 3 2 7" xfId="11043"/>
    <cellStyle name="40% - Accent1 2 3 2 8" xfId="11044"/>
    <cellStyle name="40% - Accent1 2 3 3" xfId="11045"/>
    <cellStyle name="40% - Accent1 2 3 3 2" xfId="11046"/>
    <cellStyle name="40% - Accent1 2 3 3 2 2" xfId="11047"/>
    <cellStyle name="40% - Accent1 2 3 3 2 3" xfId="11048"/>
    <cellStyle name="40% - Accent1 2 3 3 3" xfId="11049"/>
    <cellStyle name="40% - Accent1 2 3 3 4" xfId="11050"/>
    <cellStyle name="40% - Accent1 2 3 3 5" xfId="11051"/>
    <cellStyle name="40% - Accent1 2 3 4" xfId="11052"/>
    <cellStyle name="40% - Accent1 2 3 4 2" xfId="11053"/>
    <cellStyle name="40% - Accent1 2 3 4 2 2" xfId="11054"/>
    <cellStyle name="40% - Accent1 2 3 4 3" xfId="11055"/>
    <cellStyle name="40% - Accent1 2 3 4 4" xfId="11056"/>
    <cellStyle name="40% - Accent1 2 3 5" xfId="11057"/>
    <cellStyle name="40% - Accent1 2 3 5 2" xfId="11058"/>
    <cellStyle name="40% - Accent1 2 3 5 2 2" xfId="11059"/>
    <cellStyle name="40% - Accent1 2 3 5 3" xfId="11060"/>
    <cellStyle name="40% - Accent1 2 3 6" xfId="11061"/>
    <cellStyle name="40% - Accent1 2 3 6 2" xfId="11062"/>
    <cellStyle name="40% - Accent1 2 3 7" xfId="11063"/>
    <cellStyle name="40% - Accent1 2 3 8" xfId="11064"/>
    <cellStyle name="40% - Accent1 2 3 9" xfId="11065"/>
    <cellStyle name="40% - Accent1 2 4" xfId="3223"/>
    <cellStyle name="40% - Accent1 2 4 10" xfId="4649"/>
    <cellStyle name="40% - Accent1 2 4 2" xfId="11066"/>
    <cellStyle name="40% - Accent1 2 4 2 2" xfId="11067"/>
    <cellStyle name="40% - Accent1 2 4 2 2 2" xfId="11068"/>
    <cellStyle name="40% - Accent1 2 4 2 2 2 2" xfId="11069"/>
    <cellStyle name="40% - Accent1 2 4 2 2 3" xfId="11070"/>
    <cellStyle name="40% - Accent1 2 4 2 2 4" xfId="11071"/>
    <cellStyle name="40% - Accent1 2 4 2 3" xfId="11072"/>
    <cellStyle name="40% - Accent1 2 4 2 3 2" xfId="11073"/>
    <cellStyle name="40% - Accent1 2 4 2 3 2 2" xfId="11074"/>
    <cellStyle name="40% - Accent1 2 4 2 3 3" xfId="11075"/>
    <cellStyle name="40% - Accent1 2 4 2 4" xfId="11076"/>
    <cellStyle name="40% - Accent1 2 4 2 4 2" xfId="11077"/>
    <cellStyle name="40% - Accent1 2 4 2 4 2 2" xfId="11078"/>
    <cellStyle name="40% - Accent1 2 4 2 4 3" xfId="11079"/>
    <cellStyle name="40% - Accent1 2 4 2 5" xfId="11080"/>
    <cellStyle name="40% - Accent1 2 4 2 5 2" xfId="11081"/>
    <cellStyle name="40% - Accent1 2 4 2 6" xfId="11082"/>
    <cellStyle name="40% - Accent1 2 4 2 7" xfId="11083"/>
    <cellStyle name="40% - Accent1 2 4 2 8" xfId="11084"/>
    <cellStyle name="40% - Accent1 2 4 3" xfId="11085"/>
    <cellStyle name="40% - Accent1 2 4 3 2" xfId="11086"/>
    <cellStyle name="40% - Accent1 2 4 3 2 2" xfId="11087"/>
    <cellStyle name="40% - Accent1 2 4 3 2 3" xfId="11088"/>
    <cellStyle name="40% - Accent1 2 4 3 3" xfId="11089"/>
    <cellStyle name="40% - Accent1 2 4 3 4" xfId="11090"/>
    <cellStyle name="40% - Accent1 2 4 3 5" xfId="11091"/>
    <cellStyle name="40% - Accent1 2 4 4" xfId="11092"/>
    <cellStyle name="40% - Accent1 2 4 4 2" xfId="11093"/>
    <cellStyle name="40% - Accent1 2 4 4 2 2" xfId="11094"/>
    <cellStyle name="40% - Accent1 2 4 4 3" xfId="11095"/>
    <cellStyle name="40% - Accent1 2 4 4 4" xfId="11096"/>
    <cellStyle name="40% - Accent1 2 4 5" xfId="11097"/>
    <cellStyle name="40% - Accent1 2 4 5 2" xfId="11098"/>
    <cellStyle name="40% - Accent1 2 4 5 2 2" xfId="11099"/>
    <cellStyle name="40% - Accent1 2 4 5 3" xfId="11100"/>
    <cellStyle name="40% - Accent1 2 4 6" xfId="11101"/>
    <cellStyle name="40% - Accent1 2 4 6 2" xfId="11102"/>
    <cellStyle name="40% - Accent1 2 4 7" xfId="11103"/>
    <cellStyle name="40% - Accent1 2 4 8" xfId="11104"/>
    <cellStyle name="40% - Accent1 2 4 9" xfId="11105"/>
    <cellStyle name="40% - Accent1 2 5" xfId="3331"/>
    <cellStyle name="40% - Accent1 2 5 10" xfId="11106"/>
    <cellStyle name="40% - Accent1 2 5 11" xfId="4648"/>
    <cellStyle name="40% - Accent1 2 5 2" xfId="11107"/>
    <cellStyle name="40% - Accent1 2 5 2 2" xfId="11108"/>
    <cellStyle name="40% - Accent1 2 5 2 2 2" xfId="11109"/>
    <cellStyle name="40% - Accent1 2 5 2 2 2 2" xfId="11110"/>
    <cellStyle name="40% - Accent1 2 5 2 2 3" xfId="11111"/>
    <cellStyle name="40% - Accent1 2 5 2 2 4" xfId="11112"/>
    <cellStyle name="40% - Accent1 2 5 2 3" xfId="11113"/>
    <cellStyle name="40% - Accent1 2 5 2 3 2" xfId="11114"/>
    <cellStyle name="40% - Accent1 2 5 2 3 2 2" xfId="11115"/>
    <cellStyle name="40% - Accent1 2 5 2 3 3" xfId="11116"/>
    <cellStyle name="40% - Accent1 2 5 2 4" xfId="11117"/>
    <cellStyle name="40% - Accent1 2 5 2 4 2" xfId="11118"/>
    <cellStyle name="40% - Accent1 2 5 2 4 2 2" xfId="11119"/>
    <cellStyle name="40% - Accent1 2 5 2 4 3" xfId="11120"/>
    <cellStyle name="40% - Accent1 2 5 2 5" xfId="11121"/>
    <cellStyle name="40% - Accent1 2 5 2 5 2" xfId="11122"/>
    <cellStyle name="40% - Accent1 2 5 2 6" xfId="11123"/>
    <cellStyle name="40% - Accent1 2 5 2 7" xfId="11124"/>
    <cellStyle name="40% - Accent1 2 5 2 8" xfId="11125"/>
    <cellStyle name="40% - Accent1 2 5 3" xfId="11126"/>
    <cellStyle name="40% - Accent1 2 5 3 2" xfId="11127"/>
    <cellStyle name="40% - Accent1 2 5 3 2 2" xfId="11128"/>
    <cellStyle name="40% - Accent1 2 5 3 3" xfId="11129"/>
    <cellStyle name="40% - Accent1 2 5 3 4" xfId="11130"/>
    <cellStyle name="40% - Accent1 2 5 4" xfId="11131"/>
    <cellStyle name="40% - Accent1 2 5 4 2" xfId="11132"/>
    <cellStyle name="40% - Accent1 2 5 4 2 2" xfId="11133"/>
    <cellStyle name="40% - Accent1 2 5 4 3" xfId="11134"/>
    <cellStyle name="40% - Accent1 2 5 5" xfId="11135"/>
    <cellStyle name="40% - Accent1 2 5 5 2" xfId="11136"/>
    <cellStyle name="40% - Accent1 2 5 5 2 2" xfId="11137"/>
    <cellStyle name="40% - Accent1 2 5 5 3" xfId="11138"/>
    <cellStyle name="40% - Accent1 2 5 6" xfId="11139"/>
    <cellStyle name="40% - Accent1 2 5 6 2" xfId="11140"/>
    <cellStyle name="40% - Accent1 2 5 7" xfId="11141"/>
    <cellStyle name="40% - Accent1 2 5 8" xfId="11142"/>
    <cellStyle name="40% - Accent1 2 5 9" xfId="11143"/>
    <cellStyle name="40% - Accent1 2 6" xfId="5133"/>
    <cellStyle name="40% - Accent1 2 6 2" xfId="11144"/>
    <cellStyle name="40% - Accent1 2 6 2 2" xfId="11145"/>
    <cellStyle name="40% - Accent1 2 6 2 2 2" xfId="11146"/>
    <cellStyle name="40% - Accent1 2 6 2 2 2 2" xfId="11147"/>
    <cellStyle name="40% - Accent1 2 6 2 2 3" xfId="11148"/>
    <cellStyle name="40% - Accent1 2 6 2 2 4" xfId="11149"/>
    <cellStyle name="40% - Accent1 2 6 2 3" xfId="11150"/>
    <cellStyle name="40% - Accent1 2 6 2 3 2" xfId="11151"/>
    <cellStyle name="40% - Accent1 2 6 2 3 2 2" xfId="11152"/>
    <cellStyle name="40% - Accent1 2 6 2 3 3" xfId="11153"/>
    <cellStyle name="40% - Accent1 2 6 2 4" xfId="11154"/>
    <cellStyle name="40% - Accent1 2 6 2 4 2" xfId="11155"/>
    <cellStyle name="40% - Accent1 2 6 2 4 2 2" xfId="11156"/>
    <cellStyle name="40% - Accent1 2 6 2 4 3" xfId="11157"/>
    <cellStyle name="40% - Accent1 2 6 2 5" xfId="11158"/>
    <cellStyle name="40% - Accent1 2 6 2 5 2" xfId="11159"/>
    <cellStyle name="40% - Accent1 2 6 2 6" xfId="11160"/>
    <cellStyle name="40% - Accent1 2 6 2 7" xfId="11161"/>
    <cellStyle name="40% - Accent1 2 6 3" xfId="11162"/>
    <cellStyle name="40% - Accent1 2 6 3 2" xfId="11163"/>
    <cellStyle name="40% - Accent1 2 6 3 2 2" xfId="11164"/>
    <cellStyle name="40% - Accent1 2 6 3 3" xfId="11165"/>
    <cellStyle name="40% - Accent1 2 6 3 4" xfId="11166"/>
    <cellStyle name="40% - Accent1 2 6 4" xfId="11167"/>
    <cellStyle name="40% - Accent1 2 6 4 2" xfId="11168"/>
    <cellStyle name="40% - Accent1 2 6 4 2 2" xfId="11169"/>
    <cellStyle name="40% - Accent1 2 6 4 3" xfId="11170"/>
    <cellStyle name="40% - Accent1 2 6 5" xfId="11171"/>
    <cellStyle name="40% - Accent1 2 6 5 2" xfId="11172"/>
    <cellStyle name="40% - Accent1 2 6 5 2 2" xfId="11173"/>
    <cellStyle name="40% - Accent1 2 6 5 3" xfId="11174"/>
    <cellStyle name="40% - Accent1 2 6 6" xfId="11175"/>
    <cellStyle name="40% - Accent1 2 6 6 2" xfId="11176"/>
    <cellStyle name="40% - Accent1 2 6 7" xfId="11177"/>
    <cellStyle name="40% - Accent1 2 6 8" xfId="11178"/>
    <cellStyle name="40% - Accent1 2 6 9" xfId="11179"/>
    <cellStyle name="40% - Accent1 2 7" xfId="11180"/>
    <cellStyle name="40% - Accent1 2 7 2" xfId="11181"/>
    <cellStyle name="40% - Accent1 2 7 2 2" xfId="11182"/>
    <cellStyle name="40% - Accent1 2 7 2 2 2" xfId="11183"/>
    <cellStyle name="40% - Accent1 2 7 2 2 3" xfId="11184"/>
    <cellStyle name="40% - Accent1 2 7 2 3" xfId="11185"/>
    <cellStyle name="40% - Accent1 2 7 2 4" xfId="11186"/>
    <cellStyle name="40% - Accent1 2 7 3" xfId="11187"/>
    <cellStyle name="40% - Accent1 2 7 3 2" xfId="11188"/>
    <cellStyle name="40% - Accent1 2 7 3 2 2" xfId="11189"/>
    <cellStyle name="40% - Accent1 2 7 3 3" xfId="11190"/>
    <cellStyle name="40% - Accent1 2 7 3 4" xfId="11191"/>
    <cellStyle name="40% - Accent1 2 7 4" xfId="11192"/>
    <cellStyle name="40% - Accent1 2 7 4 2" xfId="11193"/>
    <cellStyle name="40% - Accent1 2 7 4 2 2" xfId="11194"/>
    <cellStyle name="40% - Accent1 2 7 4 3" xfId="11195"/>
    <cellStyle name="40% - Accent1 2 7 5" xfId="11196"/>
    <cellStyle name="40% - Accent1 2 7 5 2" xfId="11197"/>
    <cellStyle name="40% - Accent1 2 7 6" xfId="11198"/>
    <cellStyle name="40% - Accent1 2 7 7" xfId="11199"/>
    <cellStyle name="40% - Accent1 2 7 8" xfId="11200"/>
    <cellStyle name="40% - Accent1 2 8" xfId="11201"/>
    <cellStyle name="40% - Accent1 2 8 2" xfId="11202"/>
    <cellStyle name="40% - Accent1 2 8 2 2" xfId="11203"/>
    <cellStyle name="40% - Accent1 2 8 2 2 2" xfId="11204"/>
    <cellStyle name="40% - Accent1 2 8 2 3" xfId="11205"/>
    <cellStyle name="40% - Accent1 2 8 3" xfId="11206"/>
    <cellStyle name="40% - Accent1 2 8 3 2" xfId="11207"/>
    <cellStyle name="40% - Accent1 2 8 4" xfId="11208"/>
    <cellStyle name="40% - Accent1 2 8 5" xfId="11209"/>
    <cellStyle name="40% - Accent1 2 9" xfId="11210"/>
    <cellStyle name="40% - Accent1 2 9 2" xfId="11211"/>
    <cellStyle name="40% - Accent1 2 9 2 2" xfId="11212"/>
    <cellStyle name="40% - Accent1 2 9 2 3" xfId="11213"/>
    <cellStyle name="40% - Accent1 2 9 3" xfId="11214"/>
    <cellStyle name="40% - Accent1 2 9 4" xfId="11215"/>
    <cellStyle name="40% - Accent1 2 9 5" xfId="11216"/>
    <cellStyle name="40% - Accent1 2_PWC Sch 7" xfId="11217"/>
    <cellStyle name="40% - Accent1 20" xfId="11218"/>
    <cellStyle name="40% - Accent1 21" xfId="11219"/>
    <cellStyle name="40% - Accent1 22" xfId="11220"/>
    <cellStyle name="40% - Accent1 23" xfId="11221"/>
    <cellStyle name="40% - Accent1 24" xfId="11222"/>
    <cellStyle name="40% - Accent1 3" xfId="929"/>
    <cellStyle name="40% - Accent1 3 10" xfId="11223"/>
    <cellStyle name="40% - Accent1 3 10 2" xfId="11224"/>
    <cellStyle name="40% - Accent1 3 11" xfId="11225"/>
    <cellStyle name="40% - Accent1 3 12" xfId="11226"/>
    <cellStyle name="40% - Accent1 3 13" xfId="11227"/>
    <cellStyle name="40% - Accent1 3 14" xfId="11228"/>
    <cellStyle name="40% - Accent1 3 15" xfId="11229"/>
    <cellStyle name="40% - Accent1 3 2" xfId="2701"/>
    <cellStyle name="40% - Accent1 3 2 10" xfId="3555"/>
    <cellStyle name="40% - Accent1 3 2 2" xfId="11230"/>
    <cellStyle name="40% - Accent1 3 2 2 2" xfId="11231"/>
    <cellStyle name="40% - Accent1 3 2 2 2 2" xfId="11232"/>
    <cellStyle name="40% - Accent1 3 2 2 2 2 2" xfId="11233"/>
    <cellStyle name="40% - Accent1 3 2 2 2 3" xfId="11234"/>
    <cellStyle name="40% - Accent1 3 2 2 2 4" xfId="11235"/>
    <cellStyle name="40% - Accent1 3 2 2 3" xfId="11236"/>
    <cellStyle name="40% - Accent1 3 2 2 3 2" xfId="11237"/>
    <cellStyle name="40% - Accent1 3 2 2 3 2 2" xfId="11238"/>
    <cellStyle name="40% - Accent1 3 2 2 3 3" xfId="11239"/>
    <cellStyle name="40% - Accent1 3 2 2 4" xfId="11240"/>
    <cellStyle name="40% - Accent1 3 2 2 4 2" xfId="11241"/>
    <cellStyle name="40% - Accent1 3 2 2 4 2 2" xfId="11242"/>
    <cellStyle name="40% - Accent1 3 2 2 4 3" xfId="11243"/>
    <cellStyle name="40% - Accent1 3 2 2 5" xfId="11244"/>
    <cellStyle name="40% - Accent1 3 2 2 5 2" xfId="11245"/>
    <cellStyle name="40% - Accent1 3 2 2 6" xfId="11246"/>
    <cellStyle name="40% - Accent1 3 2 2 7" xfId="11247"/>
    <cellStyle name="40% - Accent1 3 2 2 8" xfId="11248"/>
    <cellStyle name="40% - Accent1 3 2 3" xfId="11249"/>
    <cellStyle name="40% - Accent1 3 2 3 2" xfId="11250"/>
    <cellStyle name="40% - Accent1 3 2 3 2 2" xfId="11251"/>
    <cellStyle name="40% - Accent1 3 2 3 2 3" xfId="11252"/>
    <cellStyle name="40% - Accent1 3 2 3 3" xfId="11253"/>
    <cellStyle name="40% - Accent1 3 2 3 4" xfId="11254"/>
    <cellStyle name="40% - Accent1 3 2 4" xfId="11255"/>
    <cellStyle name="40% - Accent1 3 2 4 2" xfId="11256"/>
    <cellStyle name="40% - Accent1 3 2 4 2 2" xfId="11257"/>
    <cellStyle name="40% - Accent1 3 2 4 3" xfId="11258"/>
    <cellStyle name="40% - Accent1 3 2 4 4" xfId="11259"/>
    <cellStyle name="40% - Accent1 3 2 5" xfId="11260"/>
    <cellStyle name="40% - Accent1 3 2 5 2" xfId="11261"/>
    <cellStyle name="40% - Accent1 3 2 5 2 2" xfId="11262"/>
    <cellStyle name="40% - Accent1 3 2 5 3" xfId="11263"/>
    <cellStyle name="40% - Accent1 3 2 6" xfId="11264"/>
    <cellStyle name="40% - Accent1 3 2 6 2" xfId="11265"/>
    <cellStyle name="40% - Accent1 3 2 7" xfId="11266"/>
    <cellStyle name="40% - Accent1 3 2 8" xfId="11267"/>
    <cellStyle name="40% - Accent1 3 2 9" xfId="11268"/>
    <cellStyle name="40% - Accent1 3 3" xfId="3119"/>
    <cellStyle name="40% - Accent1 3 3 10" xfId="4647"/>
    <cellStyle name="40% - Accent1 3 3 2" xfId="11269"/>
    <cellStyle name="40% - Accent1 3 3 2 2" xfId="11270"/>
    <cellStyle name="40% - Accent1 3 3 2 2 2" xfId="11271"/>
    <cellStyle name="40% - Accent1 3 3 2 2 2 2" xfId="11272"/>
    <cellStyle name="40% - Accent1 3 3 2 2 3" xfId="11273"/>
    <cellStyle name="40% - Accent1 3 3 2 2 4" xfId="11274"/>
    <cellStyle name="40% - Accent1 3 3 2 3" xfId="11275"/>
    <cellStyle name="40% - Accent1 3 3 2 3 2" xfId="11276"/>
    <cellStyle name="40% - Accent1 3 3 2 3 2 2" xfId="11277"/>
    <cellStyle name="40% - Accent1 3 3 2 3 3" xfId="11278"/>
    <cellStyle name="40% - Accent1 3 3 2 4" xfId="11279"/>
    <cellStyle name="40% - Accent1 3 3 2 4 2" xfId="11280"/>
    <cellStyle name="40% - Accent1 3 3 2 4 2 2" xfId="11281"/>
    <cellStyle name="40% - Accent1 3 3 2 4 3" xfId="11282"/>
    <cellStyle name="40% - Accent1 3 3 2 5" xfId="11283"/>
    <cellStyle name="40% - Accent1 3 3 2 5 2" xfId="11284"/>
    <cellStyle name="40% - Accent1 3 3 2 6" xfId="11285"/>
    <cellStyle name="40% - Accent1 3 3 2 7" xfId="11286"/>
    <cellStyle name="40% - Accent1 3 3 3" xfId="11287"/>
    <cellStyle name="40% - Accent1 3 3 3 2" xfId="11288"/>
    <cellStyle name="40% - Accent1 3 3 3 2 2" xfId="11289"/>
    <cellStyle name="40% - Accent1 3 3 3 3" xfId="11290"/>
    <cellStyle name="40% - Accent1 3 3 3 4" xfId="11291"/>
    <cellStyle name="40% - Accent1 3 3 4" xfId="11292"/>
    <cellStyle name="40% - Accent1 3 3 4 2" xfId="11293"/>
    <cellStyle name="40% - Accent1 3 3 4 2 2" xfId="11294"/>
    <cellStyle name="40% - Accent1 3 3 4 3" xfId="11295"/>
    <cellStyle name="40% - Accent1 3 3 5" xfId="11296"/>
    <cellStyle name="40% - Accent1 3 3 5 2" xfId="11297"/>
    <cellStyle name="40% - Accent1 3 3 5 2 2" xfId="11298"/>
    <cellStyle name="40% - Accent1 3 3 5 3" xfId="11299"/>
    <cellStyle name="40% - Accent1 3 3 6" xfId="11300"/>
    <cellStyle name="40% - Accent1 3 3 6 2" xfId="11301"/>
    <cellStyle name="40% - Accent1 3 3 7" xfId="11302"/>
    <cellStyle name="40% - Accent1 3 3 8" xfId="11303"/>
    <cellStyle name="40% - Accent1 3 3 9" xfId="11304"/>
    <cellStyle name="40% - Accent1 3 4" xfId="3224"/>
    <cellStyle name="40% - Accent1 3 4 2" xfId="11305"/>
    <cellStyle name="40% - Accent1 3 4 2 2" xfId="11306"/>
    <cellStyle name="40% - Accent1 3 4 2 2 2" xfId="11307"/>
    <cellStyle name="40% - Accent1 3 4 2 2 2 2" xfId="11308"/>
    <cellStyle name="40% - Accent1 3 4 2 2 3" xfId="11309"/>
    <cellStyle name="40% - Accent1 3 4 2 2 4" xfId="11310"/>
    <cellStyle name="40% - Accent1 3 4 2 3" xfId="11311"/>
    <cellStyle name="40% - Accent1 3 4 2 3 2" xfId="11312"/>
    <cellStyle name="40% - Accent1 3 4 2 3 2 2" xfId="11313"/>
    <cellStyle name="40% - Accent1 3 4 2 3 3" xfId="11314"/>
    <cellStyle name="40% - Accent1 3 4 2 4" xfId="11315"/>
    <cellStyle name="40% - Accent1 3 4 2 4 2" xfId="11316"/>
    <cellStyle name="40% - Accent1 3 4 2 4 2 2" xfId="11317"/>
    <cellStyle name="40% - Accent1 3 4 2 4 3" xfId="11318"/>
    <cellStyle name="40% - Accent1 3 4 2 5" xfId="11319"/>
    <cellStyle name="40% - Accent1 3 4 2 5 2" xfId="11320"/>
    <cellStyle name="40% - Accent1 3 4 2 6" xfId="11321"/>
    <cellStyle name="40% - Accent1 3 4 2 7" xfId="11322"/>
    <cellStyle name="40% - Accent1 3 4 3" xfId="11323"/>
    <cellStyle name="40% - Accent1 3 4 3 2" xfId="11324"/>
    <cellStyle name="40% - Accent1 3 4 3 2 2" xfId="11325"/>
    <cellStyle name="40% - Accent1 3 4 3 3" xfId="11326"/>
    <cellStyle name="40% - Accent1 3 4 3 4" xfId="11327"/>
    <cellStyle name="40% - Accent1 3 4 4" xfId="11328"/>
    <cellStyle name="40% - Accent1 3 4 4 2" xfId="11329"/>
    <cellStyle name="40% - Accent1 3 4 4 2 2" xfId="11330"/>
    <cellStyle name="40% - Accent1 3 4 4 3" xfId="11331"/>
    <cellStyle name="40% - Accent1 3 4 5" xfId="11332"/>
    <cellStyle name="40% - Accent1 3 4 5 2" xfId="11333"/>
    <cellStyle name="40% - Accent1 3 4 5 2 2" xfId="11334"/>
    <cellStyle name="40% - Accent1 3 4 5 3" xfId="11335"/>
    <cellStyle name="40% - Accent1 3 4 6" xfId="11336"/>
    <cellStyle name="40% - Accent1 3 4 6 2" xfId="11337"/>
    <cellStyle name="40% - Accent1 3 4 7" xfId="11338"/>
    <cellStyle name="40% - Accent1 3 4 8" xfId="11339"/>
    <cellStyle name="40% - Accent1 3 4 9" xfId="4646"/>
    <cellStyle name="40% - Accent1 3 5" xfId="3332"/>
    <cellStyle name="40% - Accent1 3 5 2" xfId="11340"/>
    <cellStyle name="40% - Accent1 3 5 2 2" xfId="11341"/>
    <cellStyle name="40% - Accent1 3 5 2 2 2" xfId="11342"/>
    <cellStyle name="40% - Accent1 3 5 2 2 2 2" xfId="11343"/>
    <cellStyle name="40% - Accent1 3 5 2 2 3" xfId="11344"/>
    <cellStyle name="40% - Accent1 3 5 2 3" xfId="11345"/>
    <cellStyle name="40% - Accent1 3 5 2 3 2" xfId="11346"/>
    <cellStyle name="40% - Accent1 3 5 2 3 2 2" xfId="11347"/>
    <cellStyle name="40% - Accent1 3 5 2 3 3" xfId="11348"/>
    <cellStyle name="40% - Accent1 3 5 2 4" xfId="11349"/>
    <cellStyle name="40% - Accent1 3 5 2 4 2" xfId="11350"/>
    <cellStyle name="40% - Accent1 3 5 2 4 2 2" xfId="11351"/>
    <cellStyle name="40% - Accent1 3 5 2 4 3" xfId="11352"/>
    <cellStyle name="40% - Accent1 3 5 2 5" xfId="11353"/>
    <cellStyle name="40% - Accent1 3 5 2 5 2" xfId="11354"/>
    <cellStyle name="40% - Accent1 3 5 2 6" xfId="11355"/>
    <cellStyle name="40% - Accent1 3 5 2 7" xfId="11356"/>
    <cellStyle name="40% - Accent1 3 5 3" xfId="11357"/>
    <cellStyle name="40% - Accent1 3 5 3 2" xfId="11358"/>
    <cellStyle name="40% - Accent1 3 5 3 2 2" xfId="11359"/>
    <cellStyle name="40% - Accent1 3 5 3 3" xfId="11360"/>
    <cellStyle name="40% - Accent1 3 5 4" xfId="11361"/>
    <cellStyle name="40% - Accent1 3 5 4 2" xfId="11362"/>
    <cellStyle name="40% - Accent1 3 5 4 2 2" xfId="11363"/>
    <cellStyle name="40% - Accent1 3 5 4 3" xfId="11364"/>
    <cellStyle name="40% - Accent1 3 5 5" xfId="11365"/>
    <cellStyle name="40% - Accent1 3 5 5 2" xfId="11366"/>
    <cellStyle name="40% - Accent1 3 5 5 2 2" xfId="11367"/>
    <cellStyle name="40% - Accent1 3 5 5 3" xfId="11368"/>
    <cellStyle name="40% - Accent1 3 5 6" xfId="11369"/>
    <cellStyle name="40% - Accent1 3 5 6 2" xfId="11370"/>
    <cellStyle name="40% - Accent1 3 5 7" xfId="11371"/>
    <cellStyle name="40% - Accent1 3 5 8" xfId="11372"/>
    <cellStyle name="40% - Accent1 3 5 9" xfId="4645"/>
    <cellStyle name="40% - Accent1 3 6" xfId="5134"/>
    <cellStyle name="40% - Accent1 3 6 2" xfId="11373"/>
    <cellStyle name="40% - Accent1 3 6 2 2" xfId="11374"/>
    <cellStyle name="40% - Accent1 3 6 2 2 2" xfId="11375"/>
    <cellStyle name="40% - Accent1 3 6 2 3" xfId="11376"/>
    <cellStyle name="40% - Accent1 3 6 2 4" xfId="11377"/>
    <cellStyle name="40% - Accent1 3 6 3" xfId="11378"/>
    <cellStyle name="40% - Accent1 3 6 3 2" xfId="11379"/>
    <cellStyle name="40% - Accent1 3 6 3 2 2" xfId="11380"/>
    <cellStyle name="40% - Accent1 3 6 3 3" xfId="11381"/>
    <cellStyle name="40% - Accent1 3 6 4" xfId="11382"/>
    <cellStyle name="40% - Accent1 3 6 4 2" xfId="11383"/>
    <cellStyle name="40% - Accent1 3 6 4 2 2" xfId="11384"/>
    <cellStyle name="40% - Accent1 3 6 4 3" xfId="11385"/>
    <cellStyle name="40% - Accent1 3 6 5" xfId="11386"/>
    <cellStyle name="40% - Accent1 3 6 5 2" xfId="11387"/>
    <cellStyle name="40% - Accent1 3 6 6" xfId="11388"/>
    <cellStyle name="40% - Accent1 3 6 7" xfId="11389"/>
    <cellStyle name="40% - Accent1 3 7" xfId="11390"/>
    <cellStyle name="40% - Accent1 3 7 2" xfId="11391"/>
    <cellStyle name="40% - Accent1 3 7 2 2" xfId="11392"/>
    <cellStyle name="40% - Accent1 3 7 3" xfId="11393"/>
    <cellStyle name="40% - Accent1 3 7 4" xfId="11394"/>
    <cellStyle name="40% - Accent1 3 8" xfId="11395"/>
    <cellStyle name="40% - Accent1 3 8 2" xfId="11396"/>
    <cellStyle name="40% - Accent1 3 8 2 2" xfId="11397"/>
    <cellStyle name="40% - Accent1 3 8 3" xfId="11398"/>
    <cellStyle name="40% - Accent1 3 9" xfId="11399"/>
    <cellStyle name="40% - Accent1 3 9 2" xfId="11400"/>
    <cellStyle name="40% - Accent1 3 9 2 2" xfId="11401"/>
    <cellStyle name="40% - Accent1 3 9 3" xfId="11402"/>
    <cellStyle name="40% - Accent1 4" xfId="930"/>
    <cellStyle name="40% - Accent1 4 2" xfId="4644"/>
    <cellStyle name="40% - Accent1 4 2 2" xfId="11403"/>
    <cellStyle name="40% - Accent1 4 2 2 2" xfId="11404"/>
    <cellStyle name="40% - Accent1 4 2 2 2 2" xfId="11405"/>
    <cellStyle name="40% - Accent1 4 2 2 3" xfId="11406"/>
    <cellStyle name="40% - Accent1 4 2 2 4" xfId="11407"/>
    <cellStyle name="40% - Accent1 4 2 3" xfId="11408"/>
    <cellStyle name="40% - Accent1 4 2 3 2" xfId="11409"/>
    <cellStyle name="40% - Accent1 4 2 3 2 2" xfId="11410"/>
    <cellStyle name="40% - Accent1 4 2 3 3" xfId="11411"/>
    <cellStyle name="40% - Accent1 4 2 4" xfId="11412"/>
    <cellStyle name="40% - Accent1 4 2 4 2" xfId="11413"/>
    <cellStyle name="40% - Accent1 4 2 4 2 2" xfId="11414"/>
    <cellStyle name="40% - Accent1 4 2 4 3" xfId="11415"/>
    <cellStyle name="40% - Accent1 4 2 5" xfId="11416"/>
    <cellStyle name="40% - Accent1 4 2 5 2" xfId="11417"/>
    <cellStyle name="40% - Accent1 4 2 6" xfId="11418"/>
    <cellStyle name="40% - Accent1 4 2 7" xfId="11419"/>
    <cellStyle name="40% - Accent1 4 2 8" xfId="11420"/>
    <cellStyle name="40% - Accent1 4 3" xfId="4643"/>
    <cellStyle name="40% - Accent1 4 3 2" xfId="11421"/>
    <cellStyle name="40% - Accent1 4 3 2 2" xfId="11422"/>
    <cellStyle name="40% - Accent1 4 3 3" xfId="11423"/>
    <cellStyle name="40% - Accent1 4 3 4" xfId="11424"/>
    <cellStyle name="40% - Accent1 4 3 5" xfId="11425"/>
    <cellStyle name="40% - Accent1 4 4" xfId="4642"/>
    <cellStyle name="40% - Accent1 4 4 2" xfId="11426"/>
    <cellStyle name="40% - Accent1 4 4 2 2" xfId="11427"/>
    <cellStyle name="40% - Accent1 4 4 2 3" xfId="11428"/>
    <cellStyle name="40% - Accent1 4 4 3" xfId="11429"/>
    <cellStyle name="40% - Accent1 4 4 4" xfId="11430"/>
    <cellStyle name="40% - Accent1 4 5" xfId="11431"/>
    <cellStyle name="40% - Accent1 4 5 2" xfId="11432"/>
    <cellStyle name="40% - Accent1 4 5 2 2" xfId="11433"/>
    <cellStyle name="40% - Accent1 4 5 3" xfId="11434"/>
    <cellStyle name="40% - Accent1 4 5 4" xfId="11435"/>
    <cellStyle name="40% - Accent1 4 5 5" xfId="11436"/>
    <cellStyle name="40% - Accent1 4 6" xfId="11437"/>
    <cellStyle name="40% - Accent1 4 6 2" xfId="11438"/>
    <cellStyle name="40% - Accent1 4 7" xfId="11439"/>
    <cellStyle name="40% - Accent1 4 8" xfId="11440"/>
    <cellStyle name="40% - Accent1 4 9" xfId="11441"/>
    <cellStyle name="40% - Accent1 5" xfId="931"/>
    <cellStyle name="40% - Accent1 5 2" xfId="11442"/>
    <cellStyle name="40% - Accent1 5 2 2" xfId="11443"/>
    <cellStyle name="40% - Accent1 5 2 2 2" xfId="11444"/>
    <cellStyle name="40% - Accent1 5 2 2 2 2" xfId="11445"/>
    <cellStyle name="40% - Accent1 5 2 2 3" xfId="11446"/>
    <cellStyle name="40% - Accent1 5 2 2 4" xfId="11447"/>
    <cellStyle name="40% - Accent1 5 2 3" xfId="11448"/>
    <cellStyle name="40% - Accent1 5 2 3 2" xfId="11449"/>
    <cellStyle name="40% - Accent1 5 2 3 2 2" xfId="11450"/>
    <cellStyle name="40% - Accent1 5 2 3 3" xfId="11451"/>
    <cellStyle name="40% - Accent1 5 2 4" xfId="11452"/>
    <cellStyle name="40% - Accent1 5 2 4 2" xfId="11453"/>
    <cellStyle name="40% - Accent1 5 2 4 2 2" xfId="11454"/>
    <cellStyle name="40% - Accent1 5 2 4 3" xfId="11455"/>
    <cellStyle name="40% - Accent1 5 2 5" xfId="11456"/>
    <cellStyle name="40% - Accent1 5 2 5 2" xfId="11457"/>
    <cellStyle name="40% - Accent1 5 2 6" xfId="11458"/>
    <cellStyle name="40% - Accent1 5 2 7" xfId="11459"/>
    <cellStyle name="40% - Accent1 5 3" xfId="11460"/>
    <cellStyle name="40% - Accent1 5 3 2" xfId="11461"/>
    <cellStyle name="40% - Accent1 5 3 2 2" xfId="11462"/>
    <cellStyle name="40% - Accent1 5 3 2 3" xfId="11463"/>
    <cellStyle name="40% - Accent1 5 3 3" xfId="11464"/>
    <cellStyle name="40% - Accent1 5 3 4" xfId="11465"/>
    <cellStyle name="40% - Accent1 5 4" xfId="11466"/>
    <cellStyle name="40% - Accent1 5 4 2" xfId="11467"/>
    <cellStyle name="40% - Accent1 5 4 2 2" xfId="11468"/>
    <cellStyle name="40% - Accent1 5 4 3" xfId="11469"/>
    <cellStyle name="40% - Accent1 5 4 4" xfId="11470"/>
    <cellStyle name="40% - Accent1 5 5" xfId="11471"/>
    <cellStyle name="40% - Accent1 5 5 2" xfId="11472"/>
    <cellStyle name="40% - Accent1 5 5 2 2" xfId="11473"/>
    <cellStyle name="40% - Accent1 5 5 3" xfId="11474"/>
    <cellStyle name="40% - Accent1 5 5 4" xfId="11475"/>
    <cellStyle name="40% - Accent1 5 6" xfId="11476"/>
    <cellStyle name="40% - Accent1 5 6 2" xfId="11477"/>
    <cellStyle name="40% - Accent1 5 7" xfId="11478"/>
    <cellStyle name="40% - Accent1 5 8" xfId="11479"/>
    <cellStyle name="40% - Accent1 6" xfId="2699"/>
    <cellStyle name="40% - Accent1 6 2" xfId="11480"/>
    <cellStyle name="40% - Accent1 6 2 2" xfId="11481"/>
    <cellStyle name="40% - Accent1 6 2 2 2" xfId="11482"/>
    <cellStyle name="40% - Accent1 6 2 2 3" xfId="11483"/>
    <cellStyle name="40% - Accent1 6 2 3" xfId="11484"/>
    <cellStyle name="40% - Accent1 6 2 4" xfId="11485"/>
    <cellStyle name="40% - Accent1 6 3" xfId="11486"/>
    <cellStyle name="40% - Accent1 6 3 2" xfId="11487"/>
    <cellStyle name="40% - Accent1 6 3 2 2" xfId="11488"/>
    <cellStyle name="40% - Accent1 6 3 2 3" xfId="11489"/>
    <cellStyle name="40% - Accent1 6 3 3" xfId="11490"/>
    <cellStyle name="40% - Accent1 6 3 4" xfId="11491"/>
    <cellStyle name="40% - Accent1 6 4" xfId="11492"/>
    <cellStyle name="40% - Accent1 6 4 2" xfId="11493"/>
    <cellStyle name="40% - Accent1 6 4 2 2" xfId="11494"/>
    <cellStyle name="40% - Accent1 6 4 3" xfId="11495"/>
    <cellStyle name="40% - Accent1 6 4 4" xfId="11496"/>
    <cellStyle name="40% - Accent1 6 5" xfId="11497"/>
    <cellStyle name="40% - Accent1 6 5 2" xfId="11498"/>
    <cellStyle name="40% - Accent1 6 6" xfId="11499"/>
    <cellStyle name="40% - Accent1 6 7" xfId="11500"/>
    <cellStyle name="40% - Accent1 6 8" xfId="3553"/>
    <cellStyle name="40% - Accent1 7" xfId="3004"/>
    <cellStyle name="40% - Accent1 7 2" xfId="11501"/>
    <cellStyle name="40% - Accent1 7 2 2" xfId="11502"/>
    <cellStyle name="40% - Accent1 7 2 2 2" xfId="11503"/>
    <cellStyle name="40% - Accent1 7 2 3" xfId="11504"/>
    <cellStyle name="40% - Accent1 7 3" xfId="11505"/>
    <cellStyle name="40% - Accent1 7 3 2" xfId="11506"/>
    <cellStyle name="40% - Accent1 7 4" xfId="11507"/>
    <cellStyle name="40% - Accent1 7 5" xfId="11508"/>
    <cellStyle name="40% - Accent1 7 6" xfId="5132"/>
    <cellStyle name="40% - Accent1 8" xfId="3005"/>
    <cellStyle name="40% - Accent1 8 2" xfId="11510"/>
    <cellStyle name="40% - Accent1 8 2 2" xfId="11511"/>
    <cellStyle name="40% - Accent1 8 2 2 2" xfId="11512"/>
    <cellStyle name="40% - Accent1 8 2 3" xfId="11513"/>
    <cellStyle name="40% - Accent1 8 3" xfId="11514"/>
    <cellStyle name="40% - Accent1 8 3 2" xfId="11515"/>
    <cellStyle name="40% - Accent1 8 4" xfId="11516"/>
    <cellStyle name="40% - Accent1 8 5" xfId="11509"/>
    <cellStyle name="40% - Accent1 9" xfId="3006"/>
    <cellStyle name="40% - Accent1 9 2" xfId="11518"/>
    <cellStyle name="40% - Accent1 9 2 2" xfId="11519"/>
    <cellStyle name="40% - Accent1 9 2 2 2" xfId="11520"/>
    <cellStyle name="40% - Accent1 9 2 3" xfId="11521"/>
    <cellStyle name="40% - Accent1 9 3" xfId="11522"/>
    <cellStyle name="40% - Accent1 9 3 2" xfId="11523"/>
    <cellStyle name="40% - Accent1 9 4" xfId="11524"/>
    <cellStyle name="40% - Accent1 9 5" xfId="11517"/>
    <cellStyle name="40% - Accent2" xfId="932" builtinId="35" customBuiltin="1"/>
    <cellStyle name="40% - Accent2 10" xfId="3007"/>
    <cellStyle name="40% - Accent2 10 2" xfId="11526"/>
    <cellStyle name="40% - Accent2 10 2 2" xfId="11527"/>
    <cellStyle name="40% - Accent2 10 2 2 2" xfId="11528"/>
    <cellStyle name="40% - Accent2 10 2 3" xfId="11529"/>
    <cellStyle name="40% - Accent2 10 3" xfId="11530"/>
    <cellStyle name="40% - Accent2 10 3 2" xfId="11531"/>
    <cellStyle name="40% - Accent2 10 4" xfId="11532"/>
    <cellStyle name="40% - Accent2 10 5" xfId="11525"/>
    <cellStyle name="40% - Accent2 11" xfId="3008"/>
    <cellStyle name="40% - Accent2 11 2" xfId="11534"/>
    <cellStyle name="40% - Accent2 11 2 2" xfId="11535"/>
    <cellStyle name="40% - Accent2 11 2 2 2" xfId="11536"/>
    <cellStyle name="40% - Accent2 11 2 3" xfId="11537"/>
    <cellStyle name="40% - Accent2 11 3" xfId="11538"/>
    <cellStyle name="40% - Accent2 11 3 2" xfId="11539"/>
    <cellStyle name="40% - Accent2 11 4" xfId="11540"/>
    <cellStyle name="40% - Accent2 11 5" xfId="11533"/>
    <cellStyle name="40% - Accent2 12" xfId="3120"/>
    <cellStyle name="40% - Accent2 12 2" xfId="11542"/>
    <cellStyle name="40% - Accent2 12 2 2" xfId="11543"/>
    <cellStyle name="40% - Accent2 12 2 2 2" xfId="11544"/>
    <cellStyle name="40% - Accent2 12 2 3" xfId="11545"/>
    <cellStyle name="40% - Accent2 12 3" xfId="11546"/>
    <cellStyle name="40% - Accent2 12 3 2" xfId="11547"/>
    <cellStyle name="40% - Accent2 12 3 3" xfId="11548"/>
    <cellStyle name="40% - Accent2 12 4" xfId="11549"/>
    <cellStyle name="40% - Accent2 12 5" xfId="11541"/>
    <cellStyle name="40% - Accent2 13" xfId="3225"/>
    <cellStyle name="40% - Accent2 13 2" xfId="11551"/>
    <cellStyle name="40% - Accent2 13 2 2" xfId="11552"/>
    <cellStyle name="40% - Accent2 13 2 2 2" xfId="11553"/>
    <cellStyle name="40% - Accent2 13 2 3" xfId="11554"/>
    <cellStyle name="40% - Accent2 13 3" xfId="11555"/>
    <cellStyle name="40% - Accent2 13 3 2" xfId="11556"/>
    <cellStyle name="40% - Accent2 13 4" xfId="11557"/>
    <cellStyle name="40% - Accent2 13 5" xfId="11550"/>
    <cellStyle name="40% - Accent2 14" xfId="3333"/>
    <cellStyle name="40% - Accent2 14 2" xfId="11558"/>
    <cellStyle name="40% - Accent2 14 2 2" xfId="11559"/>
    <cellStyle name="40% - Accent2 14 2 2 2" xfId="11560"/>
    <cellStyle name="40% - Accent2 14 2 3" xfId="11561"/>
    <cellStyle name="40% - Accent2 14 2 4" xfId="11562"/>
    <cellStyle name="40% - Accent2 14 3" xfId="11563"/>
    <cellStyle name="40% - Accent2 14 3 2" xfId="11564"/>
    <cellStyle name="40% - Accent2 14 4" xfId="11565"/>
    <cellStyle name="40% - Accent2 14 5" xfId="11566"/>
    <cellStyle name="40% - Accent2 15" xfId="11567"/>
    <cellStyle name="40% - Accent2 15 2" xfId="11568"/>
    <cellStyle name="40% - Accent2 15 2 2" xfId="11569"/>
    <cellStyle name="40% - Accent2 15 2 2 2" xfId="11570"/>
    <cellStyle name="40% - Accent2 15 2 3" xfId="11571"/>
    <cellStyle name="40% - Accent2 15 3" xfId="11572"/>
    <cellStyle name="40% - Accent2 15 3 2" xfId="11573"/>
    <cellStyle name="40% - Accent2 15 4" xfId="11574"/>
    <cellStyle name="40% - Accent2 16" xfId="11575"/>
    <cellStyle name="40% - Accent2 16 2" xfId="11576"/>
    <cellStyle name="40% - Accent2 16 2 2" xfId="11577"/>
    <cellStyle name="40% - Accent2 16 3" xfId="11578"/>
    <cellStyle name="40% - Accent2 17" xfId="11579"/>
    <cellStyle name="40% - Accent2 17 2" xfId="11580"/>
    <cellStyle name="40% - Accent2 17 3" xfId="11581"/>
    <cellStyle name="40% - Accent2 18" xfId="11582"/>
    <cellStyle name="40% - Accent2 18 2" xfId="11583"/>
    <cellStyle name="40% - Accent2 19" xfId="11584"/>
    <cellStyle name="40% - Accent2 2" xfId="933"/>
    <cellStyle name="40% - Accent2 2 10" xfId="11585"/>
    <cellStyle name="40% - Accent2 2 10 2" xfId="11586"/>
    <cellStyle name="40% - Accent2 2 10 2 2" xfId="11587"/>
    <cellStyle name="40% - Accent2 2 10 2 3" xfId="11588"/>
    <cellStyle name="40% - Accent2 2 10 3" xfId="11589"/>
    <cellStyle name="40% - Accent2 2 10 4" xfId="11590"/>
    <cellStyle name="40% - Accent2 2 11" xfId="11591"/>
    <cellStyle name="40% - Accent2 2 11 2" xfId="11592"/>
    <cellStyle name="40% - Accent2 2 11 3" xfId="11593"/>
    <cellStyle name="40% - Accent2 2 12" xfId="11594"/>
    <cellStyle name="40% - Accent2 2 13" xfId="11595"/>
    <cellStyle name="40% - Accent2 2 14" xfId="11596"/>
    <cellStyle name="40% - Accent2 2 15" xfId="11597"/>
    <cellStyle name="40% - Accent2 2 16" xfId="11598"/>
    <cellStyle name="40% - Accent2 2 2" xfId="2703"/>
    <cellStyle name="40% - Accent2 2 2 10" xfId="11599"/>
    <cellStyle name="40% - Accent2 2 2 10 2" xfId="11600"/>
    <cellStyle name="40% - Accent2 2 2 11" xfId="11601"/>
    <cellStyle name="40% - Accent2 2 2 12" xfId="11602"/>
    <cellStyle name="40% - Accent2 2 2 13" xfId="11603"/>
    <cellStyle name="40% - Accent2 2 2 14" xfId="11604"/>
    <cellStyle name="40% - Accent2 2 2 15" xfId="3559"/>
    <cellStyle name="40% - Accent2 2 2 2" xfId="11605"/>
    <cellStyle name="40% - Accent2 2 2 2 10" xfId="11606"/>
    <cellStyle name="40% - Accent2 2 2 2 2" xfId="11607"/>
    <cellStyle name="40% - Accent2 2 2 2 2 2" xfId="11608"/>
    <cellStyle name="40% - Accent2 2 2 2 2 2 2" xfId="11609"/>
    <cellStyle name="40% - Accent2 2 2 2 2 2 2 2" xfId="11610"/>
    <cellStyle name="40% - Accent2 2 2 2 2 2 3" xfId="11611"/>
    <cellStyle name="40% - Accent2 2 2 2 2 3" xfId="11612"/>
    <cellStyle name="40% - Accent2 2 2 2 2 3 2" xfId="11613"/>
    <cellStyle name="40% - Accent2 2 2 2 2 3 2 2" xfId="11614"/>
    <cellStyle name="40% - Accent2 2 2 2 2 3 3" xfId="11615"/>
    <cellStyle name="40% - Accent2 2 2 2 2 4" xfId="11616"/>
    <cellStyle name="40% - Accent2 2 2 2 2 4 2" xfId="11617"/>
    <cellStyle name="40% - Accent2 2 2 2 2 4 2 2" xfId="11618"/>
    <cellStyle name="40% - Accent2 2 2 2 2 4 3" xfId="11619"/>
    <cellStyle name="40% - Accent2 2 2 2 2 5" xfId="11620"/>
    <cellStyle name="40% - Accent2 2 2 2 2 5 2" xfId="11621"/>
    <cellStyle name="40% - Accent2 2 2 2 2 6" xfId="11622"/>
    <cellStyle name="40% - Accent2 2 2 2 2 7" xfId="11623"/>
    <cellStyle name="40% - Accent2 2 2 2 2 8" xfId="11624"/>
    <cellStyle name="40% - Accent2 2 2 2 3" xfId="11625"/>
    <cellStyle name="40% - Accent2 2 2 2 3 2" xfId="11626"/>
    <cellStyle name="40% - Accent2 2 2 2 3 2 2" xfId="11627"/>
    <cellStyle name="40% - Accent2 2 2 2 3 3" xfId="11628"/>
    <cellStyle name="40% - Accent2 2 2 2 3 4" xfId="11629"/>
    <cellStyle name="40% - Accent2 2 2 2 4" xfId="11630"/>
    <cellStyle name="40% - Accent2 2 2 2 4 2" xfId="11631"/>
    <cellStyle name="40% - Accent2 2 2 2 4 2 2" xfId="11632"/>
    <cellStyle name="40% - Accent2 2 2 2 4 3" xfId="11633"/>
    <cellStyle name="40% - Accent2 2 2 2 5" xfId="11634"/>
    <cellStyle name="40% - Accent2 2 2 2 5 2" xfId="11635"/>
    <cellStyle name="40% - Accent2 2 2 2 5 2 2" xfId="11636"/>
    <cellStyle name="40% - Accent2 2 2 2 5 3" xfId="11637"/>
    <cellStyle name="40% - Accent2 2 2 2 6" xfId="11638"/>
    <cellStyle name="40% - Accent2 2 2 2 6 2" xfId="11639"/>
    <cellStyle name="40% - Accent2 2 2 2 7" xfId="11640"/>
    <cellStyle name="40% - Accent2 2 2 2 8" xfId="11641"/>
    <cellStyle name="40% - Accent2 2 2 2 9" xfId="11642"/>
    <cellStyle name="40% - Accent2 2 2 3" xfId="11643"/>
    <cellStyle name="40% - Accent2 2 2 3 2" xfId="11644"/>
    <cellStyle name="40% - Accent2 2 2 3 2 2" xfId="11645"/>
    <cellStyle name="40% - Accent2 2 2 3 2 2 2" xfId="11646"/>
    <cellStyle name="40% - Accent2 2 2 3 2 2 2 2" xfId="11647"/>
    <cellStyle name="40% - Accent2 2 2 3 2 2 3" xfId="11648"/>
    <cellStyle name="40% - Accent2 2 2 3 2 3" xfId="11649"/>
    <cellStyle name="40% - Accent2 2 2 3 2 3 2" xfId="11650"/>
    <cellStyle name="40% - Accent2 2 2 3 2 3 2 2" xfId="11651"/>
    <cellStyle name="40% - Accent2 2 2 3 2 3 3" xfId="11652"/>
    <cellStyle name="40% - Accent2 2 2 3 2 4" xfId="11653"/>
    <cellStyle name="40% - Accent2 2 2 3 2 4 2" xfId="11654"/>
    <cellStyle name="40% - Accent2 2 2 3 2 4 2 2" xfId="11655"/>
    <cellStyle name="40% - Accent2 2 2 3 2 4 3" xfId="11656"/>
    <cellStyle name="40% - Accent2 2 2 3 2 5" xfId="11657"/>
    <cellStyle name="40% - Accent2 2 2 3 2 5 2" xfId="11658"/>
    <cellStyle name="40% - Accent2 2 2 3 2 6" xfId="11659"/>
    <cellStyle name="40% - Accent2 2 2 3 2 7" xfId="11660"/>
    <cellStyle name="40% - Accent2 2 2 3 2 8" xfId="11661"/>
    <cellStyle name="40% - Accent2 2 2 3 3" xfId="11662"/>
    <cellStyle name="40% - Accent2 2 2 3 3 2" xfId="11663"/>
    <cellStyle name="40% - Accent2 2 2 3 3 2 2" xfId="11664"/>
    <cellStyle name="40% - Accent2 2 2 3 3 3" xfId="11665"/>
    <cellStyle name="40% - Accent2 2 2 3 4" xfId="11666"/>
    <cellStyle name="40% - Accent2 2 2 3 4 2" xfId="11667"/>
    <cellStyle name="40% - Accent2 2 2 3 4 2 2" xfId="11668"/>
    <cellStyle name="40% - Accent2 2 2 3 4 3" xfId="11669"/>
    <cellStyle name="40% - Accent2 2 2 3 5" xfId="11670"/>
    <cellStyle name="40% - Accent2 2 2 3 5 2" xfId="11671"/>
    <cellStyle name="40% - Accent2 2 2 3 5 2 2" xfId="11672"/>
    <cellStyle name="40% - Accent2 2 2 3 5 3" xfId="11673"/>
    <cellStyle name="40% - Accent2 2 2 3 6" xfId="11674"/>
    <cellStyle name="40% - Accent2 2 2 3 6 2" xfId="11675"/>
    <cellStyle name="40% - Accent2 2 2 3 7" xfId="11676"/>
    <cellStyle name="40% - Accent2 2 2 3 8" xfId="11677"/>
    <cellStyle name="40% - Accent2 2 2 3 9" xfId="11678"/>
    <cellStyle name="40% - Accent2 2 2 4" xfId="11679"/>
    <cellStyle name="40% - Accent2 2 2 4 2" xfId="11680"/>
    <cellStyle name="40% - Accent2 2 2 4 2 2" xfId="11681"/>
    <cellStyle name="40% - Accent2 2 2 4 2 2 2" xfId="11682"/>
    <cellStyle name="40% - Accent2 2 2 4 2 2 2 2" xfId="11683"/>
    <cellStyle name="40% - Accent2 2 2 4 2 2 3" xfId="11684"/>
    <cellStyle name="40% - Accent2 2 2 4 2 3" xfId="11685"/>
    <cellStyle name="40% - Accent2 2 2 4 2 3 2" xfId="11686"/>
    <cellStyle name="40% - Accent2 2 2 4 2 3 2 2" xfId="11687"/>
    <cellStyle name="40% - Accent2 2 2 4 2 3 3" xfId="11688"/>
    <cellStyle name="40% - Accent2 2 2 4 2 4" xfId="11689"/>
    <cellStyle name="40% - Accent2 2 2 4 2 4 2" xfId="11690"/>
    <cellStyle name="40% - Accent2 2 2 4 2 4 2 2" xfId="11691"/>
    <cellStyle name="40% - Accent2 2 2 4 2 4 3" xfId="11692"/>
    <cellStyle name="40% - Accent2 2 2 4 2 5" xfId="11693"/>
    <cellStyle name="40% - Accent2 2 2 4 2 5 2" xfId="11694"/>
    <cellStyle name="40% - Accent2 2 2 4 2 6" xfId="11695"/>
    <cellStyle name="40% - Accent2 2 2 4 3" xfId="11696"/>
    <cellStyle name="40% - Accent2 2 2 4 3 2" xfId="11697"/>
    <cellStyle name="40% - Accent2 2 2 4 3 2 2" xfId="11698"/>
    <cellStyle name="40% - Accent2 2 2 4 3 3" xfId="11699"/>
    <cellStyle name="40% - Accent2 2 2 4 4" xfId="11700"/>
    <cellStyle name="40% - Accent2 2 2 4 4 2" xfId="11701"/>
    <cellStyle name="40% - Accent2 2 2 4 4 2 2" xfId="11702"/>
    <cellStyle name="40% - Accent2 2 2 4 4 3" xfId="11703"/>
    <cellStyle name="40% - Accent2 2 2 4 5" xfId="11704"/>
    <cellStyle name="40% - Accent2 2 2 4 5 2" xfId="11705"/>
    <cellStyle name="40% - Accent2 2 2 4 5 2 2" xfId="11706"/>
    <cellStyle name="40% - Accent2 2 2 4 5 3" xfId="11707"/>
    <cellStyle name="40% - Accent2 2 2 4 6" xfId="11708"/>
    <cellStyle name="40% - Accent2 2 2 4 6 2" xfId="11709"/>
    <cellStyle name="40% - Accent2 2 2 4 7" xfId="11710"/>
    <cellStyle name="40% - Accent2 2 2 4 8" xfId="11711"/>
    <cellStyle name="40% - Accent2 2 2 4 9" xfId="11712"/>
    <cellStyle name="40% - Accent2 2 2 5" xfId="11713"/>
    <cellStyle name="40% - Accent2 2 2 5 2" xfId="11714"/>
    <cellStyle name="40% - Accent2 2 2 5 2 2" xfId="11715"/>
    <cellStyle name="40% - Accent2 2 2 5 2 2 2" xfId="11716"/>
    <cellStyle name="40% - Accent2 2 2 5 2 2 2 2" xfId="11717"/>
    <cellStyle name="40% - Accent2 2 2 5 2 2 3" xfId="11718"/>
    <cellStyle name="40% - Accent2 2 2 5 2 3" xfId="11719"/>
    <cellStyle name="40% - Accent2 2 2 5 2 3 2" xfId="11720"/>
    <cellStyle name="40% - Accent2 2 2 5 2 3 2 2" xfId="11721"/>
    <cellStyle name="40% - Accent2 2 2 5 2 3 3" xfId="11722"/>
    <cellStyle name="40% - Accent2 2 2 5 2 4" xfId="11723"/>
    <cellStyle name="40% - Accent2 2 2 5 2 4 2" xfId="11724"/>
    <cellStyle name="40% - Accent2 2 2 5 2 4 2 2" xfId="11725"/>
    <cellStyle name="40% - Accent2 2 2 5 2 4 3" xfId="11726"/>
    <cellStyle name="40% - Accent2 2 2 5 2 5" xfId="11727"/>
    <cellStyle name="40% - Accent2 2 2 5 2 5 2" xfId="11728"/>
    <cellStyle name="40% - Accent2 2 2 5 2 6" xfId="11729"/>
    <cellStyle name="40% - Accent2 2 2 5 3" xfId="11730"/>
    <cellStyle name="40% - Accent2 2 2 5 3 2" xfId="11731"/>
    <cellStyle name="40% - Accent2 2 2 5 3 2 2" xfId="11732"/>
    <cellStyle name="40% - Accent2 2 2 5 3 3" xfId="11733"/>
    <cellStyle name="40% - Accent2 2 2 5 4" xfId="11734"/>
    <cellStyle name="40% - Accent2 2 2 5 4 2" xfId="11735"/>
    <cellStyle name="40% - Accent2 2 2 5 4 2 2" xfId="11736"/>
    <cellStyle name="40% - Accent2 2 2 5 4 3" xfId="11737"/>
    <cellStyle name="40% - Accent2 2 2 5 5" xfId="11738"/>
    <cellStyle name="40% - Accent2 2 2 5 5 2" xfId="11739"/>
    <cellStyle name="40% - Accent2 2 2 5 5 2 2" xfId="11740"/>
    <cellStyle name="40% - Accent2 2 2 5 5 3" xfId="11741"/>
    <cellStyle name="40% - Accent2 2 2 5 6" xfId="11742"/>
    <cellStyle name="40% - Accent2 2 2 5 6 2" xfId="11743"/>
    <cellStyle name="40% - Accent2 2 2 5 7" xfId="11744"/>
    <cellStyle name="40% - Accent2 2 2 6" xfId="11745"/>
    <cellStyle name="40% - Accent2 2 2 6 2" xfId="11746"/>
    <cellStyle name="40% - Accent2 2 2 6 2 2" xfId="11747"/>
    <cellStyle name="40% - Accent2 2 2 6 2 2 2" xfId="11748"/>
    <cellStyle name="40% - Accent2 2 2 6 2 3" xfId="11749"/>
    <cellStyle name="40% - Accent2 2 2 6 3" xfId="11750"/>
    <cellStyle name="40% - Accent2 2 2 6 3 2" xfId="11751"/>
    <cellStyle name="40% - Accent2 2 2 6 3 2 2" xfId="11752"/>
    <cellStyle name="40% - Accent2 2 2 6 3 3" xfId="11753"/>
    <cellStyle name="40% - Accent2 2 2 6 4" xfId="11754"/>
    <cellStyle name="40% - Accent2 2 2 6 4 2" xfId="11755"/>
    <cellStyle name="40% - Accent2 2 2 6 4 2 2" xfId="11756"/>
    <cellStyle name="40% - Accent2 2 2 6 4 3" xfId="11757"/>
    <cellStyle name="40% - Accent2 2 2 6 5" xfId="11758"/>
    <cellStyle name="40% - Accent2 2 2 6 5 2" xfId="11759"/>
    <cellStyle name="40% - Accent2 2 2 6 6" xfId="11760"/>
    <cellStyle name="40% - Accent2 2 2 7" xfId="11761"/>
    <cellStyle name="40% - Accent2 2 2 7 2" xfId="11762"/>
    <cellStyle name="40% - Accent2 2 2 7 2 2" xfId="11763"/>
    <cellStyle name="40% - Accent2 2 2 7 3" xfId="11764"/>
    <cellStyle name="40% - Accent2 2 2 8" xfId="11765"/>
    <cellStyle name="40% - Accent2 2 2 8 2" xfId="11766"/>
    <cellStyle name="40% - Accent2 2 2 8 2 2" xfId="11767"/>
    <cellStyle name="40% - Accent2 2 2 8 3" xfId="11768"/>
    <cellStyle name="40% - Accent2 2 2 9" xfId="11769"/>
    <cellStyle name="40% - Accent2 2 2 9 2" xfId="11770"/>
    <cellStyle name="40% - Accent2 2 2 9 2 2" xfId="11771"/>
    <cellStyle name="40% - Accent2 2 2 9 3" xfId="11772"/>
    <cellStyle name="40% - Accent2 2 3" xfId="3121"/>
    <cellStyle name="40% - Accent2 2 3 10" xfId="4641"/>
    <cellStyle name="40% - Accent2 2 3 2" xfId="11773"/>
    <cellStyle name="40% - Accent2 2 3 2 2" xfId="11774"/>
    <cellStyle name="40% - Accent2 2 3 2 2 2" xfId="11775"/>
    <cellStyle name="40% - Accent2 2 3 2 2 2 2" xfId="11776"/>
    <cellStyle name="40% - Accent2 2 3 2 2 3" xfId="11777"/>
    <cellStyle name="40% - Accent2 2 3 2 2 4" xfId="11778"/>
    <cellStyle name="40% - Accent2 2 3 2 3" xfId="11779"/>
    <cellStyle name="40% - Accent2 2 3 2 3 2" xfId="11780"/>
    <cellStyle name="40% - Accent2 2 3 2 3 2 2" xfId="11781"/>
    <cellStyle name="40% - Accent2 2 3 2 3 3" xfId="11782"/>
    <cellStyle name="40% - Accent2 2 3 2 4" xfId="11783"/>
    <cellStyle name="40% - Accent2 2 3 2 4 2" xfId="11784"/>
    <cellStyle name="40% - Accent2 2 3 2 4 2 2" xfId="11785"/>
    <cellStyle name="40% - Accent2 2 3 2 4 3" xfId="11786"/>
    <cellStyle name="40% - Accent2 2 3 2 5" xfId="11787"/>
    <cellStyle name="40% - Accent2 2 3 2 5 2" xfId="11788"/>
    <cellStyle name="40% - Accent2 2 3 2 6" xfId="11789"/>
    <cellStyle name="40% - Accent2 2 3 2 7" xfId="11790"/>
    <cellStyle name="40% - Accent2 2 3 2 8" xfId="11791"/>
    <cellStyle name="40% - Accent2 2 3 3" xfId="11792"/>
    <cellStyle name="40% - Accent2 2 3 3 2" xfId="11793"/>
    <cellStyle name="40% - Accent2 2 3 3 2 2" xfId="11794"/>
    <cellStyle name="40% - Accent2 2 3 3 2 3" xfId="11795"/>
    <cellStyle name="40% - Accent2 2 3 3 3" xfId="11796"/>
    <cellStyle name="40% - Accent2 2 3 3 4" xfId="11797"/>
    <cellStyle name="40% - Accent2 2 3 3 5" xfId="11798"/>
    <cellStyle name="40% - Accent2 2 3 4" xfId="11799"/>
    <cellStyle name="40% - Accent2 2 3 4 2" xfId="11800"/>
    <cellStyle name="40% - Accent2 2 3 4 2 2" xfId="11801"/>
    <cellStyle name="40% - Accent2 2 3 4 3" xfId="11802"/>
    <cellStyle name="40% - Accent2 2 3 4 4" xfId="11803"/>
    <cellStyle name="40% - Accent2 2 3 5" xfId="11804"/>
    <cellStyle name="40% - Accent2 2 3 5 2" xfId="11805"/>
    <cellStyle name="40% - Accent2 2 3 5 2 2" xfId="11806"/>
    <cellStyle name="40% - Accent2 2 3 5 3" xfId="11807"/>
    <cellStyle name="40% - Accent2 2 3 6" xfId="11808"/>
    <cellStyle name="40% - Accent2 2 3 6 2" xfId="11809"/>
    <cellStyle name="40% - Accent2 2 3 7" xfId="11810"/>
    <cellStyle name="40% - Accent2 2 3 8" xfId="11811"/>
    <cellStyle name="40% - Accent2 2 3 9" xfId="11812"/>
    <cellStyle name="40% - Accent2 2 4" xfId="3226"/>
    <cellStyle name="40% - Accent2 2 4 10" xfId="5136"/>
    <cellStyle name="40% - Accent2 2 4 2" xfId="11813"/>
    <cellStyle name="40% - Accent2 2 4 2 2" xfId="11814"/>
    <cellStyle name="40% - Accent2 2 4 2 2 2" xfId="11815"/>
    <cellStyle name="40% - Accent2 2 4 2 2 2 2" xfId="11816"/>
    <cellStyle name="40% - Accent2 2 4 2 2 3" xfId="11817"/>
    <cellStyle name="40% - Accent2 2 4 2 2 4" xfId="11818"/>
    <cellStyle name="40% - Accent2 2 4 2 3" xfId="11819"/>
    <cellStyle name="40% - Accent2 2 4 2 3 2" xfId="11820"/>
    <cellStyle name="40% - Accent2 2 4 2 3 2 2" xfId="11821"/>
    <cellStyle name="40% - Accent2 2 4 2 3 3" xfId="11822"/>
    <cellStyle name="40% - Accent2 2 4 2 4" xfId="11823"/>
    <cellStyle name="40% - Accent2 2 4 2 4 2" xfId="11824"/>
    <cellStyle name="40% - Accent2 2 4 2 4 2 2" xfId="11825"/>
    <cellStyle name="40% - Accent2 2 4 2 4 3" xfId="11826"/>
    <cellStyle name="40% - Accent2 2 4 2 5" xfId="11827"/>
    <cellStyle name="40% - Accent2 2 4 2 5 2" xfId="11828"/>
    <cellStyle name="40% - Accent2 2 4 2 6" xfId="11829"/>
    <cellStyle name="40% - Accent2 2 4 2 7" xfId="11830"/>
    <cellStyle name="40% - Accent2 2 4 2 8" xfId="11831"/>
    <cellStyle name="40% - Accent2 2 4 3" xfId="11832"/>
    <cellStyle name="40% - Accent2 2 4 3 2" xfId="11833"/>
    <cellStyle name="40% - Accent2 2 4 3 2 2" xfId="11834"/>
    <cellStyle name="40% - Accent2 2 4 3 2 3" xfId="11835"/>
    <cellStyle name="40% - Accent2 2 4 3 3" xfId="11836"/>
    <cellStyle name="40% - Accent2 2 4 3 4" xfId="11837"/>
    <cellStyle name="40% - Accent2 2 4 3 5" xfId="11838"/>
    <cellStyle name="40% - Accent2 2 4 4" xfId="11839"/>
    <cellStyle name="40% - Accent2 2 4 4 2" xfId="11840"/>
    <cellStyle name="40% - Accent2 2 4 4 2 2" xfId="11841"/>
    <cellStyle name="40% - Accent2 2 4 4 3" xfId="11842"/>
    <cellStyle name="40% - Accent2 2 4 4 4" xfId="11843"/>
    <cellStyle name="40% - Accent2 2 4 5" xfId="11844"/>
    <cellStyle name="40% - Accent2 2 4 5 2" xfId="11845"/>
    <cellStyle name="40% - Accent2 2 4 5 2 2" xfId="11846"/>
    <cellStyle name="40% - Accent2 2 4 5 3" xfId="11847"/>
    <cellStyle name="40% - Accent2 2 4 6" xfId="11848"/>
    <cellStyle name="40% - Accent2 2 4 6 2" xfId="11849"/>
    <cellStyle name="40% - Accent2 2 4 7" xfId="11850"/>
    <cellStyle name="40% - Accent2 2 4 8" xfId="11851"/>
    <cellStyle name="40% - Accent2 2 4 9" xfId="11852"/>
    <cellStyle name="40% - Accent2 2 5" xfId="3334"/>
    <cellStyle name="40% - Accent2 2 5 10" xfId="11854"/>
    <cellStyle name="40% - Accent2 2 5 11" xfId="11853"/>
    <cellStyle name="40% - Accent2 2 5 2" xfId="11855"/>
    <cellStyle name="40% - Accent2 2 5 2 2" xfId="11856"/>
    <cellStyle name="40% - Accent2 2 5 2 2 2" xfId="11857"/>
    <cellStyle name="40% - Accent2 2 5 2 2 2 2" xfId="11858"/>
    <cellStyle name="40% - Accent2 2 5 2 2 3" xfId="11859"/>
    <cellStyle name="40% - Accent2 2 5 2 2 4" xfId="11860"/>
    <cellStyle name="40% - Accent2 2 5 2 3" xfId="11861"/>
    <cellStyle name="40% - Accent2 2 5 2 3 2" xfId="11862"/>
    <cellStyle name="40% - Accent2 2 5 2 3 2 2" xfId="11863"/>
    <cellStyle name="40% - Accent2 2 5 2 3 3" xfId="11864"/>
    <cellStyle name="40% - Accent2 2 5 2 4" xfId="11865"/>
    <cellStyle name="40% - Accent2 2 5 2 4 2" xfId="11866"/>
    <cellStyle name="40% - Accent2 2 5 2 4 2 2" xfId="11867"/>
    <cellStyle name="40% - Accent2 2 5 2 4 3" xfId="11868"/>
    <cellStyle name="40% - Accent2 2 5 2 5" xfId="11869"/>
    <cellStyle name="40% - Accent2 2 5 2 5 2" xfId="11870"/>
    <cellStyle name="40% - Accent2 2 5 2 6" xfId="11871"/>
    <cellStyle name="40% - Accent2 2 5 2 7" xfId="11872"/>
    <cellStyle name="40% - Accent2 2 5 2 8" xfId="11873"/>
    <cellStyle name="40% - Accent2 2 5 3" xfId="11874"/>
    <cellStyle name="40% - Accent2 2 5 3 2" xfId="11875"/>
    <cellStyle name="40% - Accent2 2 5 3 2 2" xfId="11876"/>
    <cellStyle name="40% - Accent2 2 5 3 3" xfId="11877"/>
    <cellStyle name="40% - Accent2 2 5 3 4" xfId="11878"/>
    <cellStyle name="40% - Accent2 2 5 4" xfId="11879"/>
    <cellStyle name="40% - Accent2 2 5 4 2" xfId="11880"/>
    <cellStyle name="40% - Accent2 2 5 4 2 2" xfId="11881"/>
    <cellStyle name="40% - Accent2 2 5 4 3" xfId="11882"/>
    <cellStyle name="40% - Accent2 2 5 5" xfId="11883"/>
    <cellStyle name="40% - Accent2 2 5 5 2" xfId="11884"/>
    <cellStyle name="40% - Accent2 2 5 5 2 2" xfId="11885"/>
    <cellStyle name="40% - Accent2 2 5 5 3" xfId="11886"/>
    <cellStyle name="40% - Accent2 2 5 6" xfId="11887"/>
    <cellStyle name="40% - Accent2 2 5 6 2" xfId="11888"/>
    <cellStyle name="40% - Accent2 2 5 7" xfId="11889"/>
    <cellStyle name="40% - Accent2 2 5 8" xfId="11890"/>
    <cellStyle name="40% - Accent2 2 5 9" xfId="11891"/>
    <cellStyle name="40% - Accent2 2 6" xfId="11892"/>
    <cellStyle name="40% - Accent2 2 6 2" xfId="11893"/>
    <cellStyle name="40% - Accent2 2 6 2 2" xfId="11894"/>
    <cellStyle name="40% - Accent2 2 6 2 2 2" xfId="11895"/>
    <cellStyle name="40% - Accent2 2 6 2 2 2 2" xfId="11896"/>
    <cellStyle name="40% - Accent2 2 6 2 2 3" xfId="11897"/>
    <cellStyle name="40% - Accent2 2 6 2 2 4" xfId="11898"/>
    <cellStyle name="40% - Accent2 2 6 2 3" xfId="11899"/>
    <cellStyle name="40% - Accent2 2 6 2 3 2" xfId="11900"/>
    <cellStyle name="40% - Accent2 2 6 2 3 2 2" xfId="11901"/>
    <cellStyle name="40% - Accent2 2 6 2 3 3" xfId="11902"/>
    <cellStyle name="40% - Accent2 2 6 2 4" xfId="11903"/>
    <cellStyle name="40% - Accent2 2 6 2 4 2" xfId="11904"/>
    <cellStyle name="40% - Accent2 2 6 2 4 2 2" xfId="11905"/>
    <cellStyle name="40% - Accent2 2 6 2 4 3" xfId="11906"/>
    <cellStyle name="40% - Accent2 2 6 2 5" xfId="11907"/>
    <cellStyle name="40% - Accent2 2 6 2 5 2" xfId="11908"/>
    <cellStyle name="40% - Accent2 2 6 2 6" xfId="11909"/>
    <cellStyle name="40% - Accent2 2 6 2 7" xfId="11910"/>
    <cellStyle name="40% - Accent2 2 6 3" xfId="11911"/>
    <cellStyle name="40% - Accent2 2 6 3 2" xfId="11912"/>
    <cellStyle name="40% - Accent2 2 6 3 2 2" xfId="11913"/>
    <cellStyle name="40% - Accent2 2 6 3 3" xfId="11914"/>
    <cellStyle name="40% - Accent2 2 6 3 4" xfId="11915"/>
    <cellStyle name="40% - Accent2 2 6 4" xfId="11916"/>
    <cellStyle name="40% - Accent2 2 6 4 2" xfId="11917"/>
    <cellStyle name="40% - Accent2 2 6 4 2 2" xfId="11918"/>
    <cellStyle name="40% - Accent2 2 6 4 3" xfId="11919"/>
    <cellStyle name="40% - Accent2 2 6 5" xfId="11920"/>
    <cellStyle name="40% - Accent2 2 6 5 2" xfId="11921"/>
    <cellStyle name="40% - Accent2 2 6 5 2 2" xfId="11922"/>
    <cellStyle name="40% - Accent2 2 6 5 3" xfId="11923"/>
    <cellStyle name="40% - Accent2 2 6 6" xfId="11924"/>
    <cellStyle name="40% - Accent2 2 6 6 2" xfId="11925"/>
    <cellStyle name="40% - Accent2 2 6 7" xfId="11926"/>
    <cellStyle name="40% - Accent2 2 6 8" xfId="11927"/>
    <cellStyle name="40% - Accent2 2 6 9" xfId="11928"/>
    <cellStyle name="40% - Accent2 2 7" xfId="11929"/>
    <cellStyle name="40% - Accent2 2 7 2" xfId="11930"/>
    <cellStyle name="40% - Accent2 2 7 2 2" xfId="11931"/>
    <cellStyle name="40% - Accent2 2 7 2 2 2" xfId="11932"/>
    <cellStyle name="40% - Accent2 2 7 2 2 3" xfId="11933"/>
    <cellStyle name="40% - Accent2 2 7 2 3" xfId="11934"/>
    <cellStyle name="40% - Accent2 2 7 2 4" xfId="11935"/>
    <cellStyle name="40% - Accent2 2 7 3" xfId="11936"/>
    <cellStyle name="40% - Accent2 2 7 3 2" xfId="11937"/>
    <cellStyle name="40% - Accent2 2 7 3 2 2" xfId="11938"/>
    <cellStyle name="40% - Accent2 2 7 3 3" xfId="11939"/>
    <cellStyle name="40% - Accent2 2 7 3 4" xfId="11940"/>
    <cellStyle name="40% - Accent2 2 7 4" xfId="11941"/>
    <cellStyle name="40% - Accent2 2 7 4 2" xfId="11942"/>
    <cellStyle name="40% - Accent2 2 7 4 2 2" xfId="11943"/>
    <cellStyle name="40% - Accent2 2 7 4 3" xfId="11944"/>
    <cellStyle name="40% - Accent2 2 7 5" xfId="11945"/>
    <cellStyle name="40% - Accent2 2 7 5 2" xfId="11946"/>
    <cellStyle name="40% - Accent2 2 7 6" xfId="11947"/>
    <cellStyle name="40% - Accent2 2 7 7" xfId="11948"/>
    <cellStyle name="40% - Accent2 2 7 8" xfId="11949"/>
    <cellStyle name="40% - Accent2 2 8" xfId="11950"/>
    <cellStyle name="40% - Accent2 2 8 2" xfId="11951"/>
    <cellStyle name="40% - Accent2 2 8 2 2" xfId="11952"/>
    <cellStyle name="40% - Accent2 2 8 2 2 2" xfId="11953"/>
    <cellStyle name="40% - Accent2 2 8 2 3" xfId="11954"/>
    <cellStyle name="40% - Accent2 2 8 3" xfId="11955"/>
    <cellStyle name="40% - Accent2 2 8 3 2" xfId="11956"/>
    <cellStyle name="40% - Accent2 2 8 4" xfId="11957"/>
    <cellStyle name="40% - Accent2 2 8 5" xfId="11958"/>
    <cellStyle name="40% - Accent2 2 9" xfId="11959"/>
    <cellStyle name="40% - Accent2 2 9 2" xfId="11960"/>
    <cellStyle name="40% - Accent2 2 9 2 2" xfId="11961"/>
    <cellStyle name="40% - Accent2 2 9 2 3" xfId="11962"/>
    <cellStyle name="40% - Accent2 2 9 3" xfId="11963"/>
    <cellStyle name="40% - Accent2 2 9 4" xfId="11964"/>
    <cellStyle name="40% - Accent2 2 9 5" xfId="11965"/>
    <cellStyle name="40% - Accent2 2_PWC Sch 7" xfId="11966"/>
    <cellStyle name="40% - Accent2 20" xfId="11967"/>
    <cellStyle name="40% - Accent2 21" xfId="11968"/>
    <cellStyle name="40% - Accent2 22" xfId="11969"/>
    <cellStyle name="40% - Accent2 23" xfId="11970"/>
    <cellStyle name="40% - Accent2 24" xfId="11971"/>
    <cellStyle name="40% - Accent2 3" xfId="934"/>
    <cellStyle name="40% - Accent2 3 10" xfId="11972"/>
    <cellStyle name="40% - Accent2 3 10 2" xfId="11973"/>
    <cellStyle name="40% - Accent2 3 11" xfId="11974"/>
    <cellStyle name="40% - Accent2 3 12" xfId="11975"/>
    <cellStyle name="40% - Accent2 3 13" xfId="11976"/>
    <cellStyle name="40% - Accent2 3 14" xfId="11977"/>
    <cellStyle name="40% - Accent2 3 2" xfId="2704"/>
    <cellStyle name="40% - Accent2 3 2 10" xfId="3560"/>
    <cellStyle name="40% - Accent2 3 2 2" xfId="11978"/>
    <cellStyle name="40% - Accent2 3 2 2 2" xfId="11979"/>
    <cellStyle name="40% - Accent2 3 2 2 2 2" xfId="11980"/>
    <cellStyle name="40% - Accent2 3 2 2 2 2 2" xfId="11981"/>
    <cellStyle name="40% - Accent2 3 2 2 2 3" xfId="11982"/>
    <cellStyle name="40% - Accent2 3 2 2 2 4" xfId="11983"/>
    <cellStyle name="40% - Accent2 3 2 2 3" xfId="11984"/>
    <cellStyle name="40% - Accent2 3 2 2 3 2" xfId="11985"/>
    <cellStyle name="40% - Accent2 3 2 2 3 2 2" xfId="11986"/>
    <cellStyle name="40% - Accent2 3 2 2 3 3" xfId="11987"/>
    <cellStyle name="40% - Accent2 3 2 2 4" xfId="11988"/>
    <cellStyle name="40% - Accent2 3 2 2 4 2" xfId="11989"/>
    <cellStyle name="40% - Accent2 3 2 2 4 2 2" xfId="11990"/>
    <cellStyle name="40% - Accent2 3 2 2 4 3" xfId="11991"/>
    <cellStyle name="40% - Accent2 3 2 2 5" xfId="11992"/>
    <cellStyle name="40% - Accent2 3 2 2 5 2" xfId="11993"/>
    <cellStyle name="40% - Accent2 3 2 2 6" xfId="11994"/>
    <cellStyle name="40% - Accent2 3 2 2 7" xfId="11995"/>
    <cellStyle name="40% - Accent2 3 2 2 8" xfId="11996"/>
    <cellStyle name="40% - Accent2 3 2 3" xfId="11997"/>
    <cellStyle name="40% - Accent2 3 2 3 2" xfId="11998"/>
    <cellStyle name="40% - Accent2 3 2 3 2 2" xfId="11999"/>
    <cellStyle name="40% - Accent2 3 2 3 2 3" xfId="12000"/>
    <cellStyle name="40% - Accent2 3 2 3 3" xfId="12001"/>
    <cellStyle name="40% - Accent2 3 2 3 4" xfId="12002"/>
    <cellStyle name="40% - Accent2 3 2 4" xfId="12003"/>
    <cellStyle name="40% - Accent2 3 2 4 2" xfId="12004"/>
    <cellStyle name="40% - Accent2 3 2 4 2 2" xfId="12005"/>
    <cellStyle name="40% - Accent2 3 2 4 3" xfId="12006"/>
    <cellStyle name="40% - Accent2 3 2 4 4" xfId="12007"/>
    <cellStyle name="40% - Accent2 3 2 5" xfId="12008"/>
    <cellStyle name="40% - Accent2 3 2 5 2" xfId="12009"/>
    <cellStyle name="40% - Accent2 3 2 5 2 2" xfId="12010"/>
    <cellStyle name="40% - Accent2 3 2 5 3" xfId="12011"/>
    <cellStyle name="40% - Accent2 3 2 6" xfId="12012"/>
    <cellStyle name="40% - Accent2 3 2 6 2" xfId="12013"/>
    <cellStyle name="40% - Accent2 3 2 7" xfId="12014"/>
    <cellStyle name="40% - Accent2 3 2 8" xfId="12015"/>
    <cellStyle name="40% - Accent2 3 2 9" xfId="12016"/>
    <cellStyle name="40% - Accent2 3 3" xfId="3122"/>
    <cellStyle name="40% - Accent2 3 3 10" xfId="5137"/>
    <cellStyle name="40% - Accent2 3 3 2" xfId="12017"/>
    <cellStyle name="40% - Accent2 3 3 2 2" xfId="12018"/>
    <cellStyle name="40% - Accent2 3 3 2 2 2" xfId="12019"/>
    <cellStyle name="40% - Accent2 3 3 2 2 2 2" xfId="12020"/>
    <cellStyle name="40% - Accent2 3 3 2 2 3" xfId="12021"/>
    <cellStyle name="40% - Accent2 3 3 2 2 4" xfId="12022"/>
    <cellStyle name="40% - Accent2 3 3 2 3" xfId="12023"/>
    <cellStyle name="40% - Accent2 3 3 2 3 2" xfId="12024"/>
    <cellStyle name="40% - Accent2 3 3 2 3 2 2" xfId="12025"/>
    <cellStyle name="40% - Accent2 3 3 2 3 3" xfId="12026"/>
    <cellStyle name="40% - Accent2 3 3 2 4" xfId="12027"/>
    <cellStyle name="40% - Accent2 3 3 2 4 2" xfId="12028"/>
    <cellStyle name="40% - Accent2 3 3 2 4 2 2" xfId="12029"/>
    <cellStyle name="40% - Accent2 3 3 2 4 3" xfId="12030"/>
    <cellStyle name="40% - Accent2 3 3 2 5" xfId="12031"/>
    <cellStyle name="40% - Accent2 3 3 2 5 2" xfId="12032"/>
    <cellStyle name="40% - Accent2 3 3 2 6" xfId="12033"/>
    <cellStyle name="40% - Accent2 3 3 2 7" xfId="12034"/>
    <cellStyle name="40% - Accent2 3 3 3" xfId="12035"/>
    <cellStyle name="40% - Accent2 3 3 3 2" xfId="12036"/>
    <cellStyle name="40% - Accent2 3 3 3 2 2" xfId="12037"/>
    <cellStyle name="40% - Accent2 3 3 3 3" xfId="12038"/>
    <cellStyle name="40% - Accent2 3 3 3 4" xfId="12039"/>
    <cellStyle name="40% - Accent2 3 3 4" xfId="12040"/>
    <cellStyle name="40% - Accent2 3 3 4 2" xfId="12041"/>
    <cellStyle name="40% - Accent2 3 3 4 2 2" xfId="12042"/>
    <cellStyle name="40% - Accent2 3 3 4 3" xfId="12043"/>
    <cellStyle name="40% - Accent2 3 3 5" xfId="12044"/>
    <cellStyle name="40% - Accent2 3 3 5 2" xfId="12045"/>
    <cellStyle name="40% - Accent2 3 3 5 2 2" xfId="12046"/>
    <cellStyle name="40% - Accent2 3 3 5 3" xfId="12047"/>
    <cellStyle name="40% - Accent2 3 3 6" xfId="12048"/>
    <cellStyle name="40% - Accent2 3 3 6 2" xfId="12049"/>
    <cellStyle name="40% - Accent2 3 3 7" xfId="12050"/>
    <cellStyle name="40% - Accent2 3 3 8" xfId="12051"/>
    <cellStyle name="40% - Accent2 3 3 9" xfId="12052"/>
    <cellStyle name="40% - Accent2 3 4" xfId="3227"/>
    <cellStyle name="40% - Accent2 3 4 2" xfId="12054"/>
    <cellStyle name="40% - Accent2 3 4 2 2" xfId="12055"/>
    <cellStyle name="40% - Accent2 3 4 2 2 2" xfId="12056"/>
    <cellStyle name="40% - Accent2 3 4 2 2 2 2" xfId="12057"/>
    <cellStyle name="40% - Accent2 3 4 2 2 3" xfId="12058"/>
    <cellStyle name="40% - Accent2 3 4 2 2 4" xfId="12059"/>
    <cellStyle name="40% - Accent2 3 4 2 3" xfId="12060"/>
    <cellStyle name="40% - Accent2 3 4 2 3 2" xfId="12061"/>
    <cellStyle name="40% - Accent2 3 4 2 3 2 2" xfId="12062"/>
    <cellStyle name="40% - Accent2 3 4 2 3 3" xfId="12063"/>
    <cellStyle name="40% - Accent2 3 4 2 4" xfId="12064"/>
    <cellStyle name="40% - Accent2 3 4 2 4 2" xfId="12065"/>
    <cellStyle name="40% - Accent2 3 4 2 4 2 2" xfId="12066"/>
    <cellStyle name="40% - Accent2 3 4 2 4 3" xfId="12067"/>
    <cellStyle name="40% - Accent2 3 4 2 5" xfId="12068"/>
    <cellStyle name="40% - Accent2 3 4 2 5 2" xfId="12069"/>
    <cellStyle name="40% - Accent2 3 4 2 6" xfId="12070"/>
    <cellStyle name="40% - Accent2 3 4 2 7" xfId="12071"/>
    <cellStyle name="40% - Accent2 3 4 3" xfId="12072"/>
    <cellStyle name="40% - Accent2 3 4 3 2" xfId="12073"/>
    <cellStyle name="40% - Accent2 3 4 3 2 2" xfId="12074"/>
    <cellStyle name="40% - Accent2 3 4 3 3" xfId="12075"/>
    <cellStyle name="40% - Accent2 3 4 3 4" xfId="12076"/>
    <cellStyle name="40% - Accent2 3 4 4" xfId="12077"/>
    <cellStyle name="40% - Accent2 3 4 4 2" xfId="12078"/>
    <cellStyle name="40% - Accent2 3 4 4 2 2" xfId="12079"/>
    <cellStyle name="40% - Accent2 3 4 4 3" xfId="12080"/>
    <cellStyle name="40% - Accent2 3 4 5" xfId="12081"/>
    <cellStyle name="40% - Accent2 3 4 5 2" xfId="12082"/>
    <cellStyle name="40% - Accent2 3 4 5 2 2" xfId="12083"/>
    <cellStyle name="40% - Accent2 3 4 5 3" xfId="12084"/>
    <cellStyle name="40% - Accent2 3 4 6" xfId="12085"/>
    <cellStyle name="40% - Accent2 3 4 6 2" xfId="12086"/>
    <cellStyle name="40% - Accent2 3 4 7" xfId="12087"/>
    <cellStyle name="40% - Accent2 3 4 8" xfId="12088"/>
    <cellStyle name="40% - Accent2 3 4 9" xfId="12053"/>
    <cellStyle name="40% - Accent2 3 5" xfId="3335"/>
    <cellStyle name="40% - Accent2 3 5 2" xfId="12089"/>
    <cellStyle name="40% - Accent2 3 5 2 2" xfId="12090"/>
    <cellStyle name="40% - Accent2 3 5 2 2 2" xfId="12091"/>
    <cellStyle name="40% - Accent2 3 5 2 2 2 2" xfId="12092"/>
    <cellStyle name="40% - Accent2 3 5 2 2 3" xfId="12093"/>
    <cellStyle name="40% - Accent2 3 5 2 3" xfId="12094"/>
    <cellStyle name="40% - Accent2 3 5 2 3 2" xfId="12095"/>
    <cellStyle name="40% - Accent2 3 5 2 3 2 2" xfId="12096"/>
    <cellStyle name="40% - Accent2 3 5 2 3 3" xfId="12097"/>
    <cellStyle name="40% - Accent2 3 5 2 4" xfId="12098"/>
    <cellStyle name="40% - Accent2 3 5 2 4 2" xfId="12099"/>
    <cellStyle name="40% - Accent2 3 5 2 4 2 2" xfId="12100"/>
    <cellStyle name="40% - Accent2 3 5 2 4 3" xfId="12101"/>
    <cellStyle name="40% - Accent2 3 5 2 5" xfId="12102"/>
    <cellStyle name="40% - Accent2 3 5 2 5 2" xfId="12103"/>
    <cellStyle name="40% - Accent2 3 5 2 6" xfId="12104"/>
    <cellStyle name="40% - Accent2 3 5 2 7" xfId="12105"/>
    <cellStyle name="40% - Accent2 3 5 3" xfId="12106"/>
    <cellStyle name="40% - Accent2 3 5 3 2" xfId="12107"/>
    <cellStyle name="40% - Accent2 3 5 3 2 2" xfId="12108"/>
    <cellStyle name="40% - Accent2 3 5 3 3" xfId="12109"/>
    <cellStyle name="40% - Accent2 3 5 4" xfId="12110"/>
    <cellStyle name="40% - Accent2 3 5 4 2" xfId="12111"/>
    <cellStyle name="40% - Accent2 3 5 4 2 2" xfId="12112"/>
    <cellStyle name="40% - Accent2 3 5 4 3" xfId="12113"/>
    <cellStyle name="40% - Accent2 3 5 5" xfId="12114"/>
    <cellStyle name="40% - Accent2 3 5 5 2" xfId="12115"/>
    <cellStyle name="40% - Accent2 3 5 5 2 2" xfId="12116"/>
    <cellStyle name="40% - Accent2 3 5 5 3" xfId="12117"/>
    <cellStyle name="40% - Accent2 3 5 6" xfId="12118"/>
    <cellStyle name="40% - Accent2 3 5 6 2" xfId="12119"/>
    <cellStyle name="40% - Accent2 3 5 7" xfId="12120"/>
    <cellStyle name="40% - Accent2 3 5 8" xfId="12121"/>
    <cellStyle name="40% - Accent2 3 6" xfId="12122"/>
    <cellStyle name="40% - Accent2 3 6 2" xfId="12123"/>
    <cellStyle name="40% - Accent2 3 6 2 2" xfId="12124"/>
    <cellStyle name="40% - Accent2 3 6 2 2 2" xfId="12125"/>
    <cellStyle name="40% - Accent2 3 6 2 3" xfId="12126"/>
    <cellStyle name="40% - Accent2 3 6 2 4" xfId="12127"/>
    <cellStyle name="40% - Accent2 3 6 3" xfId="12128"/>
    <cellStyle name="40% - Accent2 3 6 3 2" xfId="12129"/>
    <cellStyle name="40% - Accent2 3 6 3 2 2" xfId="12130"/>
    <cellStyle name="40% - Accent2 3 6 3 3" xfId="12131"/>
    <cellStyle name="40% - Accent2 3 6 4" xfId="12132"/>
    <cellStyle name="40% - Accent2 3 6 4 2" xfId="12133"/>
    <cellStyle name="40% - Accent2 3 6 4 2 2" xfId="12134"/>
    <cellStyle name="40% - Accent2 3 6 4 3" xfId="12135"/>
    <cellStyle name="40% - Accent2 3 6 5" xfId="12136"/>
    <cellStyle name="40% - Accent2 3 6 5 2" xfId="12137"/>
    <cellStyle name="40% - Accent2 3 6 6" xfId="12138"/>
    <cellStyle name="40% - Accent2 3 6 7" xfId="12139"/>
    <cellStyle name="40% - Accent2 3 7" xfId="12140"/>
    <cellStyle name="40% - Accent2 3 7 2" xfId="12141"/>
    <cellStyle name="40% - Accent2 3 7 2 2" xfId="12142"/>
    <cellStyle name="40% - Accent2 3 7 3" xfId="12143"/>
    <cellStyle name="40% - Accent2 3 7 4" xfId="12144"/>
    <cellStyle name="40% - Accent2 3 8" xfId="12145"/>
    <cellStyle name="40% - Accent2 3 8 2" xfId="12146"/>
    <cellStyle name="40% - Accent2 3 8 2 2" xfId="12147"/>
    <cellStyle name="40% - Accent2 3 8 3" xfId="12148"/>
    <cellStyle name="40% - Accent2 3 9" xfId="12149"/>
    <cellStyle name="40% - Accent2 3 9 2" xfId="12150"/>
    <cellStyle name="40% - Accent2 3 9 2 2" xfId="12151"/>
    <cellStyle name="40% - Accent2 3 9 3" xfId="12152"/>
    <cellStyle name="40% - Accent2 4" xfId="935"/>
    <cellStyle name="40% - Accent2 4 2" xfId="4640"/>
    <cellStyle name="40% - Accent2 4 2 2" xfId="12153"/>
    <cellStyle name="40% - Accent2 4 2 2 2" xfId="12154"/>
    <cellStyle name="40% - Accent2 4 2 2 2 2" xfId="12155"/>
    <cellStyle name="40% - Accent2 4 2 2 3" xfId="12156"/>
    <cellStyle name="40% - Accent2 4 2 2 4" xfId="12157"/>
    <cellStyle name="40% - Accent2 4 2 3" xfId="12158"/>
    <cellStyle name="40% - Accent2 4 2 3 2" xfId="12159"/>
    <cellStyle name="40% - Accent2 4 2 3 2 2" xfId="12160"/>
    <cellStyle name="40% - Accent2 4 2 3 3" xfId="12161"/>
    <cellStyle name="40% - Accent2 4 2 4" xfId="12162"/>
    <cellStyle name="40% - Accent2 4 2 4 2" xfId="12163"/>
    <cellStyle name="40% - Accent2 4 2 4 2 2" xfId="12164"/>
    <cellStyle name="40% - Accent2 4 2 4 3" xfId="12165"/>
    <cellStyle name="40% - Accent2 4 2 5" xfId="12166"/>
    <cellStyle name="40% - Accent2 4 2 5 2" xfId="12167"/>
    <cellStyle name="40% - Accent2 4 2 6" xfId="12168"/>
    <cellStyle name="40% - Accent2 4 2 7" xfId="12169"/>
    <cellStyle name="40% - Accent2 4 2 8" xfId="12170"/>
    <cellStyle name="40% - Accent2 4 3" xfId="12171"/>
    <cellStyle name="40% - Accent2 4 3 2" xfId="12172"/>
    <cellStyle name="40% - Accent2 4 3 2 2" xfId="12173"/>
    <cellStyle name="40% - Accent2 4 3 3" xfId="12174"/>
    <cellStyle name="40% - Accent2 4 3 4" xfId="12175"/>
    <cellStyle name="40% - Accent2 4 3 5" xfId="12176"/>
    <cellStyle name="40% - Accent2 4 4" xfId="12177"/>
    <cellStyle name="40% - Accent2 4 4 2" xfId="12178"/>
    <cellStyle name="40% - Accent2 4 4 2 2" xfId="12179"/>
    <cellStyle name="40% - Accent2 4 4 2 3" xfId="12180"/>
    <cellStyle name="40% - Accent2 4 4 3" xfId="12181"/>
    <cellStyle name="40% - Accent2 4 4 4" xfId="12182"/>
    <cellStyle name="40% - Accent2 4 5" xfId="12183"/>
    <cellStyle name="40% - Accent2 4 5 2" xfId="12184"/>
    <cellStyle name="40% - Accent2 4 5 2 2" xfId="12185"/>
    <cellStyle name="40% - Accent2 4 5 3" xfId="12186"/>
    <cellStyle name="40% - Accent2 4 5 4" xfId="12187"/>
    <cellStyle name="40% - Accent2 4 5 5" xfId="12188"/>
    <cellStyle name="40% - Accent2 4 6" xfId="12189"/>
    <cellStyle name="40% - Accent2 4 6 2" xfId="12190"/>
    <cellStyle name="40% - Accent2 4 7" xfId="12191"/>
    <cellStyle name="40% - Accent2 4 8" xfId="12192"/>
    <cellStyle name="40% - Accent2 4 9" xfId="12193"/>
    <cellStyle name="40% - Accent2 5" xfId="936"/>
    <cellStyle name="40% - Accent2 5 2" xfId="12194"/>
    <cellStyle name="40% - Accent2 5 2 2" xfId="12195"/>
    <cellStyle name="40% - Accent2 5 2 2 2" xfId="12196"/>
    <cellStyle name="40% - Accent2 5 2 2 2 2" xfId="12197"/>
    <cellStyle name="40% - Accent2 5 2 2 3" xfId="12198"/>
    <cellStyle name="40% - Accent2 5 2 2 4" xfId="12199"/>
    <cellStyle name="40% - Accent2 5 2 3" xfId="12200"/>
    <cellStyle name="40% - Accent2 5 2 3 2" xfId="12201"/>
    <cellStyle name="40% - Accent2 5 2 3 2 2" xfId="12202"/>
    <cellStyle name="40% - Accent2 5 2 3 3" xfId="12203"/>
    <cellStyle name="40% - Accent2 5 2 4" xfId="12204"/>
    <cellStyle name="40% - Accent2 5 2 4 2" xfId="12205"/>
    <cellStyle name="40% - Accent2 5 2 4 2 2" xfId="12206"/>
    <cellStyle name="40% - Accent2 5 2 4 3" xfId="12207"/>
    <cellStyle name="40% - Accent2 5 2 5" xfId="12208"/>
    <cellStyle name="40% - Accent2 5 2 5 2" xfId="12209"/>
    <cellStyle name="40% - Accent2 5 2 6" xfId="12210"/>
    <cellStyle name="40% - Accent2 5 2 7" xfId="12211"/>
    <cellStyle name="40% - Accent2 5 3" xfId="12212"/>
    <cellStyle name="40% - Accent2 5 3 2" xfId="12213"/>
    <cellStyle name="40% - Accent2 5 3 2 2" xfId="12214"/>
    <cellStyle name="40% - Accent2 5 3 2 3" xfId="12215"/>
    <cellStyle name="40% - Accent2 5 3 3" xfId="12216"/>
    <cellStyle name="40% - Accent2 5 3 4" xfId="12217"/>
    <cellStyle name="40% - Accent2 5 4" xfId="12218"/>
    <cellStyle name="40% - Accent2 5 4 2" xfId="12219"/>
    <cellStyle name="40% - Accent2 5 4 2 2" xfId="12220"/>
    <cellStyle name="40% - Accent2 5 4 3" xfId="12221"/>
    <cellStyle name="40% - Accent2 5 4 4" xfId="12222"/>
    <cellStyle name="40% - Accent2 5 5" xfId="12223"/>
    <cellStyle name="40% - Accent2 5 5 2" xfId="12224"/>
    <cellStyle name="40% - Accent2 5 5 2 2" xfId="12225"/>
    <cellStyle name="40% - Accent2 5 5 3" xfId="12226"/>
    <cellStyle name="40% - Accent2 5 5 4" xfId="12227"/>
    <cellStyle name="40% - Accent2 5 6" xfId="12228"/>
    <cellStyle name="40% - Accent2 5 6 2" xfId="12229"/>
    <cellStyle name="40% - Accent2 5 7" xfId="12230"/>
    <cellStyle name="40% - Accent2 5 8" xfId="12231"/>
    <cellStyle name="40% - Accent2 6" xfId="2702"/>
    <cellStyle name="40% - Accent2 6 2" xfId="12232"/>
    <cellStyle name="40% - Accent2 6 2 2" xfId="12233"/>
    <cellStyle name="40% - Accent2 6 2 2 2" xfId="12234"/>
    <cellStyle name="40% - Accent2 6 2 2 3" xfId="12235"/>
    <cellStyle name="40% - Accent2 6 2 3" xfId="12236"/>
    <cellStyle name="40% - Accent2 6 2 4" xfId="12237"/>
    <cellStyle name="40% - Accent2 6 3" xfId="12238"/>
    <cellStyle name="40% - Accent2 6 3 2" xfId="12239"/>
    <cellStyle name="40% - Accent2 6 3 2 2" xfId="12240"/>
    <cellStyle name="40% - Accent2 6 3 2 3" xfId="12241"/>
    <cellStyle name="40% - Accent2 6 3 3" xfId="12242"/>
    <cellStyle name="40% - Accent2 6 3 4" xfId="12243"/>
    <cellStyle name="40% - Accent2 6 4" xfId="12244"/>
    <cellStyle name="40% - Accent2 6 4 2" xfId="12245"/>
    <cellStyle name="40% - Accent2 6 4 2 2" xfId="12246"/>
    <cellStyle name="40% - Accent2 6 4 3" xfId="12247"/>
    <cellStyle name="40% - Accent2 6 4 4" xfId="12248"/>
    <cellStyle name="40% - Accent2 6 5" xfId="12249"/>
    <cellStyle name="40% - Accent2 6 5 2" xfId="12250"/>
    <cellStyle name="40% - Accent2 6 6" xfId="12251"/>
    <cellStyle name="40% - Accent2 6 7" xfId="12252"/>
    <cellStyle name="40% - Accent2 6 8" xfId="3558"/>
    <cellStyle name="40% - Accent2 7" xfId="3009"/>
    <cellStyle name="40% - Accent2 7 2" xfId="12253"/>
    <cellStyle name="40% - Accent2 7 2 2" xfId="12254"/>
    <cellStyle name="40% - Accent2 7 2 2 2" xfId="12255"/>
    <cellStyle name="40% - Accent2 7 2 3" xfId="12256"/>
    <cellStyle name="40% - Accent2 7 3" xfId="12257"/>
    <cellStyle name="40% - Accent2 7 3 2" xfId="12258"/>
    <cellStyle name="40% - Accent2 7 4" xfId="12259"/>
    <cellStyle name="40% - Accent2 7 5" xfId="12260"/>
    <cellStyle name="40% - Accent2 7 6" xfId="5135"/>
    <cellStyle name="40% - Accent2 8" xfId="3010"/>
    <cellStyle name="40% - Accent2 8 2" xfId="12262"/>
    <cellStyle name="40% - Accent2 8 2 2" xfId="12263"/>
    <cellStyle name="40% - Accent2 8 2 2 2" xfId="12264"/>
    <cellStyle name="40% - Accent2 8 2 3" xfId="12265"/>
    <cellStyle name="40% - Accent2 8 3" xfId="12266"/>
    <cellStyle name="40% - Accent2 8 3 2" xfId="12267"/>
    <cellStyle name="40% - Accent2 8 4" xfId="12268"/>
    <cellStyle name="40% - Accent2 8 5" xfId="12261"/>
    <cellStyle name="40% - Accent2 9" xfId="3011"/>
    <cellStyle name="40% - Accent2 9 2" xfId="12270"/>
    <cellStyle name="40% - Accent2 9 2 2" xfId="12271"/>
    <cellStyle name="40% - Accent2 9 2 2 2" xfId="12272"/>
    <cellStyle name="40% - Accent2 9 2 3" xfId="12273"/>
    <cellStyle name="40% - Accent2 9 3" xfId="12274"/>
    <cellStyle name="40% - Accent2 9 3 2" xfId="12275"/>
    <cellStyle name="40% - Accent2 9 4" xfId="12276"/>
    <cellStyle name="40% - Accent2 9 5" xfId="12269"/>
    <cellStyle name="40% - Accent3" xfId="937" builtinId="39" customBuiltin="1"/>
    <cellStyle name="40% - Accent3 10" xfId="3012"/>
    <cellStyle name="40% - Accent3 10 2" xfId="12278"/>
    <cellStyle name="40% - Accent3 10 2 2" xfId="12279"/>
    <cellStyle name="40% - Accent3 10 2 2 2" xfId="12280"/>
    <cellStyle name="40% - Accent3 10 2 3" xfId="12281"/>
    <cellStyle name="40% - Accent3 10 3" xfId="12282"/>
    <cellStyle name="40% - Accent3 10 3 2" xfId="12283"/>
    <cellStyle name="40% - Accent3 10 4" xfId="12284"/>
    <cellStyle name="40% - Accent3 10 5" xfId="12277"/>
    <cellStyle name="40% - Accent3 11" xfId="3013"/>
    <cellStyle name="40% - Accent3 11 2" xfId="12286"/>
    <cellStyle name="40% - Accent3 11 2 2" xfId="12287"/>
    <cellStyle name="40% - Accent3 11 2 2 2" xfId="12288"/>
    <cellStyle name="40% - Accent3 11 2 3" xfId="12289"/>
    <cellStyle name="40% - Accent3 11 3" xfId="12290"/>
    <cellStyle name="40% - Accent3 11 3 2" xfId="12291"/>
    <cellStyle name="40% - Accent3 11 4" xfId="12292"/>
    <cellStyle name="40% - Accent3 11 5" xfId="12285"/>
    <cellStyle name="40% - Accent3 12" xfId="3123"/>
    <cellStyle name="40% - Accent3 12 2" xfId="12294"/>
    <cellStyle name="40% - Accent3 12 2 2" xfId="12295"/>
    <cellStyle name="40% - Accent3 12 2 2 2" xfId="12296"/>
    <cellStyle name="40% - Accent3 12 2 3" xfId="12297"/>
    <cellStyle name="40% - Accent3 12 3" xfId="12298"/>
    <cellStyle name="40% - Accent3 12 3 2" xfId="12299"/>
    <cellStyle name="40% - Accent3 12 3 3" xfId="12300"/>
    <cellStyle name="40% - Accent3 12 4" xfId="12301"/>
    <cellStyle name="40% - Accent3 12 5" xfId="12293"/>
    <cellStyle name="40% - Accent3 13" xfId="3228"/>
    <cellStyle name="40% - Accent3 13 2" xfId="12303"/>
    <cellStyle name="40% - Accent3 13 2 2" xfId="12304"/>
    <cellStyle name="40% - Accent3 13 2 2 2" xfId="12305"/>
    <cellStyle name="40% - Accent3 13 2 3" xfId="12306"/>
    <cellStyle name="40% - Accent3 13 3" xfId="12307"/>
    <cellStyle name="40% - Accent3 13 3 2" xfId="12308"/>
    <cellStyle name="40% - Accent3 13 4" xfId="12309"/>
    <cellStyle name="40% - Accent3 13 5" xfId="12302"/>
    <cellStyle name="40% - Accent3 14" xfId="3336"/>
    <cellStyle name="40% - Accent3 14 2" xfId="12310"/>
    <cellStyle name="40% - Accent3 14 2 2" xfId="12311"/>
    <cellStyle name="40% - Accent3 14 2 2 2" xfId="12312"/>
    <cellStyle name="40% - Accent3 14 2 3" xfId="12313"/>
    <cellStyle name="40% - Accent3 14 2 4" xfId="12314"/>
    <cellStyle name="40% - Accent3 14 3" xfId="12315"/>
    <cellStyle name="40% - Accent3 14 3 2" xfId="12316"/>
    <cellStyle name="40% - Accent3 14 4" xfId="12317"/>
    <cellStyle name="40% - Accent3 14 5" xfId="12318"/>
    <cellStyle name="40% - Accent3 15" xfId="12319"/>
    <cellStyle name="40% - Accent3 15 2" xfId="12320"/>
    <cellStyle name="40% - Accent3 15 2 2" xfId="12321"/>
    <cellStyle name="40% - Accent3 15 2 2 2" xfId="12322"/>
    <cellStyle name="40% - Accent3 15 2 3" xfId="12323"/>
    <cellStyle name="40% - Accent3 15 3" xfId="12324"/>
    <cellStyle name="40% - Accent3 15 3 2" xfId="12325"/>
    <cellStyle name="40% - Accent3 15 4" xfId="12326"/>
    <cellStyle name="40% - Accent3 16" xfId="12327"/>
    <cellStyle name="40% - Accent3 16 2" xfId="12328"/>
    <cellStyle name="40% - Accent3 16 2 2" xfId="12329"/>
    <cellStyle name="40% - Accent3 16 3" xfId="12330"/>
    <cellStyle name="40% - Accent3 17" xfId="12331"/>
    <cellStyle name="40% - Accent3 17 2" xfId="12332"/>
    <cellStyle name="40% - Accent3 17 3" xfId="12333"/>
    <cellStyle name="40% - Accent3 18" xfId="12334"/>
    <cellStyle name="40% - Accent3 18 2" xfId="12335"/>
    <cellStyle name="40% - Accent3 19" xfId="12336"/>
    <cellStyle name="40% - Accent3 2" xfId="938"/>
    <cellStyle name="40% - Accent3 2 10" xfId="12337"/>
    <cellStyle name="40% - Accent3 2 10 2" xfId="12338"/>
    <cellStyle name="40% - Accent3 2 10 2 2" xfId="12339"/>
    <cellStyle name="40% - Accent3 2 10 2 3" xfId="12340"/>
    <cellStyle name="40% - Accent3 2 10 3" xfId="12341"/>
    <cellStyle name="40% - Accent3 2 10 4" xfId="12342"/>
    <cellStyle name="40% - Accent3 2 10 5" xfId="12343"/>
    <cellStyle name="40% - Accent3 2 11" xfId="12344"/>
    <cellStyle name="40% - Accent3 2 11 2" xfId="12345"/>
    <cellStyle name="40% - Accent3 2 11 3" xfId="12346"/>
    <cellStyle name="40% - Accent3 2 12" xfId="12347"/>
    <cellStyle name="40% - Accent3 2 13" xfId="12348"/>
    <cellStyle name="40% - Accent3 2 14" xfId="12349"/>
    <cellStyle name="40% - Accent3 2 15" xfId="12350"/>
    <cellStyle name="40% - Accent3 2 16" xfId="12351"/>
    <cellStyle name="40% - Accent3 2 2" xfId="2706"/>
    <cellStyle name="40% - Accent3 2 2 10" xfId="12352"/>
    <cellStyle name="40% - Accent3 2 2 10 2" xfId="12353"/>
    <cellStyle name="40% - Accent3 2 2 11" xfId="12354"/>
    <cellStyle name="40% - Accent3 2 2 12" xfId="12355"/>
    <cellStyle name="40% - Accent3 2 2 13" xfId="12356"/>
    <cellStyle name="40% - Accent3 2 2 14" xfId="12357"/>
    <cellStyle name="40% - Accent3 2 2 15" xfId="3564"/>
    <cellStyle name="40% - Accent3 2 2 2" xfId="12358"/>
    <cellStyle name="40% - Accent3 2 2 2 10" xfId="12359"/>
    <cellStyle name="40% - Accent3 2 2 2 2" xfId="12360"/>
    <cellStyle name="40% - Accent3 2 2 2 2 2" xfId="12361"/>
    <cellStyle name="40% - Accent3 2 2 2 2 2 2" xfId="12362"/>
    <cellStyle name="40% - Accent3 2 2 2 2 2 2 2" xfId="12363"/>
    <cellStyle name="40% - Accent3 2 2 2 2 2 3" xfId="12364"/>
    <cellStyle name="40% - Accent3 2 2 2 2 3" xfId="12365"/>
    <cellStyle name="40% - Accent3 2 2 2 2 3 2" xfId="12366"/>
    <cellStyle name="40% - Accent3 2 2 2 2 3 2 2" xfId="12367"/>
    <cellStyle name="40% - Accent3 2 2 2 2 3 3" xfId="12368"/>
    <cellStyle name="40% - Accent3 2 2 2 2 4" xfId="12369"/>
    <cellStyle name="40% - Accent3 2 2 2 2 4 2" xfId="12370"/>
    <cellStyle name="40% - Accent3 2 2 2 2 4 2 2" xfId="12371"/>
    <cellStyle name="40% - Accent3 2 2 2 2 4 3" xfId="12372"/>
    <cellStyle name="40% - Accent3 2 2 2 2 5" xfId="12373"/>
    <cellStyle name="40% - Accent3 2 2 2 2 5 2" xfId="12374"/>
    <cellStyle name="40% - Accent3 2 2 2 2 6" xfId="12375"/>
    <cellStyle name="40% - Accent3 2 2 2 2 7" xfId="12376"/>
    <cellStyle name="40% - Accent3 2 2 2 2 8" xfId="12377"/>
    <cellStyle name="40% - Accent3 2 2 2 3" xfId="12378"/>
    <cellStyle name="40% - Accent3 2 2 2 3 2" xfId="12379"/>
    <cellStyle name="40% - Accent3 2 2 2 3 2 2" xfId="12380"/>
    <cellStyle name="40% - Accent3 2 2 2 3 3" xfId="12381"/>
    <cellStyle name="40% - Accent3 2 2 2 3 4" xfId="12382"/>
    <cellStyle name="40% - Accent3 2 2 2 4" xfId="12383"/>
    <cellStyle name="40% - Accent3 2 2 2 4 2" xfId="12384"/>
    <cellStyle name="40% - Accent3 2 2 2 4 2 2" xfId="12385"/>
    <cellStyle name="40% - Accent3 2 2 2 4 3" xfId="12386"/>
    <cellStyle name="40% - Accent3 2 2 2 5" xfId="12387"/>
    <cellStyle name="40% - Accent3 2 2 2 5 2" xfId="12388"/>
    <cellStyle name="40% - Accent3 2 2 2 5 2 2" xfId="12389"/>
    <cellStyle name="40% - Accent3 2 2 2 5 3" xfId="12390"/>
    <cellStyle name="40% - Accent3 2 2 2 6" xfId="12391"/>
    <cellStyle name="40% - Accent3 2 2 2 6 2" xfId="12392"/>
    <cellStyle name="40% - Accent3 2 2 2 7" xfId="12393"/>
    <cellStyle name="40% - Accent3 2 2 2 8" xfId="12394"/>
    <cellStyle name="40% - Accent3 2 2 2 9" xfId="12395"/>
    <cellStyle name="40% - Accent3 2 2 3" xfId="12396"/>
    <cellStyle name="40% - Accent3 2 2 3 2" xfId="12397"/>
    <cellStyle name="40% - Accent3 2 2 3 2 2" xfId="12398"/>
    <cellStyle name="40% - Accent3 2 2 3 2 2 2" xfId="12399"/>
    <cellStyle name="40% - Accent3 2 2 3 2 2 2 2" xfId="12400"/>
    <cellStyle name="40% - Accent3 2 2 3 2 2 3" xfId="12401"/>
    <cellStyle name="40% - Accent3 2 2 3 2 3" xfId="12402"/>
    <cellStyle name="40% - Accent3 2 2 3 2 3 2" xfId="12403"/>
    <cellStyle name="40% - Accent3 2 2 3 2 3 2 2" xfId="12404"/>
    <cellStyle name="40% - Accent3 2 2 3 2 3 3" xfId="12405"/>
    <cellStyle name="40% - Accent3 2 2 3 2 4" xfId="12406"/>
    <cellStyle name="40% - Accent3 2 2 3 2 4 2" xfId="12407"/>
    <cellStyle name="40% - Accent3 2 2 3 2 4 2 2" xfId="12408"/>
    <cellStyle name="40% - Accent3 2 2 3 2 4 3" xfId="12409"/>
    <cellStyle name="40% - Accent3 2 2 3 2 5" xfId="12410"/>
    <cellStyle name="40% - Accent3 2 2 3 2 5 2" xfId="12411"/>
    <cellStyle name="40% - Accent3 2 2 3 2 6" xfId="12412"/>
    <cellStyle name="40% - Accent3 2 2 3 2 7" xfId="12413"/>
    <cellStyle name="40% - Accent3 2 2 3 2 8" xfId="12414"/>
    <cellStyle name="40% - Accent3 2 2 3 3" xfId="12415"/>
    <cellStyle name="40% - Accent3 2 2 3 3 2" xfId="12416"/>
    <cellStyle name="40% - Accent3 2 2 3 3 2 2" xfId="12417"/>
    <cellStyle name="40% - Accent3 2 2 3 3 3" xfId="12418"/>
    <cellStyle name="40% - Accent3 2 2 3 4" xfId="12419"/>
    <cellStyle name="40% - Accent3 2 2 3 4 2" xfId="12420"/>
    <cellStyle name="40% - Accent3 2 2 3 4 2 2" xfId="12421"/>
    <cellStyle name="40% - Accent3 2 2 3 4 3" xfId="12422"/>
    <cellStyle name="40% - Accent3 2 2 3 5" xfId="12423"/>
    <cellStyle name="40% - Accent3 2 2 3 5 2" xfId="12424"/>
    <cellStyle name="40% - Accent3 2 2 3 5 2 2" xfId="12425"/>
    <cellStyle name="40% - Accent3 2 2 3 5 3" xfId="12426"/>
    <cellStyle name="40% - Accent3 2 2 3 6" xfId="12427"/>
    <cellStyle name="40% - Accent3 2 2 3 6 2" xfId="12428"/>
    <cellStyle name="40% - Accent3 2 2 3 7" xfId="12429"/>
    <cellStyle name="40% - Accent3 2 2 3 8" xfId="12430"/>
    <cellStyle name="40% - Accent3 2 2 3 9" xfId="12431"/>
    <cellStyle name="40% - Accent3 2 2 4" xfId="12432"/>
    <cellStyle name="40% - Accent3 2 2 4 2" xfId="12433"/>
    <cellStyle name="40% - Accent3 2 2 4 2 2" xfId="12434"/>
    <cellStyle name="40% - Accent3 2 2 4 2 2 2" xfId="12435"/>
    <cellStyle name="40% - Accent3 2 2 4 2 2 2 2" xfId="12436"/>
    <cellStyle name="40% - Accent3 2 2 4 2 2 3" xfId="12437"/>
    <cellStyle name="40% - Accent3 2 2 4 2 3" xfId="12438"/>
    <cellStyle name="40% - Accent3 2 2 4 2 3 2" xfId="12439"/>
    <cellStyle name="40% - Accent3 2 2 4 2 3 2 2" xfId="12440"/>
    <cellStyle name="40% - Accent3 2 2 4 2 3 3" xfId="12441"/>
    <cellStyle name="40% - Accent3 2 2 4 2 4" xfId="12442"/>
    <cellStyle name="40% - Accent3 2 2 4 2 4 2" xfId="12443"/>
    <cellStyle name="40% - Accent3 2 2 4 2 4 2 2" xfId="12444"/>
    <cellStyle name="40% - Accent3 2 2 4 2 4 3" xfId="12445"/>
    <cellStyle name="40% - Accent3 2 2 4 2 5" xfId="12446"/>
    <cellStyle name="40% - Accent3 2 2 4 2 5 2" xfId="12447"/>
    <cellStyle name="40% - Accent3 2 2 4 2 6" xfId="12448"/>
    <cellStyle name="40% - Accent3 2 2 4 3" xfId="12449"/>
    <cellStyle name="40% - Accent3 2 2 4 3 2" xfId="12450"/>
    <cellStyle name="40% - Accent3 2 2 4 3 2 2" xfId="12451"/>
    <cellStyle name="40% - Accent3 2 2 4 3 3" xfId="12452"/>
    <cellStyle name="40% - Accent3 2 2 4 4" xfId="12453"/>
    <cellStyle name="40% - Accent3 2 2 4 4 2" xfId="12454"/>
    <cellStyle name="40% - Accent3 2 2 4 4 2 2" xfId="12455"/>
    <cellStyle name="40% - Accent3 2 2 4 4 3" xfId="12456"/>
    <cellStyle name="40% - Accent3 2 2 4 5" xfId="12457"/>
    <cellStyle name="40% - Accent3 2 2 4 5 2" xfId="12458"/>
    <cellStyle name="40% - Accent3 2 2 4 5 2 2" xfId="12459"/>
    <cellStyle name="40% - Accent3 2 2 4 5 3" xfId="12460"/>
    <cellStyle name="40% - Accent3 2 2 4 6" xfId="12461"/>
    <cellStyle name="40% - Accent3 2 2 4 6 2" xfId="12462"/>
    <cellStyle name="40% - Accent3 2 2 4 7" xfId="12463"/>
    <cellStyle name="40% - Accent3 2 2 4 8" xfId="12464"/>
    <cellStyle name="40% - Accent3 2 2 4 9" xfId="12465"/>
    <cellStyle name="40% - Accent3 2 2 5" xfId="12466"/>
    <cellStyle name="40% - Accent3 2 2 5 2" xfId="12467"/>
    <cellStyle name="40% - Accent3 2 2 5 2 2" xfId="12468"/>
    <cellStyle name="40% - Accent3 2 2 5 2 2 2" xfId="12469"/>
    <cellStyle name="40% - Accent3 2 2 5 2 2 2 2" xfId="12470"/>
    <cellStyle name="40% - Accent3 2 2 5 2 2 3" xfId="12471"/>
    <cellStyle name="40% - Accent3 2 2 5 2 3" xfId="12472"/>
    <cellStyle name="40% - Accent3 2 2 5 2 3 2" xfId="12473"/>
    <cellStyle name="40% - Accent3 2 2 5 2 3 2 2" xfId="12474"/>
    <cellStyle name="40% - Accent3 2 2 5 2 3 3" xfId="12475"/>
    <cellStyle name="40% - Accent3 2 2 5 2 4" xfId="12476"/>
    <cellStyle name="40% - Accent3 2 2 5 2 4 2" xfId="12477"/>
    <cellStyle name="40% - Accent3 2 2 5 2 4 2 2" xfId="12478"/>
    <cellStyle name="40% - Accent3 2 2 5 2 4 3" xfId="12479"/>
    <cellStyle name="40% - Accent3 2 2 5 2 5" xfId="12480"/>
    <cellStyle name="40% - Accent3 2 2 5 2 5 2" xfId="12481"/>
    <cellStyle name="40% - Accent3 2 2 5 2 6" xfId="12482"/>
    <cellStyle name="40% - Accent3 2 2 5 3" xfId="12483"/>
    <cellStyle name="40% - Accent3 2 2 5 3 2" xfId="12484"/>
    <cellStyle name="40% - Accent3 2 2 5 3 2 2" xfId="12485"/>
    <cellStyle name="40% - Accent3 2 2 5 3 3" xfId="12486"/>
    <cellStyle name="40% - Accent3 2 2 5 4" xfId="12487"/>
    <cellStyle name="40% - Accent3 2 2 5 4 2" xfId="12488"/>
    <cellStyle name="40% - Accent3 2 2 5 4 2 2" xfId="12489"/>
    <cellStyle name="40% - Accent3 2 2 5 4 3" xfId="12490"/>
    <cellStyle name="40% - Accent3 2 2 5 5" xfId="12491"/>
    <cellStyle name="40% - Accent3 2 2 5 5 2" xfId="12492"/>
    <cellStyle name="40% - Accent3 2 2 5 5 2 2" xfId="12493"/>
    <cellStyle name="40% - Accent3 2 2 5 5 3" xfId="12494"/>
    <cellStyle name="40% - Accent3 2 2 5 6" xfId="12495"/>
    <cellStyle name="40% - Accent3 2 2 5 6 2" xfId="12496"/>
    <cellStyle name="40% - Accent3 2 2 5 7" xfId="12497"/>
    <cellStyle name="40% - Accent3 2 2 6" xfId="12498"/>
    <cellStyle name="40% - Accent3 2 2 6 2" xfId="12499"/>
    <cellStyle name="40% - Accent3 2 2 6 2 2" xfId="12500"/>
    <cellStyle name="40% - Accent3 2 2 6 2 2 2" xfId="12501"/>
    <cellStyle name="40% - Accent3 2 2 6 2 3" xfId="12502"/>
    <cellStyle name="40% - Accent3 2 2 6 3" xfId="12503"/>
    <cellStyle name="40% - Accent3 2 2 6 3 2" xfId="12504"/>
    <cellStyle name="40% - Accent3 2 2 6 3 2 2" xfId="12505"/>
    <cellStyle name="40% - Accent3 2 2 6 3 3" xfId="12506"/>
    <cellStyle name="40% - Accent3 2 2 6 4" xfId="12507"/>
    <cellStyle name="40% - Accent3 2 2 6 4 2" xfId="12508"/>
    <cellStyle name="40% - Accent3 2 2 6 4 2 2" xfId="12509"/>
    <cellStyle name="40% - Accent3 2 2 6 4 3" xfId="12510"/>
    <cellStyle name="40% - Accent3 2 2 6 5" xfId="12511"/>
    <cellStyle name="40% - Accent3 2 2 6 5 2" xfId="12512"/>
    <cellStyle name="40% - Accent3 2 2 6 6" xfId="12513"/>
    <cellStyle name="40% - Accent3 2 2 7" xfId="12514"/>
    <cellStyle name="40% - Accent3 2 2 7 2" xfId="12515"/>
    <cellStyle name="40% - Accent3 2 2 7 2 2" xfId="12516"/>
    <cellStyle name="40% - Accent3 2 2 7 3" xfId="12517"/>
    <cellStyle name="40% - Accent3 2 2 8" xfId="12518"/>
    <cellStyle name="40% - Accent3 2 2 8 2" xfId="12519"/>
    <cellStyle name="40% - Accent3 2 2 8 2 2" xfId="12520"/>
    <cellStyle name="40% - Accent3 2 2 8 3" xfId="12521"/>
    <cellStyle name="40% - Accent3 2 2 9" xfId="12522"/>
    <cellStyle name="40% - Accent3 2 2 9 2" xfId="12523"/>
    <cellStyle name="40% - Accent3 2 2 9 2 2" xfId="12524"/>
    <cellStyle name="40% - Accent3 2 2 9 3" xfId="12525"/>
    <cellStyle name="40% - Accent3 2 3" xfId="3124"/>
    <cellStyle name="40% - Accent3 2 3 10" xfId="4639"/>
    <cellStyle name="40% - Accent3 2 3 2" xfId="12526"/>
    <cellStyle name="40% - Accent3 2 3 2 2" xfId="12527"/>
    <cellStyle name="40% - Accent3 2 3 2 2 2" xfId="12528"/>
    <cellStyle name="40% - Accent3 2 3 2 2 2 2" xfId="12529"/>
    <cellStyle name="40% - Accent3 2 3 2 2 3" xfId="12530"/>
    <cellStyle name="40% - Accent3 2 3 2 2 4" xfId="12531"/>
    <cellStyle name="40% - Accent3 2 3 2 2 5" xfId="12532"/>
    <cellStyle name="40% - Accent3 2 3 2 3" xfId="12533"/>
    <cellStyle name="40% - Accent3 2 3 2 3 2" xfId="12534"/>
    <cellStyle name="40% - Accent3 2 3 2 3 2 2" xfId="12535"/>
    <cellStyle name="40% - Accent3 2 3 2 3 3" xfId="12536"/>
    <cellStyle name="40% - Accent3 2 3 2 4" xfId="12537"/>
    <cellStyle name="40% - Accent3 2 3 2 4 2" xfId="12538"/>
    <cellStyle name="40% - Accent3 2 3 2 4 2 2" xfId="12539"/>
    <cellStyle name="40% - Accent3 2 3 2 4 3" xfId="12540"/>
    <cellStyle name="40% - Accent3 2 3 2 5" xfId="12541"/>
    <cellStyle name="40% - Accent3 2 3 2 5 2" xfId="12542"/>
    <cellStyle name="40% - Accent3 2 3 2 6" xfId="12543"/>
    <cellStyle name="40% - Accent3 2 3 2 7" xfId="12544"/>
    <cellStyle name="40% - Accent3 2 3 2 8" xfId="12545"/>
    <cellStyle name="40% - Accent3 2 3 3" xfId="12546"/>
    <cellStyle name="40% - Accent3 2 3 3 2" xfId="12547"/>
    <cellStyle name="40% - Accent3 2 3 3 2 2" xfId="12548"/>
    <cellStyle name="40% - Accent3 2 3 3 2 3" xfId="12549"/>
    <cellStyle name="40% - Accent3 2 3 3 2 4" xfId="12550"/>
    <cellStyle name="40% - Accent3 2 3 3 2 5" xfId="12551"/>
    <cellStyle name="40% - Accent3 2 3 3 3" xfId="12552"/>
    <cellStyle name="40% - Accent3 2 3 3 4" xfId="12553"/>
    <cellStyle name="40% - Accent3 2 3 3 5" xfId="12554"/>
    <cellStyle name="40% - Accent3 2 3 3 6" xfId="12555"/>
    <cellStyle name="40% - Accent3 2 3 4" xfId="12556"/>
    <cellStyle name="40% - Accent3 2 3 4 2" xfId="12557"/>
    <cellStyle name="40% - Accent3 2 3 4 2 2" xfId="12558"/>
    <cellStyle name="40% - Accent3 2 3 4 3" xfId="12559"/>
    <cellStyle name="40% - Accent3 2 3 4 4" xfId="12560"/>
    <cellStyle name="40% - Accent3 2 3 4 5" xfId="12561"/>
    <cellStyle name="40% - Accent3 2 3 4 6" xfId="12562"/>
    <cellStyle name="40% - Accent3 2 3 5" xfId="12563"/>
    <cellStyle name="40% - Accent3 2 3 5 2" xfId="12564"/>
    <cellStyle name="40% - Accent3 2 3 5 2 2" xfId="12565"/>
    <cellStyle name="40% - Accent3 2 3 5 3" xfId="12566"/>
    <cellStyle name="40% - Accent3 2 3 5 4" xfId="12567"/>
    <cellStyle name="40% - Accent3 2 3 6" xfId="12568"/>
    <cellStyle name="40% - Accent3 2 3 6 2" xfId="12569"/>
    <cellStyle name="40% - Accent3 2 3 6 3" xfId="12570"/>
    <cellStyle name="40% - Accent3 2 3 7" xfId="12571"/>
    <cellStyle name="40% - Accent3 2 3 8" xfId="12572"/>
    <cellStyle name="40% - Accent3 2 3 9" xfId="12573"/>
    <cellStyle name="40% - Accent3 2 4" xfId="3229"/>
    <cellStyle name="40% - Accent3 2 4 10" xfId="4638"/>
    <cellStyle name="40% - Accent3 2 4 2" xfId="12574"/>
    <cellStyle name="40% - Accent3 2 4 2 2" xfId="12575"/>
    <cellStyle name="40% - Accent3 2 4 2 2 2" xfId="12576"/>
    <cellStyle name="40% - Accent3 2 4 2 2 2 2" xfId="12577"/>
    <cellStyle name="40% - Accent3 2 4 2 2 3" xfId="12578"/>
    <cellStyle name="40% - Accent3 2 4 2 2 4" xfId="12579"/>
    <cellStyle name="40% - Accent3 2 4 2 2 5" xfId="12580"/>
    <cellStyle name="40% - Accent3 2 4 2 3" xfId="12581"/>
    <cellStyle name="40% - Accent3 2 4 2 3 2" xfId="12582"/>
    <cellStyle name="40% - Accent3 2 4 2 3 2 2" xfId="12583"/>
    <cellStyle name="40% - Accent3 2 4 2 3 3" xfId="12584"/>
    <cellStyle name="40% - Accent3 2 4 2 4" xfId="12585"/>
    <cellStyle name="40% - Accent3 2 4 2 4 2" xfId="12586"/>
    <cellStyle name="40% - Accent3 2 4 2 4 2 2" xfId="12587"/>
    <cellStyle name="40% - Accent3 2 4 2 4 3" xfId="12588"/>
    <cellStyle name="40% - Accent3 2 4 2 5" xfId="12589"/>
    <cellStyle name="40% - Accent3 2 4 2 5 2" xfId="12590"/>
    <cellStyle name="40% - Accent3 2 4 2 6" xfId="12591"/>
    <cellStyle name="40% - Accent3 2 4 2 7" xfId="12592"/>
    <cellStyle name="40% - Accent3 2 4 2 8" xfId="12593"/>
    <cellStyle name="40% - Accent3 2 4 3" xfId="12594"/>
    <cellStyle name="40% - Accent3 2 4 3 2" xfId="12595"/>
    <cellStyle name="40% - Accent3 2 4 3 2 2" xfId="12596"/>
    <cellStyle name="40% - Accent3 2 4 3 2 3" xfId="12597"/>
    <cellStyle name="40% - Accent3 2 4 3 3" xfId="12598"/>
    <cellStyle name="40% - Accent3 2 4 3 4" xfId="12599"/>
    <cellStyle name="40% - Accent3 2 4 3 5" xfId="12600"/>
    <cellStyle name="40% - Accent3 2 4 3 6" xfId="12601"/>
    <cellStyle name="40% - Accent3 2 4 4" xfId="12602"/>
    <cellStyle name="40% - Accent3 2 4 4 2" xfId="12603"/>
    <cellStyle name="40% - Accent3 2 4 4 2 2" xfId="12604"/>
    <cellStyle name="40% - Accent3 2 4 4 3" xfId="12605"/>
    <cellStyle name="40% - Accent3 2 4 4 4" xfId="12606"/>
    <cellStyle name="40% - Accent3 2 4 4 5" xfId="12607"/>
    <cellStyle name="40% - Accent3 2 4 5" xfId="12608"/>
    <cellStyle name="40% - Accent3 2 4 5 2" xfId="12609"/>
    <cellStyle name="40% - Accent3 2 4 5 2 2" xfId="12610"/>
    <cellStyle name="40% - Accent3 2 4 5 3" xfId="12611"/>
    <cellStyle name="40% - Accent3 2 4 5 4" xfId="12612"/>
    <cellStyle name="40% - Accent3 2 4 6" xfId="12613"/>
    <cellStyle name="40% - Accent3 2 4 6 2" xfId="12614"/>
    <cellStyle name="40% - Accent3 2 4 7" xfId="12615"/>
    <cellStyle name="40% - Accent3 2 4 8" xfId="12616"/>
    <cellStyle name="40% - Accent3 2 4 9" xfId="12617"/>
    <cellStyle name="40% - Accent3 2 5" xfId="3337"/>
    <cellStyle name="40% - Accent3 2 5 10" xfId="12618"/>
    <cellStyle name="40% - Accent3 2 5 11" xfId="4637"/>
    <cellStyle name="40% - Accent3 2 5 2" xfId="12619"/>
    <cellStyle name="40% - Accent3 2 5 2 2" xfId="12620"/>
    <cellStyle name="40% - Accent3 2 5 2 2 2" xfId="12621"/>
    <cellStyle name="40% - Accent3 2 5 2 2 2 2" xfId="12622"/>
    <cellStyle name="40% - Accent3 2 5 2 2 3" xfId="12623"/>
    <cellStyle name="40% - Accent3 2 5 2 2 4" xfId="12624"/>
    <cellStyle name="40% - Accent3 2 5 2 3" xfId="12625"/>
    <cellStyle name="40% - Accent3 2 5 2 3 2" xfId="12626"/>
    <cellStyle name="40% - Accent3 2 5 2 3 2 2" xfId="12627"/>
    <cellStyle name="40% - Accent3 2 5 2 3 3" xfId="12628"/>
    <cellStyle name="40% - Accent3 2 5 2 4" xfId="12629"/>
    <cellStyle name="40% - Accent3 2 5 2 4 2" xfId="12630"/>
    <cellStyle name="40% - Accent3 2 5 2 4 2 2" xfId="12631"/>
    <cellStyle name="40% - Accent3 2 5 2 4 3" xfId="12632"/>
    <cellStyle name="40% - Accent3 2 5 2 5" xfId="12633"/>
    <cellStyle name="40% - Accent3 2 5 2 5 2" xfId="12634"/>
    <cellStyle name="40% - Accent3 2 5 2 6" xfId="12635"/>
    <cellStyle name="40% - Accent3 2 5 2 7" xfId="12636"/>
    <cellStyle name="40% - Accent3 2 5 2 8" xfId="12637"/>
    <cellStyle name="40% - Accent3 2 5 3" xfId="12638"/>
    <cellStyle name="40% - Accent3 2 5 3 2" xfId="12639"/>
    <cellStyle name="40% - Accent3 2 5 3 2 2" xfId="12640"/>
    <cellStyle name="40% - Accent3 2 5 3 3" xfId="12641"/>
    <cellStyle name="40% - Accent3 2 5 3 4" xfId="12642"/>
    <cellStyle name="40% - Accent3 2 5 4" xfId="12643"/>
    <cellStyle name="40% - Accent3 2 5 4 2" xfId="12644"/>
    <cellStyle name="40% - Accent3 2 5 4 2 2" xfId="12645"/>
    <cellStyle name="40% - Accent3 2 5 4 3" xfId="12646"/>
    <cellStyle name="40% - Accent3 2 5 5" xfId="12647"/>
    <cellStyle name="40% - Accent3 2 5 5 2" xfId="12648"/>
    <cellStyle name="40% - Accent3 2 5 5 2 2" xfId="12649"/>
    <cellStyle name="40% - Accent3 2 5 5 3" xfId="12650"/>
    <cellStyle name="40% - Accent3 2 5 6" xfId="12651"/>
    <cellStyle name="40% - Accent3 2 5 6 2" xfId="12652"/>
    <cellStyle name="40% - Accent3 2 5 7" xfId="12653"/>
    <cellStyle name="40% - Accent3 2 5 8" xfId="12654"/>
    <cellStyle name="40% - Accent3 2 5 9" xfId="12655"/>
    <cellStyle name="40% - Accent3 2 6" xfId="5139"/>
    <cellStyle name="40% - Accent3 2 6 2" xfId="12656"/>
    <cellStyle name="40% - Accent3 2 6 2 2" xfId="12657"/>
    <cellStyle name="40% - Accent3 2 6 2 2 2" xfId="12658"/>
    <cellStyle name="40% - Accent3 2 6 2 2 2 2" xfId="12659"/>
    <cellStyle name="40% - Accent3 2 6 2 2 3" xfId="12660"/>
    <cellStyle name="40% - Accent3 2 6 2 2 4" xfId="12661"/>
    <cellStyle name="40% - Accent3 2 6 2 3" xfId="12662"/>
    <cellStyle name="40% - Accent3 2 6 2 3 2" xfId="12663"/>
    <cellStyle name="40% - Accent3 2 6 2 3 2 2" xfId="12664"/>
    <cellStyle name="40% - Accent3 2 6 2 3 3" xfId="12665"/>
    <cellStyle name="40% - Accent3 2 6 2 4" xfId="12666"/>
    <cellStyle name="40% - Accent3 2 6 2 4 2" xfId="12667"/>
    <cellStyle name="40% - Accent3 2 6 2 4 2 2" xfId="12668"/>
    <cellStyle name="40% - Accent3 2 6 2 4 3" xfId="12669"/>
    <cellStyle name="40% - Accent3 2 6 2 5" xfId="12670"/>
    <cellStyle name="40% - Accent3 2 6 2 5 2" xfId="12671"/>
    <cellStyle name="40% - Accent3 2 6 2 6" xfId="12672"/>
    <cellStyle name="40% - Accent3 2 6 2 7" xfId="12673"/>
    <cellStyle name="40% - Accent3 2 6 2 8" xfId="12674"/>
    <cellStyle name="40% - Accent3 2 6 2 9" xfId="12675"/>
    <cellStyle name="40% - Accent3 2 6 3" xfId="12676"/>
    <cellStyle name="40% - Accent3 2 6 3 2" xfId="12677"/>
    <cellStyle name="40% - Accent3 2 6 3 2 2" xfId="12678"/>
    <cellStyle name="40% - Accent3 2 6 3 3" xfId="12679"/>
    <cellStyle name="40% - Accent3 2 6 3 4" xfId="12680"/>
    <cellStyle name="40% - Accent3 2 6 3 5" xfId="12681"/>
    <cellStyle name="40% - Accent3 2 6 4" xfId="12682"/>
    <cellStyle name="40% - Accent3 2 6 4 2" xfId="12683"/>
    <cellStyle name="40% - Accent3 2 6 4 2 2" xfId="12684"/>
    <cellStyle name="40% - Accent3 2 6 4 3" xfId="12685"/>
    <cellStyle name="40% - Accent3 2 6 5" xfId="12686"/>
    <cellStyle name="40% - Accent3 2 6 5 2" xfId="12687"/>
    <cellStyle name="40% - Accent3 2 6 5 2 2" xfId="12688"/>
    <cellStyle name="40% - Accent3 2 6 5 3" xfId="12689"/>
    <cellStyle name="40% - Accent3 2 6 6" xfId="12690"/>
    <cellStyle name="40% - Accent3 2 6 6 2" xfId="12691"/>
    <cellStyle name="40% - Accent3 2 6 7" xfId="12692"/>
    <cellStyle name="40% - Accent3 2 6 8" xfId="12693"/>
    <cellStyle name="40% - Accent3 2 6 9" xfId="12694"/>
    <cellStyle name="40% - Accent3 2 7" xfId="12695"/>
    <cellStyle name="40% - Accent3 2 7 2" xfId="12696"/>
    <cellStyle name="40% - Accent3 2 7 2 2" xfId="12697"/>
    <cellStyle name="40% - Accent3 2 7 2 2 2" xfId="12698"/>
    <cellStyle name="40% - Accent3 2 7 2 2 3" xfId="12699"/>
    <cellStyle name="40% - Accent3 2 7 2 3" xfId="12700"/>
    <cellStyle name="40% - Accent3 2 7 2 4" xfId="12701"/>
    <cellStyle name="40% - Accent3 2 7 3" xfId="12702"/>
    <cellStyle name="40% - Accent3 2 7 3 2" xfId="12703"/>
    <cellStyle name="40% - Accent3 2 7 3 2 2" xfId="12704"/>
    <cellStyle name="40% - Accent3 2 7 3 3" xfId="12705"/>
    <cellStyle name="40% - Accent3 2 7 3 4" xfId="12706"/>
    <cellStyle name="40% - Accent3 2 7 4" xfId="12707"/>
    <cellStyle name="40% - Accent3 2 7 4 2" xfId="12708"/>
    <cellStyle name="40% - Accent3 2 7 4 2 2" xfId="12709"/>
    <cellStyle name="40% - Accent3 2 7 4 3" xfId="12710"/>
    <cellStyle name="40% - Accent3 2 7 5" xfId="12711"/>
    <cellStyle name="40% - Accent3 2 7 5 2" xfId="12712"/>
    <cellStyle name="40% - Accent3 2 7 6" xfId="12713"/>
    <cellStyle name="40% - Accent3 2 7 7" xfId="12714"/>
    <cellStyle name="40% - Accent3 2 7 8" xfId="12715"/>
    <cellStyle name="40% - Accent3 2 7 9" xfId="12716"/>
    <cellStyle name="40% - Accent3 2 8" xfId="12717"/>
    <cellStyle name="40% - Accent3 2 8 2" xfId="12718"/>
    <cellStyle name="40% - Accent3 2 8 2 2" xfId="12719"/>
    <cellStyle name="40% - Accent3 2 8 2 2 2" xfId="12720"/>
    <cellStyle name="40% - Accent3 2 8 2 3" xfId="12721"/>
    <cellStyle name="40% - Accent3 2 8 3" xfId="12722"/>
    <cellStyle name="40% - Accent3 2 8 3 2" xfId="12723"/>
    <cellStyle name="40% - Accent3 2 8 4" xfId="12724"/>
    <cellStyle name="40% - Accent3 2 8 5" xfId="12725"/>
    <cellStyle name="40% - Accent3 2 8 6" xfId="12726"/>
    <cellStyle name="40% - Accent3 2 9" xfId="12727"/>
    <cellStyle name="40% - Accent3 2 9 2" xfId="12728"/>
    <cellStyle name="40% - Accent3 2 9 2 2" xfId="12729"/>
    <cellStyle name="40% - Accent3 2 9 2 3" xfId="12730"/>
    <cellStyle name="40% - Accent3 2 9 3" xfId="12731"/>
    <cellStyle name="40% - Accent3 2 9 4" xfId="12732"/>
    <cellStyle name="40% - Accent3 2 9 5" xfId="12733"/>
    <cellStyle name="40% - Accent3 2_PWC Sch 7" xfId="12734"/>
    <cellStyle name="40% - Accent3 20" xfId="12735"/>
    <cellStyle name="40% - Accent3 21" xfId="12736"/>
    <cellStyle name="40% - Accent3 22" xfId="12737"/>
    <cellStyle name="40% - Accent3 23" xfId="12738"/>
    <cellStyle name="40% - Accent3 24" xfId="12739"/>
    <cellStyle name="40% - Accent3 3" xfId="939"/>
    <cellStyle name="40% - Accent3 3 10" xfId="12740"/>
    <cellStyle name="40% - Accent3 3 10 2" xfId="12741"/>
    <cellStyle name="40% - Accent3 3 11" xfId="12742"/>
    <cellStyle name="40% - Accent3 3 12" xfId="12743"/>
    <cellStyle name="40% - Accent3 3 13" xfId="12744"/>
    <cellStyle name="40% - Accent3 3 14" xfId="12745"/>
    <cellStyle name="40% - Accent3 3 2" xfId="2707"/>
    <cellStyle name="40% - Accent3 3 2 10" xfId="3565"/>
    <cellStyle name="40% - Accent3 3 2 2" xfId="12746"/>
    <cellStyle name="40% - Accent3 3 2 2 2" xfId="12747"/>
    <cellStyle name="40% - Accent3 3 2 2 2 2" xfId="12748"/>
    <cellStyle name="40% - Accent3 3 2 2 2 2 2" xfId="12749"/>
    <cellStyle name="40% - Accent3 3 2 2 2 3" xfId="12750"/>
    <cellStyle name="40% - Accent3 3 2 2 2 4" xfId="12751"/>
    <cellStyle name="40% - Accent3 3 2 2 3" xfId="12752"/>
    <cellStyle name="40% - Accent3 3 2 2 3 2" xfId="12753"/>
    <cellStyle name="40% - Accent3 3 2 2 3 2 2" xfId="12754"/>
    <cellStyle name="40% - Accent3 3 2 2 3 3" xfId="12755"/>
    <cellStyle name="40% - Accent3 3 2 2 4" xfId="12756"/>
    <cellStyle name="40% - Accent3 3 2 2 4 2" xfId="12757"/>
    <cellStyle name="40% - Accent3 3 2 2 4 2 2" xfId="12758"/>
    <cellStyle name="40% - Accent3 3 2 2 4 3" xfId="12759"/>
    <cellStyle name="40% - Accent3 3 2 2 5" xfId="12760"/>
    <cellStyle name="40% - Accent3 3 2 2 5 2" xfId="12761"/>
    <cellStyle name="40% - Accent3 3 2 2 6" xfId="12762"/>
    <cellStyle name="40% - Accent3 3 2 2 7" xfId="12763"/>
    <cellStyle name="40% - Accent3 3 2 2 8" xfId="12764"/>
    <cellStyle name="40% - Accent3 3 2 3" xfId="12765"/>
    <cellStyle name="40% - Accent3 3 2 3 2" xfId="12766"/>
    <cellStyle name="40% - Accent3 3 2 3 2 2" xfId="12767"/>
    <cellStyle name="40% - Accent3 3 2 3 2 3" xfId="12768"/>
    <cellStyle name="40% - Accent3 3 2 3 3" xfId="12769"/>
    <cellStyle name="40% - Accent3 3 2 3 4" xfId="12770"/>
    <cellStyle name="40% - Accent3 3 2 3 5" xfId="12771"/>
    <cellStyle name="40% - Accent3 3 2 4" xfId="12772"/>
    <cellStyle name="40% - Accent3 3 2 4 2" xfId="12773"/>
    <cellStyle name="40% - Accent3 3 2 4 2 2" xfId="12774"/>
    <cellStyle name="40% - Accent3 3 2 4 3" xfId="12775"/>
    <cellStyle name="40% - Accent3 3 2 4 4" xfId="12776"/>
    <cellStyle name="40% - Accent3 3 2 5" xfId="12777"/>
    <cellStyle name="40% - Accent3 3 2 5 2" xfId="12778"/>
    <cellStyle name="40% - Accent3 3 2 5 2 2" xfId="12779"/>
    <cellStyle name="40% - Accent3 3 2 5 3" xfId="12780"/>
    <cellStyle name="40% - Accent3 3 2 6" xfId="12781"/>
    <cellStyle name="40% - Accent3 3 2 6 2" xfId="12782"/>
    <cellStyle name="40% - Accent3 3 2 7" xfId="12783"/>
    <cellStyle name="40% - Accent3 3 2 8" xfId="12784"/>
    <cellStyle name="40% - Accent3 3 2 9" xfId="12785"/>
    <cellStyle name="40% - Accent3 3 3" xfId="3125"/>
    <cellStyle name="40% - Accent3 3 3 10" xfId="12786"/>
    <cellStyle name="40% - Accent3 3 3 11" xfId="4636"/>
    <cellStyle name="40% - Accent3 3 3 2" xfId="12787"/>
    <cellStyle name="40% - Accent3 3 3 2 2" xfId="12788"/>
    <cellStyle name="40% - Accent3 3 3 2 2 2" xfId="12789"/>
    <cellStyle name="40% - Accent3 3 3 2 2 2 2" xfId="12790"/>
    <cellStyle name="40% - Accent3 3 3 2 2 3" xfId="12791"/>
    <cellStyle name="40% - Accent3 3 3 2 2 4" xfId="12792"/>
    <cellStyle name="40% - Accent3 3 3 2 3" xfId="12793"/>
    <cellStyle name="40% - Accent3 3 3 2 3 2" xfId="12794"/>
    <cellStyle name="40% - Accent3 3 3 2 3 2 2" xfId="12795"/>
    <cellStyle name="40% - Accent3 3 3 2 3 3" xfId="12796"/>
    <cellStyle name="40% - Accent3 3 3 2 4" xfId="12797"/>
    <cellStyle name="40% - Accent3 3 3 2 4 2" xfId="12798"/>
    <cellStyle name="40% - Accent3 3 3 2 4 2 2" xfId="12799"/>
    <cellStyle name="40% - Accent3 3 3 2 4 3" xfId="12800"/>
    <cellStyle name="40% - Accent3 3 3 2 5" xfId="12801"/>
    <cellStyle name="40% - Accent3 3 3 2 5 2" xfId="12802"/>
    <cellStyle name="40% - Accent3 3 3 2 6" xfId="12803"/>
    <cellStyle name="40% - Accent3 3 3 2 7" xfId="12804"/>
    <cellStyle name="40% - Accent3 3 3 2 8" xfId="12805"/>
    <cellStyle name="40% - Accent3 3 3 2 9" xfId="12806"/>
    <cellStyle name="40% - Accent3 3 3 3" xfId="12807"/>
    <cellStyle name="40% - Accent3 3 3 3 2" xfId="12808"/>
    <cellStyle name="40% - Accent3 3 3 3 2 2" xfId="12809"/>
    <cellStyle name="40% - Accent3 3 3 3 3" xfId="12810"/>
    <cellStyle name="40% - Accent3 3 3 3 4" xfId="12811"/>
    <cellStyle name="40% - Accent3 3 3 3 5" xfId="12812"/>
    <cellStyle name="40% - Accent3 3 3 4" xfId="12813"/>
    <cellStyle name="40% - Accent3 3 3 4 2" xfId="12814"/>
    <cellStyle name="40% - Accent3 3 3 4 2 2" xfId="12815"/>
    <cellStyle name="40% - Accent3 3 3 4 3" xfId="12816"/>
    <cellStyle name="40% - Accent3 3 3 4 4" xfId="12817"/>
    <cellStyle name="40% - Accent3 3 3 5" xfId="12818"/>
    <cellStyle name="40% - Accent3 3 3 5 2" xfId="12819"/>
    <cellStyle name="40% - Accent3 3 3 5 2 2" xfId="12820"/>
    <cellStyle name="40% - Accent3 3 3 5 3" xfId="12821"/>
    <cellStyle name="40% - Accent3 3 3 6" xfId="12822"/>
    <cellStyle name="40% - Accent3 3 3 6 2" xfId="12823"/>
    <cellStyle name="40% - Accent3 3 3 7" xfId="12824"/>
    <cellStyle name="40% - Accent3 3 3 8" xfId="12825"/>
    <cellStyle name="40% - Accent3 3 3 9" xfId="12826"/>
    <cellStyle name="40% - Accent3 3 4" xfId="3230"/>
    <cellStyle name="40% - Accent3 3 4 10" xfId="4635"/>
    <cellStyle name="40% - Accent3 3 4 2" xfId="12827"/>
    <cellStyle name="40% - Accent3 3 4 2 2" xfId="12828"/>
    <cellStyle name="40% - Accent3 3 4 2 2 2" xfId="12829"/>
    <cellStyle name="40% - Accent3 3 4 2 2 2 2" xfId="12830"/>
    <cellStyle name="40% - Accent3 3 4 2 2 3" xfId="12831"/>
    <cellStyle name="40% - Accent3 3 4 2 2 4" xfId="12832"/>
    <cellStyle name="40% - Accent3 3 4 2 3" xfId="12833"/>
    <cellStyle name="40% - Accent3 3 4 2 3 2" xfId="12834"/>
    <cellStyle name="40% - Accent3 3 4 2 3 2 2" xfId="12835"/>
    <cellStyle name="40% - Accent3 3 4 2 3 3" xfId="12836"/>
    <cellStyle name="40% - Accent3 3 4 2 4" xfId="12837"/>
    <cellStyle name="40% - Accent3 3 4 2 4 2" xfId="12838"/>
    <cellStyle name="40% - Accent3 3 4 2 4 2 2" xfId="12839"/>
    <cellStyle name="40% - Accent3 3 4 2 4 3" xfId="12840"/>
    <cellStyle name="40% - Accent3 3 4 2 5" xfId="12841"/>
    <cellStyle name="40% - Accent3 3 4 2 5 2" xfId="12842"/>
    <cellStyle name="40% - Accent3 3 4 2 6" xfId="12843"/>
    <cellStyle name="40% - Accent3 3 4 2 7" xfId="12844"/>
    <cellStyle name="40% - Accent3 3 4 3" xfId="12845"/>
    <cellStyle name="40% - Accent3 3 4 3 2" xfId="12846"/>
    <cellStyle name="40% - Accent3 3 4 3 2 2" xfId="12847"/>
    <cellStyle name="40% - Accent3 3 4 3 3" xfId="12848"/>
    <cellStyle name="40% - Accent3 3 4 3 4" xfId="12849"/>
    <cellStyle name="40% - Accent3 3 4 3 5" xfId="12850"/>
    <cellStyle name="40% - Accent3 3 4 4" xfId="12851"/>
    <cellStyle name="40% - Accent3 3 4 4 2" xfId="12852"/>
    <cellStyle name="40% - Accent3 3 4 4 2 2" xfId="12853"/>
    <cellStyle name="40% - Accent3 3 4 4 3" xfId="12854"/>
    <cellStyle name="40% - Accent3 3 4 5" xfId="12855"/>
    <cellStyle name="40% - Accent3 3 4 5 2" xfId="12856"/>
    <cellStyle name="40% - Accent3 3 4 5 2 2" xfId="12857"/>
    <cellStyle name="40% - Accent3 3 4 5 3" xfId="12858"/>
    <cellStyle name="40% - Accent3 3 4 6" xfId="12859"/>
    <cellStyle name="40% - Accent3 3 4 6 2" xfId="12860"/>
    <cellStyle name="40% - Accent3 3 4 7" xfId="12861"/>
    <cellStyle name="40% - Accent3 3 4 8" xfId="12862"/>
    <cellStyle name="40% - Accent3 3 4 9" xfId="12863"/>
    <cellStyle name="40% - Accent3 3 5" xfId="3338"/>
    <cellStyle name="40% - Accent3 3 5 10" xfId="4634"/>
    <cellStyle name="40% - Accent3 3 5 2" xfId="12864"/>
    <cellStyle name="40% - Accent3 3 5 2 2" xfId="12865"/>
    <cellStyle name="40% - Accent3 3 5 2 2 2" xfId="12866"/>
    <cellStyle name="40% - Accent3 3 5 2 2 2 2" xfId="12867"/>
    <cellStyle name="40% - Accent3 3 5 2 2 3" xfId="12868"/>
    <cellStyle name="40% - Accent3 3 5 2 3" xfId="12869"/>
    <cellStyle name="40% - Accent3 3 5 2 3 2" xfId="12870"/>
    <cellStyle name="40% - Accent3 3 5 2 3 2 2" xfId="12871"/>
    <cellStyle name="40% - Accent3 3 5 2 3 3" xfId="12872"/>
    <cellStyle name="40% - Accent3 3 5 2 4" xfId="12873"/>
    <cellStyle name="40% - Accent3 3 5 2 4 2" xfId="12874"/>
    <cellStyle name="40% - Accent3 3 5 2 4 2 2" xfId="12875"/>
    <cellStyle name="40% - Accent3 3 5 2 4 3" xfId="12876"/>
    <cellStyle name="40% - Accent3 3 5 2 5" xfId="12877"/>
    <cellStyle name="40% - Accent3 3 5 2 5 2" xfId="12878"/>
    <cellStyle name="40% - Accent3 3 5 2 6" xfId="12879"/>
    <cellStyle name="40% - Accent3 3 5 2 7" xfId="12880"/>
    <cellStyle name="40% - Accent3 3 5 2 8" xfId="12881"/>
    <cellStyle name="40% - Accent3 3 5 3" xfId="12882"/>
    <cellStyle name="40% - Accent3 3 5 3 2" xfId="12883"/>
    <cellStyle name="40% - Accent3 3 5 3 2 2" xfId="12884"/>
    <cellStyle name="40% - Accent3 3 5 3 3" xfId="12885"/>
    <cellStyle name="40% - Accent3 3 5 4" xfId="12886"/>
    <cellStyle name="40% - Accent3 3 5 4 2" xfId="12887"/>
    <cellStyle name="40% - Accent3 3 5 4 2 2" xfId="12888"/>
    <cellStyle name="40% - Accent3 3 5 4 3" xfId="12889"/>
    <cellStyle name="40% - Accent3 3 5 5" xfId="12890"/>
    <cellStyle name="40% - Accent3 3 5 5 2" xfId="12891"/>
    <cellStyle name="40% - Accent3 3 5 5 2 2" xfId="12892"/>
    <cellStyle name="40% - Accent3 3 5 5 3" xfId="12893"/>
    <cellStyle name="40% - Accent3 3 5 6" xfId="12894"/>
    <cellStyle name="40% - Accent3 3 5 6 2" xfId="12895"/>
    <cellStyle name="40% - Accent3 3 5 7" xfId="12896"/>
    <cellStyle name="40% - Accent3 3 5 8" xfId="12897"/>
    <cellStyle name="40% - Accent3 3 5 9" xfId="12898"/>
    <cellStyle name="40% - Accent3 3 6" xfId="5140"/>
    <cellStyle name="40% - Accent3 3 6 2" xfId="12899"/>
    <cellStyle name="40% - Accent3 3 6 2 2" xfId="12900"/>
    <cellStyle name="40% - Accent3 3 6 2 2 2" xfId="12901"/>
    <cellStyle name="40% - Accent3 3 6 2 3" xfId="12902"/>
    <cellStyle name="40% - Accent3 3 6 2 4" xfId="12903"/>
    <cellStyle name="40% - Accent3 3 6 3" xfId="12904"/>
    <cellStyle name="40% - Accent3 3 6 3 2" xfId="12905"/>
    <cellStyle name="40% - Accent3 3 6 3 2 2" xfId="12906"/>
    <cellStyle name="40% - Accent3 3 6 3 3" xfId="12907"/>
    <cellStyle name="40% - Accent3 3 6 4" xfId="12908"/>
    <cellStyle name="40% - Accent3 3 6 4 2" xfId="12909"/>
    <cellStyle name="40% - Accent3 3 6 4 2 2" xfId="12910"/>
    <cellStyle name="40% - Accent3 3 6 4 3" xfId="12911"/>
    <cellStyle name="40% - Accent3 3 6 5" xfId="12912"/>
    <cellStyle name="40% - Accent3 3 6 5 2" xfId="12913"/>
    <cellStyle name="40% - Accent3 3 6 6" xfId="12914"/>
    <cellStyle name="40% - Accent3 3 6 7" xfId="12915"/>
    <cellStyle name="40% - Accent3 3 7" xfId="12916"/>
    <cellStyle name="40% - Accent3 3 7 2" xfId="12917"/>
    <cellStyle name="40% - Accent3 3 7 2 2" xfId="12918"/>
    <cellStyle name="40% - Accent3 3 7 3" xfId="12919"/>
    <cellStyle name="40% - Accent3 3 7 4" xfId="12920"/>
    <cellStyle name="40% - Accent3 3 8" xfId="12921"/>
    <cellStyle name="40% - Accent3 3 8 2" xfId="12922"/>
    <cellStyle name="40% - Accent3 3 8 2 2" xfId="12923"/>
    <cellStyle name="40% - Accent3 3 8 3" xfId="12924"/>
    <cellStyle name="40% - Accent3 3 9" xfId="12925"/>
    <cellStyle name="40% - Accent3 3 9 2" xfId="12926"/>
    <cellStyle name="40% - Accent3 3 9 2 2" xfId="12927"/>
    <cellStyle name="40% - Accent3 3 9 3" xfId="12928"/>
    <cellStyle name="40% - Accent3 4" xfId="940"/>
    <cellStyle name="40% - Accent3 4 2" xfId="4633"/>
    <cellStyle name="40% - Accent3 4 2 2" xfId="12929"/>
    <cellStyle name="40% - Accent3 4 2 2 2" xfId="12930"/>
    <cellStyle name="40% - Accent3 4 2 2 2 2" xfId="12931"/>
    <cellStyle name="40% - Accent3 4 2 2 3" xfId="12932"/>
    <cellStyle name="40% - Accent3 4 2 2 4" xfId="12933"/>
    <cellStyle name="40% - Accent3 4 2 3" xfId="12934"/>
    <cellStyle name="40% - Accent3 4 2 3 2" xfId="12935"/>
    <cellStyle name="40% - Accent3 4 2 3 2 2" xfId="12936"/>
    <cellStyle name="40% - Accent3 4 2 3 3" xfId="12937"/>
    <cellStyle name="40% - Accent3 4 2 4" xfId="12938"/>
    <cellStyle name="40% - Accent3 4 2 4 2" xfId="12939"/>
    <cellStyle name="40% - Accent3 4 2 4 2 2" xfId="12940"/>
    <cellStyle name="40% - Accent3 4 2 4 3" xfId="12941"/>
    <cellStyle name="40% - Accent3 4 2 5" xfId="12942"/>
    <cellStyle name="40% - Accent3 4 2 5 2" xfId="12943"/>
    <cellStyle name="40% - Accent3 4 2 6" xfId="12944"/>
    <cellStyle name="40% - Accent3 4 2 7" xfId="12945"/>
    <cellStyle name="40% - Accent3 4 2 8" xfId="12946"/>
    <cellStyle name="40% - Accent3 4 3" xfId="4632"/>
    <cellStyle name="40% - Accent3 4 3 2" xfId="12947"/>
    <cellStyle name="40% - Accent3 4 3 2 2" xfId="12948"/>
    <cellStyle name="40% - Accent3 4 3 3" xfId="12949"/>
    <cellStyle name="40% - Accent3 4 3 4" xfId="12950"/>
    <cellStyle name="40% - Accent3 4 3 5" xfId="12951"/>
    <cellStyle name="40% - Accent3 4 4" xfId="4631"/>
    <cellStyle name="40% - Accent3 4 4 2" xfId="12952"/>
    <cellStyle name="40% - Accent3 4 4 2 2" xfId="12953"/>
    <cellStyle name="40% - Accent3 4 4 2 3" xfId="12954"/>
    <cellStyle name="40% - Accent3 4 4 3" xfId="12955"/>
    <cellStyle name="40% - Accent3 4 4 4" xfId="12956"/>
    <cellStyle name="40% - Accent3 4 5" xfId="12957"/>
    <cellStyle name="40% - Accent3 4 5 2" xfId="12958"/>
    <cellStyle name="40% - Accent3 4 5 2 2" xfId="12959"/>
    <cellStyle name="40% - Accent3 4 5 3" xfId="12960"/>
    <cellStyle name="40% - Accent3 4 5 4" xfId="12961"/>
    <cellStyle name="40% - Accent3 4 5 5" xfId="12962"/>
    <cellStyle name="40% - Accent3 4 6" xfId="12963"/>
    <cellStyle name="40% - Accent3 4 6 2" xfId="12964"/>
    <cellStyle name="40% - Accent3 4 7" xfId="12965"/>
    <cellStyle name="40% - Accent3 4 8" xfId="12966"/>
    <cellStyle name="40% - Accent3 4 9" xfId="12967"/>
    <cellStyle name="40% - Accent3 5" xfId="941"/>
    <cellStyle name="40% - Accent3 5 2" xfId="12968"/>
    <cellStyle name="40% - Accent3 5 2 2" xfId="12969"/>
    <cellStyle name="40% - Accent3 5 2 2 2" xfId="12970"/>
    <cellStyle name="40% - Accent3 5 2 2 2 2" xfId="12971"/>
    <cellStyle name="40% - Accent3 5 2 2 3" xfId="12972"/>
    <cellStyle name="40% - Accent3 5 2 2 4" xfId="12973"/>
    <cellStyle name="40% - Accent3 5 2 3" xfId="12974"/>
    <cellStyle name="40% - Accent3 5 2 3 2" xfId="12975"/>
    <cellStyle name="40% - Accent3 5 2 3 2 2" xfId="12976"/>
    <cellStyle name="40% - Accent3 5 2 3 3" xfId="12977"/>
    <cellStyle name="40% - Accent3 5 2 4" xfId="12978"/>
    <cellStyle name="40% - Accent3 5 2 4 2" xfId="12979"/>
    <cellStyle name="40% - Accent3 5 2 4 2 2" xfId="12980"/>
    <cellStyle name="40% - Accent3 5 2 4 3" xfId="12981"/>
    <cellStyle name="40% - Accent3 5 2 5" xfId="12982"/>
    <cellStyle name="40% - Accent3 5 2 5 2" xfId="12983"/>
    <cellStyle name="40% - Accent3 5 2 6" xfId="12984"/>
    <cellStyle name="40% - Accent3 5 2 7" xfId="12985"/>
    <cellStyle name="40% - Accent3 5 3" xfId="12986"/>
    <cellStyle name="40% - Accent3 5 3 2" xfId="12987"/>
    <cellStyle name="40% - Accent3 5 3 2 2" xfId="12988"/>
    <cellStyle name="40% - Accent3 5 3 2 3" xfId="12989"/>
    <cellStyle name="40% - Accent3 5 3 3" xfId="12990"/>
    <cellStyle name="40% - Accent3 5 3 4" xfId="12991"/>
    <cellStyle name="40% - Accent3 5 4" xfId="12992"/>
    <cellStyle name="40% - Accent3 5 4 2" xfId="12993"/>
    <cellStyle name="40% - Accent3 5 4 2 2" xfId="12994"/>
    <cellStyle name="40% - Accent3 5 4 3" xfId="12995"/>
    <cellStyle name="40% - Accent3 5 4 4" xfId="12996"/>
    <cellStyle name="40% - Accent3 5 5" xfId="12997"/>
    <cellStyle name="40% - Accent3 5 5 2" xfId="12998"/>
    <cellStyle name="40% - Accent3 5 5 2 2" xfId="12999"/>
    <cellStyle name="40% - Accent3 5 5 3" xfId="13000"/>
    <cellStyle name="40% - Accent3 5 5 4" xfId="13001"/>
    <cellStyle name="40% - Accent3 5 6" xfId="13002"/>
    <cellStyle name="40% - Accent3 5 6 2" xfId="13003"/>
    <cellStyle name="40% - Accent3 5 7" xfId="13004"/>
    <cellStyle name="40% - Accent3 5 8" xfId="13005"/>
    <cellStyle name="40% - Accent3 6" xfId="2705"/>
    <cellStyle name="40% - Accent3 6 2" xfId="13006"/>
    <cellStyle name="40% - Accent3 6 2 2" xfId="13007"/>
    <cellStyle name="40% - Accent3 6 2 2 2" xfId="13008"/>
    <cellStyle name="40% - Accent3 6 2 2 3" xfId="13009"/>
    <cellStyle name="40% - Accent3 6 2 3" xfId="13010"/>
    <cellStyle name="40% - Accent3 6 2 4" xfId="13011"/>
    <cellStyle name="40% - Accent3 6 3" xfId="13012"/>
    <cellStyle name="40% - Accent3 6 3 2" xfId="13013"/>
    <cellStyle name="40% - Accent3 6 3 2 2" xfId="13014"/>
    <cellStyle name="40% - Accent3 6 3 2 3" xfId="13015"/>
    <cellStyle name="40% - Accent3 6 3 3" xfId="13016"/>
    <cellStyle name="40% - Accent3 6 3 4" xfId="13017"/>
    <cellStyle name="40% - Accent3 6 4" xfId="13018"/>
    <cellStyle name="40% - Accent3 6 4 2" xfId="13019"/>
    <cellStyle name="40% - Accent3 6 4 2 2" xfId="13020"/>
    <cellStyle name="40% - Accent3 6 4 3" xfId="13021"/>
    <cellStyle name="40% - Accent3 6 4 4" xfId="13022"/>
    <cellStyle name="40% - Accent3 6 5" xfId="13023"/>
    <cellStyle name="40% - Accent3 6 5 2" xfId="13024"/>
    <cellStyle name="40% - Accent3 6 6" xfId="13025"/>
    <cellStyle name="40% - Accent3 6 7" xfId="13026"/>
    <cellStyle name="40% - Accent3 6 8" xfId="3563"/>
    <cellStyle name="40% - Accent3 7" xfId="3014"/>
    <cellStyle name="40% - Accent3 7 2" xfId="13027"/>
    <cellStyle name="40% - Accent3 7 2 2" xfId="13028"/>
    <cellStyle name="40% - Accent3 7 2 2 2" xfId="13029"/>
    <cellStyle name="40% - Accent3 7 2 3" xfId="13030"/>
    <cellStyle name="40% - Accent3 7 3" xfId="13031"/>
    <cellStyle name="40% - Accent3 7 3 2" xfId="13032"/>
    <cellStyle name="40% - Accent3 7 4" xfId="13033"/>
    <cellStyle name="40% - Accent3 7 5" xfId="13034"/>
    <cellStyle name="40% - Accent3 7 6" xfId="5138"/>
    <cellStyle name="40% - Accent3 8" xfId="3015"/>
    <cellStyle name="40% - Accent3 8 2" xfId="13036"/>
    <cellStyle name="40% - Accent3 8 2 2" xfId="13037"/>
    <cellStyle name="40% - Accent3 8 2 2 2" xfId="13038"/>
    <cellStyle name="40% - Accent3 8 2 3" xfId="13039"/>
    <cellStyle name="40% - Accent3 8 3" xfId="13040"/>
    <cellStyle name="40% - Accent3 8 3 2" xfId="13041"/>
    <cellStyle name="40% - Accent3 8 4" xfId="13042"/>
    <cellStyle name="40% - Accent3 8 5" xfId="13035"/>
    <cellStyle name="40% - Accent3 9" xfId="3016"/>
    <cellStyle name="40% - Accent3 9 2" xfId="13044"/>
    <cellStyle name="40% - Accent3 9 2 2" xfId="13045"/>
    <cellStyle name="40% - Accent3 9 2 2 2" xfId="13046"/>
    <cellStyle name="40% - Accent3 9 2 3" xfId="13047"/>
    <cellStyle name="40% - Accent3 9 3" xfId="13048"/>
    <cellStyle name="40% - Accent3 9 3 2" xfId="13049"/>
    <cellStyle name="40% - Accent3 9 4" xfId="13050"/>
    <cellStyle name="40% - Accent3 9 5" xfId="13043"/>
    <cellStyle name="40% - Accent4" xfId="942" builtinId="43" customBuiltin="1"/>
    <cellStyle name="40% - Accent4 10" xfId="3017"/>
    <cellStyle name="40% - Accent4 10 2" xfId="13052"/>
    <cellStyle name="40% - Accent4 10 2 2" xfId="13053"/>
    <cellStyle name="40% - Accent4 10 2 2 2" xfId="13054"/>
    <cellStyle name="40% - Accent4 10 2 3" xfId="13055"/>
    <cellStyle name="40% - Accent4 10 3" xfId="13056"/>
    <cellStyle name="40% - Accent4 10 3 2" xfId="13057"/>
    <cellStyle name="40% - Accent4 10 4" xfId="13058"/>
    <cellStyle name="40% - Accent4 10 5" xfId="13051"/>
    <cellStyle name="40% - Accent4 11" xfId="3018"/>
    <cellStyle name="40% - Accent4 11 2" xfId="13060"/>
    <cellStyle name="40% - Accent4 11 2 2" xfId="13061"/>
    <cellStyle name="40% - Accent4 11 2 2 2" xfId="13062"/>
    <cellStyle name="40% - Accent4 11 2 3" xfId="13063"/>
    <cellStyle name="40% - Accent4 11 3" xfId="13064"/>
    <cellStyle name="40% - Accent4 11 3 2" xfId="13065"/>
    <cellStyle name="40% - Accent4 11 4" xfId="13066"/>
    <cellStyle name="40% - Accent4 11 5" xfId="13059"/>
    <cellStyle name="40% - Accent4 12" xfId="3126"/>
    <cellStyle name="40% - Accent4 12 2" xfId="13068"/>
    <cellStyle name="40% - Accent4 12 2 2" xfId="13069"/>
    <cellStyle name="40% - Accent4 12 2 2 2" xfId="13070"/>
    <cellStyle name="40% - Accent4 12 2 3" xfId="13071"/>
    <cellStyle name="40% - Accent4 12 3" xfId="13072"/>
    <cellStyle name="40% - Accent4 12 3 2" xfId="13073"/>
    <cellStyle name="40% - Accent4 12 3 3" xfId="13074"/>
    <cellStyle name="40% - Accent4 12 4" xfId="13075"/>
    <cellStyle name="40% - Accent4 12 5" xfId="13067"/>
    <cellStyle name="40% - Accent4 13" xfId="3231"/>
    <cellStyle name="40% - Accent4 13 2" xfId="13077"/>
    <cellStyle name="40% - Accent4 13 2 2" xfId="13078"/>
    <cellStyle name="40% - Accent4 13 2 2 2" xfId="13079"/>
    <cellStyle name="40% - Accent4 13 2 3" xfId="13080"/>
    <cellStyle name="40% - Accent4 13 3" xfId="13081"/>
    <cellStyle name="40% - Accent4 13 3 2" xfId="13082"/>
    <cellStyle name="40% - Accent4 13 4" xfId="13083"/>
    <cellStyle name="40% - Accent4 13 5" xfId="13076"/>
    <cellStyle name="40% - Accent4 14" xfId="3339"/>
    <cellStyle name="40% - Accent4 14 2" xfId="13084"/>
    <cellStyle name="40% - Accent4 14 2 2" xfId="13085"/>
    <cellStyle name="40% - Accent4 14 2 2 2" xfId="13086"/>
    <cellStyle name="40% - Accent4 14 2 3" xfId="13087"/>
    <cellStyle name="40% - Accent4 14 2 4" xfId="13088"/>
    <cellStyle name="40% - Accent4 14 3" xfId="13089"/>
    <cellStyle name="40% - Accent4 14 3 2" xfId="13090"/>
    <cellStyle name="40% - Accent4 14 4" xfId="13091"/>
    <cellStyle name="40% - Accent4 14 5" xfId="13092"/>
    <cellStyle name="40% - Accent4 15" xfId="13093"/>
    <cellStyle name="40% - Accent4 15 2" xfId="13094"/>
    <cellStyle name="40% - Accent4 15 2 2" xfId="13095"/>
    <cellStyle name="40% - Accent4 15 2 2 2" xfId="13096"/>
    <cellStyle name="40% - Accent4 15 2 3" xfId="13097"/>
    <cellStyle name="40% - Accent4 15 3" xfId="13098"/>
    <cellStyle name="40% - Accent4 15 3 2" xfId="13099"/>
    <cellStyle name="40% - Accent4 15 4" xfId="13100"/>
    <cellStyle name="40% - Accent4 16" xfId="13101"/>
    <cellStyle name="40% - Accent4 16 2" xfId="13102"/>
    <cellStyle name="40% - Accent4 16 2 2" xfId="13103"/>
    <cellStyle name="40% - Accent4 16 3" xfId="13104"/>
    <cellStyle name="40% - Accent4 17" xfId="13105"/>
    <cellStyle name="40% - Accent4 17 2" xfId="13106"/>
    <cellStyle name="40% - Accent4 17 3" xfId="13107"/>
    <cellStyle name="40% - Accent4 18" xfId="13108"/>
    <cellStyle name="40% - Accent4 18 2" xfId="13109"/>
    <cellStyle name="40% - Accent4 19" xfId="13110"/>
    <cellStyle name="40% - Accent4 2" xfId="943"/>
    <cellStyle name="40% - Accent4 2 10" xfId="13111"/>
    <cellStyle name="40% - Accent4 2 10 2" xfId="13112"/>
    <cellStyle name="40% - Accent4 2 10 2 2" xfId="13113"/>
    <cellStyle name="40% - Accent4 2 10 2 3" xfId="13114"/>
    <cellStyle name="40% - Accent4 2 10 3" xfId="13115"/>
    <cellStyle name="40% - Accent4 2 10 4" xfId="13116"/>
    <cellStyle name="40% - Accent4 2 11" xfId="13117"/>
    <cellStyle name="40% - Accent4 2 11 2" xfId="13118"/>
    <cellStyle name="40% - Accent4 2 11 3" xfId="13119"/>
    <cellStyle name="40% - Accent4 2 12" xfId="13120"/>
    <cellStyle name="40% - Accent4 2 13" xfId="13121"/>
    <cellStyle name="40% - Accent4 2 14" xfId="13122"/>
    <cellStyle name="40% - Accent4 2 15" xfId="13123"/>
    <cellStyle name="40% - Accent4 2 16" xfId="13124"/>
    <cellStyle name="40% - Accent4 2 2" xfId="2709"/>
    <cellStyle name="40% - Accent4 2 2 10" xfId="13125"/>
    <cellStyle name="40% - Accent4 2 2 10 2" xfId="13126"/>
    <cellStyle name="40% - Accent4 2 2 11" xfId="13127"/>
    <cellStyle name="40% - Accent4 2 2 12" xfId="13128"/>
    <cellStyle name="40% - Accent4 2 2 13" xfId="13129"/>
    <cellStyle name="40% - Accent4 2 2 14" xfId="13130"/>
    <cellStyle name="40% - Accent4 2 2 15" xfId="3569"/>
    <cellStyle name="40% - Accent4 2 2 2" xfId="13131"/>
    <cellStyle name="40% - Accent4 2 2 2 10" xfId="13132"/>
    <cellStyle name="40% - Accent4 2 2 2 2" xfId="13133"/>
    <cellStyle name="40% - Accent4 2 2 2 2 2" xfId="13134"/>
    <cellStyle name="40% - Accent4 2 2 2 2 2 2" xfId="13135"/>
    <cellStyle name="40% - Accent4 2 2 2 2 2 2 2" xfId="13136"/>
    <cellStyle name="40% - Accent4 2 2 2 2 2 3" xfId="13137"/>
    <cellStyle name="40% - Accent4 2 2 2 2 3" xfId="13138"/>
    <cellStyle name="40% - Accent4 2 2 2 2 3 2" xfId="13139"/>
    <cellStyle name="40% - Accent4 2 2 2 2 3 2 2" xfId="13140"/>
    <cellStyle name="40% - Accent4 2 2 2 2 3 3" xfId="13141"/>
    <cellStyle name="40% - Accent4 2 2 2 2 4" xfId="13142"/>
    <cellStyle name="40% - Accent4 2 2 2 2 4 2" xfId="13143"/>
    <cellStyle name="40% - Accent4 2 2 2 2 4 2 2" xfId="13144"/>
    <cellStyle name="40% - Accent4 2 2 2 2 4 3" xfId="13145"/>
    <cellStyle name="40% - Accent4 2 2 2 2 5" xfId="13146"/>
    <cellStyle name="40% - Accent4 2 2 2 2 5 2" xfId="13147"/>
    <cellStyle name="40% - Accent4 2 2 2 2 6" xfId="13148"/>
    <cellStyle name="40% - Accent4 2 2 2 2 7" xfId="13149"/>
    <cellStyle name="40% - Accent4 2 2 2 2 8" xfId="13150"/>
    <cellStyle name="40% - Accent4 2 2 2 3" xfId="13151"/>
    <cellStyle name="40% - Accent4 2 2 2 3 2" xfId="13152"/>
    <cellStyle name="40% - Accent4 2 2 2 3 2 2" xfId="13153"/>
    <cellStyle name="40% - Accent4 2 2 2 3 3" xfId="13154"/>
    <cellStyle name="40% - Accent4 2 2 2 3 4" xfId="13155"/>
    <cellStyle name="40% - Accent4 2 2 2 4" xfId="13156"/>
    <cellStyle name="40% - Accent4 2 2 2 4 2" xfId="13157"/>
    <cellStyle name="40% - Accent4 2 2 2 4 2 2" xfId="13158"/>
    <cellStyle name="40% - Accent4 2 2 2 4 3" xfId="13159"/>
    <cellStyle name="40% - Accent4 2 2 2 5" xfId="13160"/>
    <cellStyle name="40% - Accent4 2 2 2 5 2" xfId="13161"/>
    <cellStyle name="40% - Accent4 2 2 2 5 2 2" xfId="13162"/>
    <cellStyle name="40% - Accent4 2 2 2 5 3" xfId="13163"/>
    <cellStyle name="40% - Accent4 2 2 2 6" xfId="13164"/>
    <cellStyle name="40% - Accent4 2 2 2 6 2" xfId="13165"/>
    <cellStyle name="40% - Accent4 2 2 2 7" xfId="13166"/>
    <cellStyle name="40% - Accent4 2 2 2 8" xfId="13167"/>
    <cellStyle name="40% - Accent4 2 2 2 9" xfId="13168"/>
    <cellStyle name="40% - Accent4 2 2 3" xfId="13169"/>
    <cellStyle name="40% - Accent4 2 2 3 2" xfId="13170"/>
    <cellStyle name="40% - Accent4 2 2 3 2 2" xfId="13171"/>
    <cellStyle name="40% - Accent4 2 2 3 2 2 2" xfId="13172"/>
    <cellStyle name="40% - Accent4 2 2 3 2 2 2 2" xfId="13173"/>
    <cellStyle name="40% - Accent4 2 2 3 2 2 3" xfId="13174"/>
    <cellStyle name="40% - Accent4 2 2 3 2 3" xfId="13175"/>
    <cellStyle name="40% - Accent4 2 2 3 2 3 2" xfId="13176"/>
    <cellStyle name="40% - Accent4 2 2 3 2 3 2 2" xfId="13177"/>
    <cellStyle name="40% - Accent4 2 2 3 2 3 3" xfId="13178"/>
    <cellStyle name="40% - Accent4 2 2 3 2 4" xfId="13179"/>
    <cellStyle name="40% - Accent4 2 2 3 2 4 2" xfId="13180"/>
    <cellStyle name="40% - Accent4 2 2 3 2 4 2 2" xfId="13181"/>
    <cellStyle name="40% - Accent4 2 2 3 2 4 3" xfId="13182"/>
    <cellStyle name="40% - Accent4 2 2 3 2 5" xfId="13183"/>
    <cellStyle name="40% - Accent4 2 2 3 2 5 2" xfId="13184"/>
    <cellStyle name="40% - Accent4 2 2 3 2 6" xfId="13185"/>
    <cellStyle name="40% - Accent4 2 2 3 2 7" xfId="13186"/>
    <cellStyle name="40% - Accent4 2 2 3 2 8" xfId="13187"/>
    <cellStyle name="40% - Accent4 2 2 3 3" xfId="13188"/>
    <cellStyle name="40% - Accent4 2 2 3 3 2" xfId="13189"/>
    <cellStyle name="40% - Accent4 2 2 3 3 2 2" xfId="13190"/>
    <cellStyle name="40% - Accent4 2 2 3 3 3" xfId="13191"/>
    <cellStyle name="40% - Accent4 2 2 3 4" xfId="13192"/>
    <cellStyle name="40% - Accent4 2 2 3 4 2" xfId="13193"/>
    <cellStyle name="40% - Accent4 2 2 3 4 2 2" xfId="13194"/>
    <cellStyle name="40% - Accent4 2 2 3 4 3" xfId="13195"/>
    <cellStyle name="40% - Accent4 2 2 3 5" xfId="13196"/>
    <cellStyle name="40% - Accent4 2 2 3 5 2" xfId="13197"/>
    <cellStyle name="40% - Accent4 2 2 3 5 2 2" xfId="13198"/>
    <cellStyle name="40% - Accent4 2 2 3 5 3" xfId="13199"/>
    <cellStyle name="40% - Accent4 2 2 3 6" xfId="13200"/>
    <cellStyle name="40% - Accent4 2 2 3 6 2" xfId="13201"/>
    <cellStyle name="40% - Accent4 2 2 3 7" xfId="13202"/>
    <cellStyle name="40% - Accent4 2 2 3 8" xfId="13203"/>
    <cellStyle name="40% - Accent4 2 2 3 9" xfId="13204"/>
    <cellStyle name="40% - Accent4 2 2 4" xfId="13205"/>
    <cellStyle name="40% - Accent4 2 2 4 2" xfId="13206"/>
    <cellStyle name="40% - Accent4 2 2 4 2 2" xfId="13207"/>
    <cellStyle name="40% - Accent4 2 2 4 2 2 2" xfId="13208"/>
    <cellStyle name="40% - Accent4 2 2 4 2 2 2 2" xfId="13209"/>
    <cellStyle name="40% - Accent4 2 2 4 2 2 3" xfId="13210"/>
    <cellStyle name="40% - Accent4 2 2 4 2 3" xfId="13211"/>
    <cellStyle name="40% - Accent4 2 2 4 2 3 2" xfId="13212"/>
    <cellStyle name="40% - Accent4 2 2 4 2 3 2 2" xfId="13213"/>
    <cellStyle name="40% - Accent4 2 2 4 2 3 3" xfId="13214"/>
    <cellStyle name="40% - Accent4 2 2 4 2 4" xfId="13215"/>
    <cellStyle name="40% - Accent4 2 2 4 2 4 2" xfId="13216"/>
    <cellStyle name="40% - Accent4 2 2 4 2 4 2 2" xfId="13217"/>
    <cellStyle name="40% - Accent4 2 2 4 2 4 3" xfId="13218"/>
    <cellStyle name="40% - Accent4 2 2 4 2 5" xfId="13219"/>
    <cellStyle name="40% - Accent4 2 2 4 2 5 2" xfId="13220"/>
    <cellStyle name="40% - Accent4 2 2 4 2 6" xfId="13221"/>
    <cellStyle name="40% - Accent4 2 2 4 3" xfId="13222"/>
    <cellStyle name="40% - Accent4 2 2 4 3 2" xfId="13223"/>
    <cellStyle name="40% - Accent4 2 2 4 3 2 2" xfId="13224"/>
    <cellStyle name="40% - Accent4 2 2 4 3 3" xfId="13225"/>
    <cellStyle name="40% - Accent4 2 2 4 4" xfId="13226"/>
    <cellStyle name="40% - Accent4 2 2 4 4 2" xfId="13227"/>
    <cellStyle name="40% - Accent4 2 2 4 4 2 2" xfId="13228"/>
    <cellStyle name="40% - Accent4 2 2 4 4 3" xfId="13229"/>
    <cellStyle name="40% - Accent4 2 2 4 5" xfId="13230"/>
    <cellStyle name="40% - Accent4 2 2 4 5 2" xfId="13231"/>
    <cellStyle name="40% - Accent4 2 2 4 5 2 2" xfId="13232"/>
    <cellStyle name="40% - Accent4 2 2 4 5 3" xfId="13233"/>
    <cellStyle name="40% - Accent4 2 2 4 6" xfId="13234"/>
    <cellStyle name="40% - Accent4 2 2 4 6 2" xfId="13235"/>
    <cellStyle name="40% - Accent4 2 2 4 7" xfId="13236"/>
    <cellStyle name="40% - Accent4 2 2 4 8" xfId="13237"/>
    <cellStyle name="40% - Accent4 2 2 4 9" xfId="13238"/>
    <cellStyle name="40% - Accent4 2 2 5" xfId="13239"/>
    <cellStyle name="40% - Accent4 2 2 5 2" xfId="13240"/>
    <cellStyle name="40% - Accent4 2 2 5 2 2" xfId="13241"/>
    <cellStyle name="40% - Accent4 2 2 5 2 2 2" xfId="13242"/>
    <cellStyle name="40% - Accent4 2 2 5 2 2 2 2" xfId="13243"/>
    <cellStyle name="40% - Accent4 2 2 5 2 2 3" xfId="13244"/>
    <cellStyle name="40% - Accent4 2 2 5 2 3" xfId="13245"/>
    <cellStyle name="40% - Accent4 2 2 5 2 3 2" xfId="13246"/>
    <cellStyle name="40% - Accent4 2 2 5 2 3 2 2" xfId="13247"/>
    <cellStyle name="40% - Accent4 2 2 5 2 3 3" xfId="13248"/>
    <cellStyle name="40% - Accent4 2 2 5 2 4" xfId="13249"/>
    <cellStyle name="40% - Accent4 2 2 5 2 4 2" xfId="13250"/>
    <cellStyle name="40% - Accent4 2 2 5 2 4 2 2" xfId="13251"/>
    <cellStyle name="40% - Accent4 2 2 5 2 4 3" xfId="13252"/>
    <cellStyle name="40% - Accent4 2 2 5 2 5" xfId="13253"/>
    <cellStyle name="40% - Accent4 2 2 5 2 5 2" xfId="13254"/>
    <cellStyle name="40% - Accent4 2 2 5 2 6" xfId="13255"/>
    <cellStyle name="40% - Accent4 2 2 5 3" xfId="13256"/>
    <cellStyle name="40% - Accent4 2 2 5 3 2" xfId="13257"/>
    <cellStyle name="40% - Accent4 2 2 5 3 2 2" xfId="13258"/>
    <cellStyle name="40% - Accent4 2 2 5 3 3" xfId="13259"/>
    <cellStyle name="40% - Accent4 2 2 5 4" xfId="13260"/>
    <cellStyle name="40% - Accent4 2 2 5 4 2" xfId="13261"/>
    <cellStyle name="40% - Accent4 2 2 5 4 2 2" xfId="13262"/>
    <cellStyle name="40% - Accent4 2 2 5 4 3" xfId="13263"/>
    <cellStyle name="40% - Accent4 2 2 5 5" xfId="13264"/>
    <cellStyle name="40% - Accent4 2 2 5 5 2" xfId="13265"/>
    <cellStyle name="40% - Accent4 2 2 5 5 2 2" xfId="13266"/>
    <cellStyle name="40% - Accent4 2 2 5 5 3" xfId="13267"/>
    <cellStyle name="40% - Accent4 2 2 5 6" xfId="13268"/>
    <cellStyle name="40% - Accent4 2 2 5 6 2" xfId="13269"/>
    <cellStyle name="40% - Accent4 2 2 5 7" xfId="13270"/>
    <cellStyle name="40% - Accent4 2 2 6" xfId="13271"/>
    <cellStyle name="40% - Accent4 2 2 6 2" xfId="13272"/>
    <cellStyle name="40% - Accent4 2 2 6 2 2" xfId="13273"/>
    <cellStyle name="40% - Accent4 2 2 6 2 2 2" xfId="13274"/>
    <cellStyle name="40% - Accent4 2 2 6 2 3" xfId="13275"/>
    <cellStyle name="40% - Accent4 2 2 6 3" xfId="13276"/>
    <cellStyle name="40% - Accent4 2 2 6 3 2" xfId="13277"/>
    <cellStyle name="40% - Accent4 2 2 6 3 2 2" xfId="13278"/>
    <cellStyle name="40% - Accent4 2 2 6 3 3" xfId="13279"/>
    <cellStyle name="40% - Accent4 2 2 6 4" xfId="13280"/>
    <cellStyle name="40% - Accent4 2 2 6 4 2" xfId="13281"/>
    <cellStyle name="40% - Accent4 2 2 6 4 2 2" xfId="13282"/>
    <cellStyle name="40% - Accent4 2 2 6 4 3" xfId="13283"/>
    <cellStyle name="40% - Accent4 2 2 6 5" xfId="13284"/>
    <cellStyle name="40% - Accent4 2 2 6 5 2" xfId="13285"/>
    <cellStyle name="40% - Accent4 2 2 6 6" xfId="13286"/>
    <cellStyle name="40% - Accent4 2 2 7" xfId="13287"/>
    <cellStyle name="40% - Accent4 2 2 7 2" xfId="13288"/>
    <cellStyle name="40% - Accent4 2 2 7 2 2" xfId="13289"/>
    <cellStyle name="40% - Accent4 2 2 7 3" xfId="13290"/>
    <cellStyle name="40% - Accent4 2 2 8" xfId="13291"/>
    <cellStyle name="40% - Accent4 2 2 8 2" xfId="13292"/>
    <cellStyle name="40% - Accent4 2 2 8 2 2" xfId="13293"/>
    <cellStyle name="40% - Accent4 2 2 8 3" xfId="13294"/>
    <cellStyle name="40% - Accent4 2 2 9" xfId="13295"/>
    <cellStyle name="40% - Accent4 2 2 9 2" xfId="13296"/>
    <cellStyle name="40% - Accent4 2 2 9 2 2" xfId="13297"/>
    <cellStyle name="40% - Accent4 2 2 9 3" xfId="13298"/>
    <cellStyle name="40% - Accent4 2 3" xfId="3127"/>
    <cellStyle name="40% - Accent4 2 3 10" xfId="4630"/>
    <cellStyle name="40% - Accent4 2 3 2" xfId="13299"/>
    <cellStyle name="40% - Accent4 2 3 2 2" xfId="13300"/>
    <cellStyle name="40% - Accent4 2 3 2 2 2" xfId="13301"/>
    <cellStyle name="40% - Accent4 2 3 2 2 2 2" xfId="13302"/>
    <cellStyle name="40% - Accent4 2 3 2 2 3" xfId="13303"/>
    <cellStyle name="40% - Accent4 2 3 2 2 4" xfId="13304"/>
    <cellStyle name="40% - Accent4 2 3 2 3" xfId="13305"/>
    <cellStyle name="40% - Accent4 2 3 2 3 2" xfId="13306"/>
    <cellStyle name="40% - Accent4 2 3 2 3 2 2" xfId="13307"/>
    <cellStyle name="40% - Accent4 2 3 2 3 3" xfId="13308"/>
    <cellStyle name="40% - Accent4 2 3 2 4" xfId="13309"/>
    <cellStyle name="40% - Accent4 2 3 2 4 2" xfId="13310"/>
    <cellStyle name="40% - Accent4 2 3 2 4 2 2" xfId="13311"/>
    <cellStyle name="40% - Accent4 2 3 2 4 3" xfId="13312"/>
    <cellStyle name="40% - Accent4 2 3 2 5" xfId="13313"/>
    <cellStyle name="40% - Accent4 2 3 2 5 2" xfId="13314"/>
    <cellStyle name="40% - Accent4 2 3 2 6" xfId="13315"/>
    <cellStyle name="40% - Accent4 2 3 2 7" xfId="13316"/>
    <cellStyle name="40% - Accent4 2 3 2 8" xfId="13317"/>
    <cellStyle name="40% - Accent4 2 3 3" xfId="13318"/>
    <cellStyle name="40% - Accent4 2 3 3 2" xfId="13319"/>
    <cellStyle name="40% - Accent4 2 3 3 2 2" xfId="13320"/>
    <cellStyle name="40% - Accent4 2 3 3 2 3" xfId="13321"/>
    <cellStyle name="40% - Accent4 2 3 3 3" xfId="13322"/>
    <cellStyle name="40% - Accent4 2 3 3 4" xfId="13323"/>
    <cellStyle name="40% - Accent4 2 3 3 5" xfId="13324"/>
    <cellStyle name="40% - Accent4 2 3 4" xfId="13325"/>
    <cellStyle name="40% - Accent4 2 3 4 2" xfId="13326"/>
    <cellStyle name="40% - Accent4 2 3 4 2 2" xfId="13327"/>
    <cellStyle name="40% - Accent4 2 3 4 3" xfId="13328"/>
    <cellStyle name="40% - Accent4 2 3 4 4" xfId="13329"/>
    <cellStyle name="40% - Accent4 2 3 5" xfId="13330"/>
    <cellStyle name="40% - Accent4 2 3 5 2" xfId="13331"/>
    <cellStyle name="40% - Accent4 2 3 5 2 2" xfId="13332"/>
    <cellStyle name="40% - Accent4 2 3 5 3" xfId="13333"/>
    <cellStyle name="40% - Accent4 2 3 6" xfId="13334"/>
    <cellStyle name="40% - Accent4 2 3 6 2" xfId="13335"/>
    <cellStyle name="40% - Accent4 2 3 7" xfId="13336"/>
    <cellStyle name="40% - Accent4 2 3 8" xfId="13337"/>
    <cellStyle name="40% - Accent4 2 3 9" xfId="13338"/>
    <cellStyle name="40% - Accent4 2 4" xfId="3232"/>
    <cellStyle name="40% - Accent4 2 4 10" xfId="4629"/>
    <cellStyle name="40% - Accent4 2 4 2" xfId="13339"/>
    <cellStyle name="40% - Accent4 2 4 2 2" xfId="13340"/>
    <cellStyle name="40% - Accent4 2 4 2 2 2" xfId="13341"/>
    <cellStyle name="40% - Accent4 2 4 2 2 2 2" xfId="13342"/>
    <cellStyle name="40% - Accent4 2 4 2 2 3" xfId="13343"/>
    <cellStyle name="40% - Accent4 2 4 2 2 4" xfId="13344"/>
    <cellStyle name="40% - Accent4 2 4 2 3" xfId="13345"/>
    <cellStyle name="40% - Accent4 2 4 2 3 2" xfId="13346"/>
    <cellStyle name="40% - Accent4 2 4 2 3 2 2" xfId="13347"/>
    <cellStyle name="40% - Accent4 2 4 2 3 3" xfId="13348"/>
    <cellStyle name="40% - Accent4 2 4 2 4" xfId="13349"/>
    <cellStyle name="40% - Accent4 2 4 2 4 2" xfId="13350"/>
    <cellStyle name="40% - Accent4 2 4 2 4 2 2" xfId="13351"/>
    <cellStyle name="40% - Accent4 2 4 2 4 3" xfId="13352"/>
    <cellStyle name="40% - Accent4 2 4 2 5" xfId="13353"/>
    <cellStyle name="40% - Accent4 2 4 2 5 2" xfId="13354"/>
    <cellStyle name="40% - Accent4 2 4 2 6" xfId="13355"/>
    <cellStyle name="40% - Accent4 2 4 2 7" xfId="13356"/>
    <cellStyle name="40% - Accent4 2 4 2 8" xfId="13357"/>
    <cellStyle name="40% - Accent4 2 4 3" xfId="13358"/>
    <cellStyle name="40% - Accent4 2 4 3 2" xfId="13359"/>
    <cellStyle name="40% - Accent4 2 4 3 2 2" xfId="13360"/>
    <cellStyle name="40% - Accent4 2 4 3 2 3" xfId="13361"/>
    <cellStyle name="40% - Accent4 2 4 3 3" xfId="13362"/>
    <cellStyle name="40% - Accent4 2 4 3 4" xfId="13363"/>
    <cellStyle name="40% - Accent4 2 4 3 5" xfId="13364"/>
    <cellStyle name="40% - Accent4 2 4 4" xfId="13365"/>
    <cellStyle name="40% - Accent4 2 4 4 2" xfId="13366"/>
    <cellStyle name="40% - Accent4 2 4 4 2 2" xfId="13367"/>
    <cellStyle name="40% - Accent4 2 4 4 3" xfId="13368"/>
    <cellStyle name="40% - Accent4 2 4 4 4" xfId="13369"/>
    <cellStyle name="40% - Accent4 2 4 5" xfId="13370"/>
    <cellStyle name="40% - Accent4 2 4 5 2" xfId="13371"/>
    <cellStyle name="40% - Accent4 2 4 5 2 2" xfId="13372"/>
    <cellStyle name="40% - Accent4 2 4 5 3" xfId="13373"/>
    <cellStyle name="40% - Accent4 2 4 6" xfId="13374"/>
    <cellStyle name="40% - Accent4 2 4 6 2" xfId="13375"/>
    <cellStyle name="40% - Accent4 2 4 7" xfId="13376"/>
    <cellStyle name="40% - Accent4 2 4 8" xfId="13377"/>
    <cellStyle name="40% - Accent4 2 4 9" xfId="13378"/>
    <cellStyle name="40% - Accent4 2 5" xfId="3340"/>
    <cellStyle name="40% - Accent4 2 5 10" xfId="13379"/>
    <cellStyle name="40% - Accent4 2 5 11" xfId="4628"/>
    <cellStyle name="40% - Accent4 2 5 2" xfId="13380"/>
    <cellStyle name="40% - Accent4 2 5 2 2" xfId="13381"/>
    <cellStyle name="40% - Accent4 2 5 2 2 2" xfId="13382"/>
    <cellStyle name="40% - Accent4 2 5 2 2 2 2" xfId="13383"/>
    <cellStyle name="40% - Accent4 2 5 2 2 3" xfId="13384"/>
    <cellStyle name="40% - Accent4 2 5 2 2 4" xfId="13385"/>
    <cellStyle name="40% - Accent4 2 5 2 3" xfId="13386"/>
    <cellStyle name="40% - Accent4 2 5 2 3 2" xfId="13387"/>
    <cellStyle name="40% - Accent4 2 5 2 3 2 2" xfId="13388"/>
    <cellStyle name="40% - Accent4 2 5 2 3 3" xfId="13389"/>
    <cellStyle name="40% - Accent4 2 5 2 4" xfId="13390"/>
    <cellStyle name="40% - Accent4 2 5 2 4 2" xfId="13391"/>
    <cellStyle name="40% - Accent4 2 5 2 4 2 2" xfId="13392"/>
    <cellStyle name="40% - Accent4 2 5 2 4 3" xfId="13393"/>
    <cellStyle name="40% - Accent4 2 5 2 5" xfId="13394"/>
    <cellStyle name="40% - Accent4 2 5 2 5 2" xfId="13395"/>
    <cellStyle name="40% - Accent4 2 5 2 6" xfId="13396"/>
    <cellStyle name="40% - Accent4 2 5 2 7" xfId="13397"/>
    <cellStyle name="40% - Accent4 2 5 2 8" xfId="13398"/>
    <cellStyle name="40% - Accent4 2 5 3" xfId="13399"/>
    <cellStyle name="40% - Accent4 2 5 3 2" xfId="13400"/>
    <cellStyle name="40% - Accent4 2 5 3 2 2" xfId="13401"/>
    <cellStyle name="40% - Accent4 2 5 3 3" xfId="13402"/>
    <cellStyle name="40% - Accent4 2 5 3 4" xfId="13403"/>
    <cellStyle name="40% - Accent4 2 5 4" xfId="13404"/>
    <cellStyle name="40% - Accent4 2 5 4 2" xfId="13405"/>
    <cellStyle name="40% - Accent4 2 5 4 2 2" xfId="13406"/>
    <cellStyle name="40% - Accent4 2 5 4 3" xfId="13407"/>
    <cellStyle name="40% - Accent4 2 5 5" xfId="13408"/>
    <cellStyle name="40% - Accent4 2 5 5 2" xfId="13409"/>
    <cellStyle name="40% - Accent4 2 5 5 2 2" xfId="13410"/>
    <cellStyle name="40% - Accent4 2 5 5 3" xfId="13411"/>
    <cellStyle name="40% - Accent4 2 5 6" xfId="13412"/>
    <cellStyle name="40% - Accent4 2 5 6 2" xfId="13413"/>
    <cellStyle name="40% - Accent4 2 5 7" xfId="13414"/>
    <cellStyle name="40% - Accent4 2 5 8" xfId="13415"/>
    <cellStyle name="40% - Accent4 2 5 9" xfId="13416"/>
    <cellStyle name="40% - Accent4 2 6" xfId="5142"/>
    <cellStyle name="40% - Accent4 2 6 2" xfId="13417"/>
    <cellStyle name="40% - Accent4 2 6 2 2" xfId="13418"/>
    <cellStyle name="40% - Accent4 2 6 2 2 2" xfId="13419"/>
    <cellStyle name="40% - Accent4 2 6 2 2 2 2" xfId="13420"/>
    <cellStyle name="40% - Accent4 2 6 2 2 3" xfId="13421"/>
    <cellStyle name="40% - Accent4 2 6 2 2 4" xfId="13422"/>
    <cellStyle name="40% - Accent4 2 6 2 3" xfId="13423"/>
    <cellStyle name="40% - Accent4 2 6 2 3 2" xfId="13424"/>
    <cellStyle name="40% - Accent4 2 6 2 3 2 2" xfId="13425"/>
    <cellStyle name="40% - Accent4 2 6 2 3 3" xfId="13426"/>
    <cellStyle name="40% - Accent4 2 6 2 4" xfId="13427"/>
    <cellStyle name="40% - Accent4 2 6 2 4 2" xfId="13428"/>
    <cellStyle name="40% - Accent4 2 6 2 4 2 2" xfId="13429"/>
    <cellStyle name="40% - Accent4 2 6 2 4 3" xfId="13430"/>
    <cellStyle name="40% - Accent4 2 6 2 5" xfId="13431"/>
    <cellStyle name="40% - Accent4 2 6 2 5 2" xfId="13432"/>
    <cellStyle name="40% - Accent4 2 6 2 6" xfId="13433"/>
    <cellStyle name="40% - Accent4 2 6 2 7" xfId="13434"/>
    <cellStyle name="40% - Accent4 2 6 3" xfId="13435"/>
    <cellStyle name="40% - Accent4 2 6 3 2" xfId="13436"/>
    <cellStyle name="40% - Accent4 2 6 3 2 2" xfId="13437"/>
    <cellStyle name="40% - Accent4 2 6 3 3" xfId="13438"/>
    <cellStyle name="40% - Accent4 2 6 3 4" xfId="13439"/>
    <cellStyle name="40% - Accent4 2 6 4" xfId="13440"/>
    <cellStyle name="40% - Accent4 2 6 4 2" xfId="13441"/>
    <cellStyle name="40% - Accent4 2 6 4 2 2" xfId="13442"/>
    <cellStyle name="40% - Accent4 2 6 4 3" xfId="13443"/>
    <cellStyle name="40% - Accent4 2 6 5" xfId="13444"/>
    <cellStyle name="40% - Accent4 2 6 5 2" xfId="13445"/>
    <cellStyle name="40% - Accent4 2 6 5 2 2" xfId="13446"/>
    <cellStyle name="40% - Accent4 2 6 5 3" xfId="13447"/>
    <cellStyle name="40% - Accent4 2 6 6" xfId="13448"/>
    <cellStyle name="40% - Accent4 2 6 6 2" xfId="13449"/>
    <cellStyle name="40% - Accent4 2 6 7" xfId="13450"/>
    <cellStyle name="40% - Accent4 2 6 8" xfId="13451"/>
    <cellStyle name="40% - Accent4 2 6 9" xfId="13452"/>
    <cellStyle name="40% - Accent4 2 7" xfId="13453"/>
    <cellStyle name="40% - Accent4 2 7 2" xfId="13454"/>
    <cellStyle name="40% - Accent4 2 7 2 2" xfId="13455"/>
    <cellStyle name="40% - Accent4 2 7 2 2 2" xfId="13456"/>
    <cellStyle name="40% - Accent4 2 7 2 2 3" xfId="13457"/>
    <cellStyle name="40% - Accent4 2 7 2 3" xfId="13458"/>
    <cellStyle name="40% - Accent4 2 7 2 4" xfId="13459"/>
    <cellStyle name="40% - Accent4 2 7 3" xfId="13460"/>
    <cellStyle name="40% - Accent4 2 7 3 2" xfId="13461"/>
    <cellStyle name="40% - Accent4 2 7 3 2 2" xfId="13462"/>
    <cellStyle name="40% - Accent4 2 7 3 3" xfId="13463"/>
    <cellStyle name="40% - Accent4 2 7 3 4" xfId="13464"/>
    <cellStyle name="40% - Accent4 2 7 4" xfId="13465"/>
    <cellStyle name="40% - Accent4 2 7 4 2" xfId="13466"/>
    <cellStyle name="40% - Accent4 2 7 4 2 2" xfId="13467"/>
    <cellStyle name="40% - Accent4 2 7 4 3" xfId="13468"/>
    <cellStyle name="40% - Accent4 2 7 5" xfId="13469"/>
    <cellStyle name="40% - Accent4 2 7 5 2" xfId="13470"/>
    <cellStyle name="40% - Accent4 2 7 6" xfId="13471"/>
    <cellStyle name="40% - Accent4 2 7 7" xfId="13472"/>
    <cellStyle name="40% - Accent4 2 7 8" xfId="13473"/>
    <cellStyle name="40% - Accent4 2 8" xfId="13474"/>
    <cellStyle name="40% - Accent4 2 8 2" xfId="13475"/>
    <cellStyle name="40% - Accent4 2 8 2 2" xfId="13476"/>
    <cellStyle name="40% - Accent4 2 8 2 2 2" xfId="13477"/>
    <cellStyle name="40% - Accent4 2 8 2 3" xfId="13478"/>
    <cellStyle name="40% - Accent4 2 8 3" xfId="13479"/>
    <cellStyle name="40% - Accent4 2 8 3 2" xfId="13480"/>
    <cellStyle name="40% - Accent4 2 8 4" xfId="13481"/>
    <cellStyle name="40% - Accent4 2 8 5" xfId="13482"/>
    <cellStyle name="40% - Accent4 2 9" xfId="13483"/>
    <cellStyle name="40% - Accent4 2 9 2" xfId="13484"/>
    <cellStyle name="40% - Accent4 2 9 2 2" xfId="13485"/>
    <cellStyle name="40% - Accent4 2 9 2 3" xfId="13486"/>
    <cellStyle name="40% - Accent4 2 9 3" xfId="13487"/>
    <cellStyle name="40% - Accent4 2 9 4" xfId="13488"/>
    <cellStyle name="40% - Accent4 2 9 5" xfId="13489"/>
    <cellStyle name="40% - Accent4 2_PWC Sch 7" xfId="13490"/>
    <cellStyle name="40% - Accent4 20" xfId="13491"/>
    <cellStyle name="40% - Accent4 21" xfId="13492"/>
    <cellStyle name="40% - Accent4 22" xfId="13493"/>
    <cellStyle name="40% - Accent4 23" xfId="13494"/>
    <cellStyle name="40% - Accent4 24" xfId="13495"/>
    <cellStyle name="40% - Accent4 3" xfId="944"/>
    <cellStyle name="40% - Accent4 3 10" xfId="13496"/>
    <cellStyle name="40% - Accent4 3 10 2" xfId="13497"/>
    <cellStyle name="40% - Accent4 3 11" xfId="13498"/>
    <cellStyle name="40% - Accent4 3 12" xfId="13499"/>
    <cellStyle name="40% - Accent4 3 13" xfId="13500"/>
    <cellStyle name="40% - Accent4 3 14" xfId="13501"/>
    <cellStyle name="40% - Accent4 3 2" xfId="2710"/>
    <cellStyle name="40% - Accent4 3 2 10" xfId="3570"/>
    <cellStyle name="40% - Accent4 3 2 2" xfId="13502"/>
    <cellStyle name="40% - Accent4 3 2 2 2" xfId="13503"/>
    <cellStyle name="40% - Accent4 3 2 2 2 2" xfId="13504"/>
    <cellStyle name="40% - Accent4 3 2 2 2 2 2" xfId="13505"/>
    <cellStyle name="40% - Accent4 3 2 2 2 3" xfId="13506"/>
    <cellStyle name="40% - Accent4 3 2 2 2 4" xfId="13507"/>
    <cellStyle name="40% - Accent4 3 2 2 3" xfId="13508"/>
    <cellStyle name="40% - Accent4 3 2 2 3 2" xfId="13509"/>
    <cellStyle name="40% - Accent4 3 2 2 3 2 2" xfId="13510"/>
    <cellStyle name="40% - Accent4 3 2 2 3 3" xfId="13511"/>
    <cellStyle name="40% - Accent4 3 2 2 4" xfId="13512"/>
    <cellStyle name="40% - Accent4 3 2 2 4 2" xfId="13513"/>
    <cellStyle name="40% - Accent4 3 2 2 4 2 2" xfId="13514"/>
    <cellStyle name="40% - Accent4 3 2 2 4 3" xfId="13515"/>
    <cellStyle name="40% - Accent4 3 2 2 5" xfId="13516"/>
    <cellStyle name="40% - Accent4 3 2 2 5 2" xfId="13517"/>
    <cellStyle name="40% - Accent4 3 2 2 6" xfId="13518"/>
    <cellStyle name="40% - Accent4 3 2 2 7" xfId="13519"/>
    <cellStyle name="40% - Accent4 3 2 2 8" xfId="13520"/>
    <cellStyle name="40% - Accent4 3 2 3" xfId="13521"/>
    <cellStyle name="40% - Accent4 3 2 3 2" xfId="13522"/>
    <cellStyle name="40% - Accent4 3 2 3 2 2" xfId="13523"/>
    <cellStyle name="40% - Accent4 3 2 3 2 3" xfId="13524"/>
    <cellStyle name="40% - Accent4 3 2 3 3" xfId="13525"/>
    <cellStyle name="40% - Accent4 3 2 3 4" xfId="13526"/>
    <cellStyle name="40% - Accent4 3 2 4" xfId="13527"/>
    <cellStyle name="40% - Accent4 3 2 4 2" xfId="13528"/>
    <cellStyle name="40% - Accent4 3 2 4 2 2" xfId="13529"/>
    <cellStyle name="40% - Accent4 3 2 4 3" xfId="13530"/>
    <cellStyle name="40% - Accent4 3 2 4 4" xfId="13531"/>
    <cellStyle name="40% - Accent4 3 2 5" xfId="13532"/>
    <cellStyle name="40% - Accent4 3 2 5 2" xfId="13533"/>
    <cellStyle name="40% - Accent4 3 2 5 2 2" xfId="13534"/>
    <cellStyle name="40% - Accent4 3 2 5 3" xfId="13535"/>
    <cellStyle name="40% - Accent4 3 2 6" xfId="13536"/>
    <cellStyle name="40% - Accent4 3 2 6 2" xfId="13537"/>
    <cellStyle name="40% - Accent4 3 2 7" xfId="13538"/>
    <cellStyle name="40% - Accent4 3 2 8" xfId="13539"/>
    <cellStyle name="40% - Accent4 3 2 9" xfId="13540"/>
    <cellStyle name="40% - Accent4 3 3" xfId="3128"/>
    <cellStyle name="40% - Accent4 3 3 10" xfId="4627"/>
    <cellStyle name="40% - Accent4 3 3 2" xfId="13541"/>
    <cellStyle name="40% - Accent4 3 3 2 2" xfId="13542"/>
    <cellStyle name="40% - Accent4 3 3 2 2 2" xfId="13543"/>
    <cellStyle name="40% - Accent4 3 3 2 2 2 2" xfId="13544"/>
    <cellStyle name="40% - Accent4 3 3 2 2 3" xfId="13545"/>
    <cellStyle name="40% - Accent4 3 3 2 2 4" xfId="13546"/>
    <cellStyle name="40% - Accent4 3 3 2 3" xfId="13547"/>
    <cellStyle name="40% - Accent4 3 3 2 3 2" xfId="13548"/>
    <cellStyle name="40% - Accent4 3 3 2 3 2 2" xfId="13549"/>
    <cellStyle name="40% - Accent4 3 3 2 3 3" xfId="13550"/>
    <cellStyle name="40% - Accent4 3 3 2 4" xfId="13551"/>
    <cellStyle name="40% - Accent4 3 3 2 4 2" xfId="13552"/>
    <cellStyle name="40% - Accent4 3 3 2 4 2 2" xfId="13553"/>
    <cellStyle name="40% - Accent4 3 3 2 4 3" xfId="13554"/>
    <cellStyle name="40% - Accent4 3 3 2 5" xfId="13555"/>
    <cellStyle name="40% - Accent4 3 3 2 5 2" xfId="13556"/>
    <cellStyle name="40% - Accent4 3 3 2 6" xfId="13557"/>
    <cellStyle name="40% - Accent4 3 3 2 7" xfId="13558"/>
    <cellStyle name="40% - Accent4 3 3 3" xfId="13559"/>
    <cellStyle name="40% - Accent4 3 3 3 2" xfId="13560"/>
    <cellStyle name="40% - Accent4 3 3 3 2 2" xfId="13561"/>
    <cellStyle name="40% - Accent4 3 3 3 3" xfId="13562"/>
    <cellStyle name="40% - Accent4 3 3 3 4" xfId="13563"/>
    <cellStyle name="40% - Accent4 3 3 4" xfId="13564"/>
    <cellStyle name="40% - Accent4 3 3 4 2" xfId="13565"/>
    <cellStyle name="40% - Accent4 3 3 4 2 2" xfId="13566"/>
    <cellStyle name="40% - Accent4 3 3 4 3" xfId="13567"/>
    <cellStyle name="40% - Accent4 3 3 5" xfId="13568"/>
    <cellStyle name="40% - Accent4 3 3 5 2" xfId="13569"/>
    <cellStyle name="40% - Accent4 3 3 5 2 2" xfId="13570"/>
    <cellStyle name="40% - Accent4 3 3 5 3" xfId="13571"/>
    <cellStyle name="40% - Accent4 3 3 6" xfId="13572"/>
    <cellStyle name="40% - Accent4 3 3 6 2" xfId="13573"/>
    <cellStyle name="40% - Accent4 3 3 7" xfId="13574"/>
    <cellStyle name="40% - Accent4 3 3 8" xfId="13575"/>
    <cellStyle name="40% - Accent4 3 3 9" xfId="13576"/>
    <cellStyle name="40% - Accent4 3 4" xfId="3233"/>
    <cellStyle name="40% - Accent4 3 4 2" xfId="13577"/>
    <cellStyle name="40% - Accent4 3 4 2 2" xfId="13578"/>
    <cellStyle name="40% - Accent4 3 4 2 2 2" xfId="13579"/>
    <cellStyle name="40% - Accent4 3 4 2 2 2 2" xfId="13580"/>
    <cellStyle name="40% - Accent4 3 4 2 2 3" xfId="13581"/>
    <cellStyle name="40% - Accent4 3 4 2 2 4" xfId="13582"/>
    <cellStyle name="40% - Accent4 3 4 2 3" xfId="13583"/>
    <cellStyle name="40% - Accent4 3 4 2 3 2" xfId="13584"/>
    <cellStyle name="40% - Accent4 3 4 2 3 2 2" xfId="13585"/>
    <cellStyle name="40% - Accent4 3 4 2 3 3" xfId="13586"/>
    <cellStyle name="40% - Accent4 3 4 2 4" xfId="13587"/>
    <cellStyle name="40% - Accent4 3 4 2 4 2" xfId="13588"/>
    <cellStyle name="40% - Accent4 3 4 2 4 2 2" xfId="13589"/>
    <cellStyle name="40% - Accent4 3 4 2 4 3" xfId="13590"/>
    <cellStyle name="40% - Accent4 3 4 2 5" xfId="13591"/>
    <cellStyle name="40% - Accent4 3 4 2 5 2" xfId="13592"/>
    <cellStyle name="40% - Accent4 3 4 2 6" xfId="13593"/>
    <cellStyle name="40% - Accent4 3 4 2 7" xfId="13594"/>
    <cellStyle name="40% - Accent4 3 4 3" xfId="13595"/>
    <cellStyle name="40% - Accent4 3 4 3 2" xfId="13596"/>
    <cellStyle name="40% - Accent4 3 4 3 2 2" xfId="13597"/>
    <cellStyle name="40% - Accent4 3 4 3 3" xfId="13598"/>
    <cellStyle name="40% - Accent4 3 4 3 4" xfId="13599"/>
    <cellStyle name="40% - Accent4 3 4 4" xfId="13600"/>
    <cellStyle name="40% - Accent4 3 4 4 2" xfId="13601"/>
    <cellStyle name="40% - Accent4 3 4 4 2 2" xfId="13602"/>
    <cellStyle name="40% - Accent4 3 4 4 3" xfId="13603"/>
    <cellStyle name="40% - Accent4 3 4 5" xfId="13604"/>
    <cellStyle name="40% - Accent4 3 4 5 2" xfId="13605"/>
    <cellStyle name="40% - Accent4 3 4 5 2 2" xfId="13606"/>
    <cellStyle name="40% - Accent4 3 4 5 3" xfId="13607"/>
    <cellStyle name="40% - Accent4 3 4 6" xfId="13608"/>
    <cellStyle name="40% - Accent4 3 4 6 2" xfId="13609"/>
    <cellStyle name="40% - Accent4 3 4 7" xfId="13610"/>
    <cellStyle name="40% - Accent4 3 4 8" xfId="13611"/>
    <cellStyle name="40% - Accent4 3 4 9" xfId="4626"/>
    <cellStyle name="40% - Accent4 3 5" xfId="3341"/>
    <cellStyle name="40% - Accent4 3 5 2" xfId="13612"/>
    <cellStyle name="40% - Accent4 3 5 2 2" xfId="13613"/>
    <cellStyle name="40% - Accent4 3 5 2 2 2" xfId="13614"/>
    <cellStyle name="40% - Accent4 3 5 2 2 2 2" xfId="13615"/>
    <cellStyle name="40% - Accent4 3 5 2 2 3" xfId="13616"/>
    <cellStyle name="40% - Accent4 3 5 2 3" xfId="13617"/>
    <cellStyle name="40% - Accent4 3 5 2 3 2" xfId="13618"/>
    <cellStyle name="40% - Accent4 3 5 2 3 2 2" xfId="13619"/>
    <cellStyle name="40% - Accent4 3 5 2 3 3" xfId="13620"/>
    <cellStyle name="40% - Accent4 3 5 2 4" xfId="13621"/>
    <cellStyle name="40% - Accent4 3 5 2 4 2" xfId="13622"/>
    <cellStyle name="40% - Accent4 3 5 2 4 2 2" xfId="13623"/>
    <cellStyle name="40% - Accent4 3 5 2 4 3" xfId="13624"/>
    <cellStyle name="40% - Accent4 3 5 2 5" xfId="13625"/>
    <cellStyle name="40% - Accent4 3 5 2 5 2" xfId="13626"/>
    <cellStyle name="40% - Accent4 3 5 2 6" xfId="13627"/>
    <cellStyle name="40% - Accent4 3 5 2 7" xfId="13628"/>
    <cellStyle name="40% - Accent4 3 5 3" xfId="13629"/>
    <cellStyle name="40% - Accent4 3 5 3 2" xfId="13630"/>
    <cellStyle name="40% - Accent4 3 5 3 2 2" xfId="13631"/>
    <cellStyle name="40% - Accent4 3 5 3 3" xfId="13632"/>
    <cellStyle name="40% - Accent4 3 5 4" xfId="13633"/>
    <cellStyle name="40% - Accent4 3 5 4 2" xfId="13634"/>
    <cellStyle name="40% - Accent4 3 5 4 2 2" xfId="13635"/>
    <cellStyle name="40% - Accent4 3 5 4 3" xfId="13636"/>
    <cellStyle name="40% - Accent4 3 5 5" xfId="13637"/>
    <cellStyle name="40% - Accent4 3 5 5 2" xfId="13638"/>
    <cellStyle name="40% - Accent4 3 5 5 2 2" xfId="13639"/>
    <cellStyle name="40% - Accent4 3 5 5 3" xfId="13640"/>
    <cellStyle name="40% - Accent4 3 5 6" xfId="13641"/>
    <cellStyle name="40% - Accent4 3 5 6 2" xfId="13642"/>
    <cellStyle name="40% - Accent4 3 5 7" xfId="13643"/>
    <cellStyle name="40% - Accent4 3 5 8" xfId="13644"/>
    <cellStyle name="40% - Accent4 3 5 9" xfId="4625"/>
    <cellStyle name="40% - Accent4 3 6" xfId="5143"/>
    <cellStyle name="40% - Accent4 3 6 2" xfId="13645"/>
    <cellStyle name="40% - Accent4 3 6 2 2" xfId="13646"/>
    <cellStyle name="40% - Accent4 3 6 2 2 2" xfId="13647"/>
    <cellStyle name="40% - Accent4 3 6 2 3" xfId="13648"/>
    <cellStyle name="40% - Accent4 3 6 2 4" xfId="13649"/>
    <cellStyle name="40% - Accent4 3 6 3" xfId="13650"/>
    <cellStyle name="40% - Accent4 3 6 3 2" xfId="13651"/>
    <cellStyle name="40% - Accent4 3 6 3 2 2" xfId="13652"/>
    <cellStyle name="40% - Accent4 3 6 3 3" xfId="13653"/>
    <cellStyle name="40% - Accent4 3 6 4" xfId="13654"/>
    <cellStyle name="40% - Accent4 3 6 4 2" xfId="13655"/>
    <cellStyle name="40% - Accent4 3 6 4 2 2" xfId="13656"/>
    <cellStyle name="40% - Accent4 3 6 4 3" xfId="13657"/>
    <cellStyle name="40% - Accent4 3 6 5" xfId="13658"/>
    <cellStyle name="40% - Accent4 3 6 5 2" xfId="13659"/>
    <cellStyle name="40% - Accent4 3 6 6" xfId="13660"/>
    <cellStyle name="40% - Accent4 3 6 7" xfId="13661"/>
    <cellStyle name="40% - Accent4 3 7" xfId="13662"/>
    <cellStyle name="40% - Accent4 3 7 2" xfId="13663"/>
    <cellStyle name="40% - Accent4 3 7 2 2" xfId="13664"/>
    <cellStyle name="40% - Accent4 3 7 3" xfId="13665"/>
    <cellStyle name="40% - Accent4 3 7 4" xfId="13666"/>
    <cellStyle name="40% - Accent4 3 8" xfId="13667"/>
    <cellStyle name="40% - Accent4 3 8 2" xfId="13668"/>
    <cellStyle name="40% - Accent4 3 8 2 2" xfId="13669"/>
    <cellStyle name="40% - Accent4 3 8 3" xfId="13670"/>
    <cellStyle name="40% - Accent4 3 9" xfId="13671"/>
    <cellStyle name="40% - Accent4 3 9 2" xfId="13672"/>
    <cellStyle name="40% - Accent4 3 9 2 2" xfId="13673"/>
    <cellStyle name="40% - Accent4 3 9 3" xfId="13674"/>
    <cellStyle name="40% - Accent4 4" xfId="945"/>
    <cellStyle name="40% - Accent4 4 2" xfId="4624"/>
    <cellStyle name="40% - Accent4 4 2 2" xfId="13675"/>
    <cellStyle name="40% - Accent4 4 2 2 2" xfId="13676"/>
    <cellStyle name="40% - Accent4 4 2 2 2 2" xfId="13677"/>
    <cellStyle name="40% - Accent4 4 2 2 3" xfId="13678"/>
    <cellStyle name="40% - Accent4 4 2 2 4" xfId="13679"/>
    <cellStyle name="40% - Accent4 4 2 3" xfId="13680"/>
    <cellStyle name="40% - Accent4 4 2 3 2" xfId="13681"/>
    <cellStyle name="40% - Accent4 4 2 3 2 2" xfId="13682"/>
    <cellStyle name="40% - Accent4 4 2 3 3" xfId="13683"/>
    <cellStyle name="40% - Accent4 4 2 4" xfId="13684"/>
    <cellStyle name="40% - Accent4 4 2 4 2" xfId="13685"/>
    <cellStyle name="40% - Accent4 4 2 4 2 2" xfId="13686"/>
    <cellStyle name="40% - Accent4 4 2 4 3" xfId="13687"/>
    <cellStyle name="40% - Accent4 4 2 5" xfId="13688"/>
    <cellStyle name="40% - Accent4 4 2 5 2" xfId="13689"/>
    <cellStyle name="40% - Accent4 4 2 6" xfId="13690"/>
    <cellStyle name="40% - Accent4 4 2 7" xfId="13691"/>
    <cellStyle name="40% - Accent4 4 2 8" xfId="13692"/>
    <cellStyle name="40% - Accent4 4 3" xfId="4623"/>
    <cellStyle name="40% - Accent4 4 3 2" xfId="13693"/>
    <cellStyle name="40% - Accent4 4 3 2 2" xfId="13694"/>
    <cellStyle name="40% - Accent4 4 3 3" xfId="13695"/>
    <cellStyle name="40% - Accent4 4 3 4" xfId="13696"/>
    <cellStyle name="40% - Accent4 4 3 5" xfId="13697"/>
    <cellStyle name="40% - Accent4 4 4" xfId="4622"/>
    <cellStyle name="40% - Accent4 4 4 2" xfId="13698"/>
    <cellStyle name="40% - Accent4 4 4 2 2" xfId="13699"/>
    <cellStyle name="40% - Accent4 4 4 2 3" xfId="13700"/>
    <cellStyle name="40% - Accent4 4 4 3" xfId="13701"/>
    <cellStyle name="40% - Accent4 4 4 4" xfId="13702"/>
    <cellStyle name="40% - Accent4 4 5" xfId="13703"/>
    <cellStyle name="40% - Accent4 4 5 2" xfId="13704"/>
    <cellStyle name="40% - Accent4 4 5 2 2" xfId="13705"/>
    <cellStyle name="40% - Accent4 4 5 3" xfId="13706"/>
    <cellStyle name="40% - Accent4 4 5 4" xfId="13707"/>
    <cellStyle name="40% - Accent4 4 5 5" xfId="13708"/>
    <cellStyle name="40% - Accent4 4 6" xfId="13709"/>
    <cellStyle name="40% - Accent4 4 6 2" xfId="13710"/>
    <cellStyle name="40% - Accent4 4 7" xfId="13711"/>
    <cellStyle name="40% - Accent4 4 8" xfId="13712"/>
    <cellStyle name="40% - Accent4 4 9" xfId="13713"/>
    <cellStyle name="40% - Accent4 5" xfId="946"/>
    <cellStyle name="40% - Accent4 5 2" xfId="13714"/>
    <cellStyle name="40% - Accent4 5 2 2" xfId="13715"/>
    <cellStyle name="40% - Accent4 5 2 2 2" xfId="13716"/>
    <cellStyle name="40% - Accent4 5 2 2 2 2" xfId="13717"/>
    <cellStyle name="40% - Accent4 5 2 2 3" xfId="13718"/>
    <cellStyle name="40% - Accent4 5 2 2 4" xfId="13719"/>
    <cellStyle name="40% - Accent4 5 2 3" xfId="13720"/>
    <cellStyle name="40% - Accent4 5 2 3 2" xfId="13721"/>
    <cellStyle name="40% - Accent4 5 2 3 2 2" xfId="13722"/>
    <cellStyle name="40% - Accent4 5 2 3 3" xfId="13723"/>
    <cellStyle name="40% - Accent4 5 2 4" xfId="13724"/>
    <cellStyle name="40% - Accent4 5 2 4 2" xfId="13725"/>
    <cellStyle name="40% - Accent4 5 2 4 2 2" xfId="13726"/>
    <cellStyle name="40% - Accent4 5 2 4 3" xfId="13727"/>
    <cellStyle name="40% - Accent4 5 2 5" xfId="13728"/>
    <cellStyle name="40% - Accent4 5 2 5 2" xfId="13729"/>
    <cellStyle name="40% - Accent4 5 2 6" xfId="13730"/>
    <cellStyle name="40% - Accent4 5 2 7" xfId="13731"/>
    <cellStyle name="40% - Accent4 5 3" xfId="13732"/>
    <cellStyle name="40% - Accent4 5 3 2" xfId="13733"/>
    <cellStyle name="40% - Accent4 5 3 2 2" xfId="13734"/>
    <cellStyle name="40% - Accent4 5 3 2 3" xfId="13735"/>
    <cellStyle name="40% - Accent4 5 3 3" xfId="13736"/>
    <cellStyle name="40% - Accent4 5 3 4" xfId="13737"/>
    <cellStyle name="40% - Accent4 5 4" xfId="13738"/>
    <cellStyle name="40% - Accent4 5 4 2" xfId="13739"/>
    <cellStyle name="40% - Accent4 5 4 2 2" xfId="13740"/>
    <cellStyle name="40% - Accent4 5 4 3" xfId="13741"/>
    <cellStyle name="40% - Accent4 5 4 4" xfId="13742"/>
    <cellStyle name="40% - Accent4 5 5" xfId="13743"/>
    <cellStyle name="40% - Accent4 5 5 2" xfId="13744"/>
    <cellStyle name="40% - Accent4 5 5 2 2" xfId="13745"/>
    <cellStyle name="40% - Accent4 5 5 3" xfId="13746"/>
    <cellStyle name="40% - Accent4 5 5 4" xfId="13747"/>
    <cellStyle name="40% - Accent4 5 6" xfId="13748"/>
    <cellStyle name="40% - Accent4 5 6 2" xfId="13749"/>
    <cellStyle name="40% - Accent4 5 7" xfId="13750"/>
    <cellStyle name="40% - Accent4 5 8" xfId="13751"/>
    <cellStyle name="40% - Accent4 6" xfId="2708"/>
    <cellStyle name="40% - Accent4 6 2" xfId="13752"/>
    <cellStyle name="40% - Accent4 6 2 2" xfId="13753"/>
    <cellStyle name="40% - Accent4 6 2 2 2" xfId="13754"/>
    <cellStyle name="40% - Accent4 6 2 2 3" xfId="13755"/>
    <cellStyle name="40% - Accent4 6 2 3" xfId="13756"/>
    <cellStyle name="40% - Accent4 6 2 4" xfId="13757"/>
    <cellStyle name="40% - Accent4 6 3" xfId="13758"/>
    <cellStyle name="40% - Accent4 6 3 2" xfId="13759"/>
    <cellStyle name="40% - Accent4 6 3 2 2" xfId="13760"/>
    <cellStyle name="40% - Accent4 6 3 2 3" xfId="13761"/>
    <cellStyle name="40% - Accent4 6 3 3" xfId="13762"/>
    <cellStyle name="40% - Accent4 6 3 4" xfId="13763"/>
    <cellStyle name="40% - Accent4 6 4" xfId="13764"/>
    <cellStyle name="40% - Accent4 6 4 2" xfId="13765"/>
    <cellStyle name="40% - Accent4 6 4 2 2" xfId="13766"/>
    <cellStyle name="40% - Accent4 6 4 3" xfId="13767"/>
    <cellStyle name="40% - Accent4 6 4 4" xfId="13768"/>
    <cellStyle name="40% - Accent4 6 5" xfId="13769"/>
    <cellStyle name="40% - Accent4 6 5 2" xfId="13770"/>
    <cellStyle name="40% - Accent4 6 6" xfId="13771"/>
    <cellStyle name="40% - Accent4 6 7" xfId="13772"/>
    <cellStyle name="40% - Accent4 6 8" xfId="3568"/>
    <cellStyle name="40% - Accent4 7" xfId="3019"/>
    <cellStyle name="40% - Accent4 7 2" xfId="13773"/>
    <cellStyle name="40% - Accent4 7 2 2" xfId="13774"/>
    <cellStyle name="40% - Accent4 7 2 2 2" xfId="13775"/>
    <cellStyle name="40% - Accent4 7 2 3" xfId="13776"/>
    <cellStyle name="40% - Accent4 7 3" xfId="13777"/>
    <cellStyle name="40% - Accent4 7 3 2" xfId="13778"/>
    <cellStyle name="40% - Accent4 7 4" xfId="13779"/>
    <cellStyle name="40% - Accent4 7 5" xfId="13780"/>
    <cellStyle name="40% - Accent4 7 6" xfId="5141"/>
    <cellStyle name="40% - Accent4 8" xfId="3020"/>
    <cellStyle name="40% - Accent4 8 2" xfId="13782"/>
    <cellStyle name="40% - Accent4 8 2 2" xfId="13783"/>
    <cellStyle name="40% - Accent4 8 2 2 2" xfId="13784"/>
    <cellStyle name="40% - Accent4 8 2 3" xfId="13785"/>
    <cellStyle name="40% - Accent4 8 3" xfId="13786"/>
    <cellStyle name="40% - Accent4 8 3 2" xfId="13787"/>
    <cellStyle name="40% - Accent4 8 4" xfId="13788"/>
    <cellStyle name="40% - Accent4 8 5" xfId="13781"/>
    <cellStyle name="40% - Accent4 9" xfId="3021"/>
    <cellStyle name="40% - Accent4 9 2" xfId="13790"/>
    <cellStyle name="40% - Accent4 9 2 2" xfId="13791"/>
    <cellStyle name="40% - Accent4 9 2 2 2" xfId="13792"/>
    <cellStyle name="40% - Accent4 9 2 3" xfId="13793"/>
    <cellStyle name="40% - Accent4 9 3" xfId="13794"/>
    <cellStyle name="40% - Accent4 9 3 2" xfId="13795"/>
    <cellStyle name="40% - Accent4 9 4" xfId="13796"/>
    <cellStyle name="40% - Accent4 9 5" xfId="13789"/>
    <cellStyle name="40% - Accent5" xfId="947" builtinId="47" customBuiltin="1"/>
    <cellStyle name="40% - Accent5 10" xfId="3022"/>
    <cellStyle name="40% - Accent5 10 2" xfId="13798"/>
    <cellStyle name="40% - Accent5 10 2 2" xfId="13799"/>
    <cellStyle name="40% - Accent5 10 2 2 2" xfId="13800"/>
    <cellStyle name="40% - Accent5 10 2 3" xfId="13801"/>
    <cellStyle name="40% - Accent5 10 3" xfId="13802"/>
    <cellStyle name="40% - Accent5 10 3 2" xfId="13803"/>
    <cellStyle name="40% - Accent5 10 4" xfId="13804"/>
    <cellStyle name="40% - Accent5 10 5" xfId="13797"/>
    <cellStyle name="40% - Accent5 11" xfId="3023"/>
    <cellStyle name="40% - Accent5 11 2" xfId="13806"/>
    <cellStyle name="40% - Accent5 11 2 2" xfId="13807"/>
    <cellStyle name="40% - Accent5 11 2 2 2" xfId="13808"/>
    <cellStyle name="40% - Accent5 11 2 3" xfId="13809"/>
    <cellStyle name="40% - Accent5 11 3" xfId="13810"/>
    <cellStyle name="40% - Accent5 11 3 2" xfId="13811"/>
    <cellStyle name="40% - Accent5 11 4" xfId="13812"/>
    <cellStyle name="40% - Accent5 11 5" xfId="13805"/>
    <cellStyle name="40% - Accent5 12" xfId="3129"/>
    <cellStyle name="40% - Accent5 12 2" xfId="13814"/>
    <cellStyle name="40% - Accent5 12 2 2" xfId="13815"/>
    <cellStyle name="40% - Accent5 12 2 2 2" xfId="13816"/>
    <cellStyle name="40% - Accent5 12 2 3" xfId="13817"/>
    <cellStyle name="40% - Accent5 12 3" xfId="13818"/>
    <cellStyle name="40% - Accent5 12 3 2" xfId="13819"/>
    <cellStyle name="40% - Accent5 12 3 3" xfId="13820"/>
    <cellStyle name="40% - Accent5 12 4" xfId="13821"/>
    <cellStyle name="40% - Accent5 12 5" xfId="13813"/>
    <cellStyle name="40% - Accent5 13" xfId="3234"/>
    <cellStyle name="40% - Accent5 13 2" xfId="13823"/>
    <cellStyle name="40% - Accent5 13 2 2" xfId="13824"/>
    <cellStyle name="40% - Accent5 13 2 2 2" xfId="13825"/>
    <cellStyle name="40% - Accent5 13 2 3" xfId="13826"/>
    <cellStyle name="40% - Accent5 13 3" xfId="13827"/>
    <cellStyle name="40% - Accent5 13 3 2" xfId="13828"/>
    <cellStyle name="40% - Accent5 13 4" xfId="13829"/>
    <cellStyle name="40% - Accent5 13 5" xfId="13822"/>
    <cellStyle name="40% - Accent5 14" xfId="3342"/>
    <cellStyle name="40% - Accent5 14 2" xfId="13830"/>
    <cellStyle name="40% - Accent5 14 2 2" xfId="13831"/>
    <cellStyle name="40% - Accent5 14 2 2 2" xfId="13832"/>
    <cellStyle name="40% - Accent5 14 2 3" xfId="13833"/>
    <cellStyle name="40% - Accent5 14 2 4" xfId="13834"/>
    <cellStyle name="40% - Accent5 14 3" xfId="13835"/>
    <cellStyle name="40% - Accent5 14 3 2" xfId="13836"/>
    <cellStyle name="40% - Accent5 14 4" xfId="13837"/>
    <cellStyle name="40% - Accent5 14 5" xfId="13838"/>
    <cellStyle name="40% - Accent5 15" xfId="13839"/>
    <cellStyle name="40% - Accent5 15 2" xfId="13840"/>
    <cellStyle name="40% - Accent5 15 2 2" xfId="13841"/>
    <cellStyle name="40% - Accent5 15 2 2 2" xfId="13842"/>
    <cellStyle name="40% - Accent5 15 2 3" xfId="13843"/>
    <cellStyle name="40% - Accent5 15 3" xfId="13844"/>
    <cellStyle name="40% - Accent5 15 3 2" xfId="13845"/>
    <cellStyle name="40% - Accent5 15 4" xfId="13846"/>
    <cellStyle name="40% - Accent5 16" xfId="13847"/>
    <cellStyle name="40% - Accent5 16 2" xfId="13848"/>
    <cellStyle name="40% - Accent5 16 2 2" xfId="13849"/>
    <cellStyle name="40% - Accent5 16 3" xfId="13850"/>
    <cellStyle name="40% - Accent5 17" xfId="13851"/>
    <cellStyle name="40% - Accent5 17 2" xfId="13852"/>
    <cellStyle name="40% - Accent5 17 3" xfId="13853"/>
    <cellStyle name="40% - Accent5 18" xfId="13854"/>
    <cellStyle name="40% - Accent5 18 2" xfId="13855"/>
    <cellStyle name="40% - Accent5 19" xfId="13856"/>
    <cellStyle name="40% - Accent5 2" xfId="948"/>
    <cellStyle name="40% - Accent5 2 10" xfId="13857"/>
    <cellStyle name="40% - Accent5 2 10 2" xfId="13858"/>
    <cellStyle name="40% - Accent5 2 10 2 2" xfId="13859"/>
    <cellStyle name="40% - Accent5 2 10 2 3" xfId="13860"/>
    <cellStyle name="40% - Accent5 2 10 3" xfId="13861"/>
    <cellStyle name="40% - Accent5 2 10 4" xfId="13862"/>
    <cellStyle name="40% - Accent5 2 11" xfId="13863"/>
    <cellStyle name="40% - Accent5 2 11 2" xfId="13864"/>
    <cellStyle name="40% - Accent5 2 11 3" xfId="13865"/>
    <cellStyle name="40% - Accent5 2 12" xfId="13866"/>
    <cellStyle name="40% - Accent5 2 13" xfId="13867"/>
    <cellStyle name="40% - Accent5 2 14" xfId="13868"/>
    <cellStyle name="40% - Accent5 2 15" xfId="13869"/>
    <cellStyle name="40% - Accent5 2 2" xfId="2712"/>
    <cellStyle name="40% - Accent5 2 2 10" xfId="13870"/>
    <cellStyle name="40% - Accent5 2 2 10 2" xfId="13871"/>
    <cellStyle name="40% - Accent5 2 2 11" xfId="13872"/>
    <cellStyle name="40% - Accent5 2 2 12" xfId="13873"/>
    <cellStyle name="40% - Accent5 2 2 13" xfId="13874"/>
    <cellStyle name="40% - Accent5 2 2 14" xfId="13875"/>
    <cellStyle name="40% - Accent5 2 2 15" xfId="3574"/>
    <cellStyle name="40% - Accent5 2 2 2" xfId="13876"/>
    <cellStyle name="40% - Accent5 2 2 2 10" xfId="13877"/>
    <cellStyle name="40% - Accent5 2 2 2 2" xfId="13878"/>
    <cellStyle name="40% - Accent5 2 2 2 2 2" xfId="13879"/>
    <cellStyle name="40% - Accent5 2 2 2 2 2 2" xfId="13880"/>
    <cellStyle name="40% - Accent5 2 2 2 2 2 2 2" xfId="13881"/>
    <cellStyle name="40% - Accent5 2 2 2 2 2 3" xfId="13882"/>
    <cellStyle name="40% - Accent5 2 2 2 2 3" xfId="13883"/>
    <cellStyle name="40% - Accent5 2 2 2 2 3 2" xfId="13884"/>
    <cellStyle name="40% - Accent5 2 2 2 2 3 2 2" xfId="13885"/>
    <cellStyle name="40% - Accent5 2 2 2 2 3 3" xfId="13886"/>
    <cellStyle name="40% - Accent5 2 2 2 2 4" xfId="13887"/>
    <cellStyle name="40% - Accent5 2 2 2 2 4 2" xfId="13888"/>
    <cellStyle name="40% - Accent5 2 2 2 2 4 2 2" xfId="13889"/>
    <cellStyle name="40% - Accent5 2 2 2 2 4 3" xfId="13890"/>
    <cellStyle name="40% - Accent5 2 2 2 2 5" xfId="13891"/>
    <cellStyle name="40% - Accent5 2 2 2 2 5 2" xfId="13892"/>
    <cellStyle name="40% - Accent5 2 2 2 2 6" xfId="13893"/>
    <cellStyle name="40% - Accent5 2 2 2 2 7" xfId="13894"/>
    <cellStyle name="40% - Accent5 2 2 2 2 8" xfId="13895"/>
    <cellStyle name="40% - Accent5 2 2 2 3" xfId="13896"/>
    <cellStyle name="40% - Accent5 2 2 2 3 2" xfId="13897"/>
    <cellStyle name="40% - Accent5 2 2 2 3 2 2" xfId="13898"/>
    <cellStyle name="40% - Accent5 2 2 2 3 3" xfId="13899"/>
    <cellStyle name="40% - Accent5 2 2 2 3 4" xfId="13900"/>
    <cellStyle name="40% - Accent5 2 2 2 4" xfId="13901"/>
    <cellStyle name="40% - Accent5 2 2 2 4 2" xfId="13902"/>
    <cellStyle name="40% - Accent5 2 2 2 4 2 2" xfId="13903"/>
    <cellStyle name="40% - Accent5 2 2 2 4 3" xfId="13904"/>
    <cellStyle name="40% - Accent5 2 2 2 5" xfId="13905"/>
    <cellStyle name="40% - Accent5 2 2 2 5 2" xfId="13906"/>
    <cellStyle name="40% - Accent5 2 2 2 5 2 2" xfId="13907"/>
    <cellStyle name="40% - Accent5 2 2 2 5 3" xfId="13908"/>
    <cellStyle name="40% - Accent5 2 2 2 6" xfId="13909"/>
    <cellStyle name="40% - Accent5 2 2 2 6 2" xfId="13910"/>
    <cellStyle name="40% - Accent5 2 2 2 7" xfId="13911"/>
    <cellStyle name="40% - Accent5 2 2 2 8" xfId="13912"/>
    <cellStyle name="40% - Accent5 2 2 2 9" xfId="13913"/>
    <cellStyle name="40% - Accent5 2 2 3" xfId="13914"/>
    <cellStyle name="40% - Accent5 2 2 3 2" xfId="13915"/>
    <cellStyle name="40% - Accent5 2 2 3 2 2" xfId="13916"/>
    <cellStyle name="40% - Accent5 2 2 3 2 2 2" xfId="13917"/>
    <cellStyle name="40% - Accent5 2 2 3 2 2 2 2" xfId="13918"/>
    <cellStyle name="40% - Accent5 2 2 3 2 2 3" xfId="13919"/>
    <cellStyle name="40% - Accent5 2 2 3 2 3" xfId="13920"/>
    <cellStyle name="40% - Accent5 2 2 3 2 3 2" xfId="13921"/>
    <cellStyle name="40% - Accent5 2 2 3 2 3 2 2" xfId="13922"/>
    <cellStyle name="40% - Accent5 2 2 3 2 3 3" xfId="13923"/>
    <cellStyle name="40% - Accent5 2 2 3 2 4" xfId="13924"/>
    <cellStyle name="40% - Accent5 2 2 3 2 4 2" xfId="13925"/>
    <cellStyle name="40% - Accent5 2 2 3 2 4 2 2" xfId="13926"/>
    <cellStyle name="40% - Accent5 2 2 3 2 4 3" xfId="13927"/>
    <cellStyle name="40% - Accent5 2 2 3 2 5" xfId="13928"/>
    <cellStyle name="40% - Accent5 2 2 3 2 5 2" xfId="13929"/>
    <cellStyle name="40% - Accent5 2 2 3 2 6" xfId="13930"/>
    <cellStyle name="40% - Accent5 2 2 3 2 7" xfId="13931"/>
    <cellStyle name="40% - Accent5 2 2 3 2 8" xfId="13932"/>
    <cellStyle name="40% - Accent5 2 2 3 3" xfId="13933"/>
    <cellStyle name="40% - Accent5 2 2 3 3 2" xfId="13934"/>
    <cellStyle name="40% - Accent5 2 2 3 3 2 2" xfId="13935"/>
    <cellStyle name="40% - Accent5 2 2 3 3 3" xfId="13936"/>
    <cellStyle name="40% - Accent5 2 2 3 4" xfId="13937"/>
    <cellStyle name="40% - Accent5 2 2 3 4 2" xfId="13938"/>
    <cellStyle name="40% - Accent5 2 2 3 4 2 2" xfId="13939"/>
    <cellStyle name="40% - Accent5 2 2 3 4 3" xfId="13940"/>
    <cellStyle name="40% - Accent5 2 2 3 5" xfId="13941"/>
    <cellStyle name="40% - Accent5 2 2 3 5 2" xfId="13942"/>
    <cellStyle name="40% - Accent5 2 2 3 5 2 2" xfId="13943"/>
    <cellStyle name="40% - Accent5 2 2 3 5 3" xfId="13944"/>
    <cellStyle name="40% - Accent5 2 2 3 6" xfId="13945"/>
    <cellStyle name="40% - Accent5 2 2 3 6 2" xfId="13946"/>
    <cellStyle name="40% - Accent5 2 2 3 7" xfId="13947"/>
    <cellStyle name="40% - Accent5 2 2 3 8" xfId="13948"/>
    <cellStyle name="40% - Accent5 2 2 3 9" xfId="13949"/>
    <cellStyle name="40% - Accent5 2 2 4" xfId="13950"/>
    <cellStyle name="40% - Accent5 2 2 4 2" xfId="13951"/>
    <cellStyle name="40% - Accent5 2 2 4 2 2" xfId="13952"/>
    <cellStyle name="40% - Accent5 2 2 4 2 2 2" xfId="13953"/>
    <cellStyle name="40% - Accent5 2 2 4 2 2 2 2" xfId="13954"/>
    <cellStyle name="40% - Accent5 2 2 4 2 2 3" xfId="13955"/>
    <cellStyle name="40% - Accent5 2 2 4 2 3" xfId="13956"/>
    <cellStyle name="40% - Accent5 2 2 4 2 3 2" xfId="13957"/>
    <cellStyle name="40% - Accent5 2 2 4 2 3 2 2" xfId="13958"/>
    <cellStyle name="40% - Accent5 2 2 4 2 3 3" xfId="13959"/>
    <cellStyle name="40% - Accent5 2 2 4 2 4" xfId="13960"/>
    <cellStyle name="40% - Accent5 2 2 4 2 4 2" xfId="13961"/>
    <cellStyle name="40% - Accent5 2 2 4 2 4 2 2" xfId="13962"/>
    <cellStyle name="40% - Accent5 2 2 4 2 4 3" xfId="13963"/>
    <cellStyle name="40% - Accent5 2 2 4 2 5" xfId="13964"/>
    <cellStyle name="40% - Accent5 2 2 4 2 5 2" xfId="13965"/>
    <cellStyle name="40% - Accent5 2 2 4 2 6" xfId="13966"/>
    <cellStyle name="40% - Accent5 2 2 4 3" xfId="13967"/>
    <cellStyle name="40% - Accent5 2 2 4 3 2" xfId="13968"/>
    <cellStyle name="40% - Accent5 2 2 4 3 2 2" xfId="13969"/>
    <cellStyle name="40% - Accent5 2 2 4 3 3" xfId="13970"/>
    <cellStyle name="40% - Accent5 2 2 4 4" xfId="13971"/>
    <cellStyle name="40% - Accent5 2 2 4 4 2" xfId="13972"/>
    <cellStyle name="40% - Accent5 2 2 4 4 2 2" xfId="13973"/>
    <cellStyle name="40% - Accent5 2 2 4 4 3" xfId="13974"/>
    <cellStyle name="40% - Accent5 2 2 4 5" xfId="13975"/>
    <cellStyle name="40% - Accent5 2 2 4 5 2" xfId="13976"/>
    <cellStyle name="40% - Accent5 2 2 4 5 2 2" xfId="13977"/>
    <cellStyle name="40% - Accent5 2 2 4 5 3" xfId="13978"/>
    <cellStyle name="40% - Accent5 2 2 4 6" xfId="13979"/>
    <cellStyle name="40% - Accent5 2 2 4 6 2" xfId="13980"/>
    <cellStyle name="40% - Accent5 2 2 4 7" xfId="13981"/>
    <cellStyle name="40% - Accent5 2 2 4 8" xfId="13982"/>
    <cellStyle name="40% - Accent5 2 2 4 9" xfId="13983"/>
    <cellStyle name="40% - Accent5 2 2 5" xfId="13984"/>
    <cellStyle name="40% - Accent5 2 2 5 2" xfId="13985"/>
    <cellStyle name="40% - Accent5 2 2 5 2 2" xfId="13986"/>
    <cellStyle name="40% - Accent5 2 2 5 2 2 2" xfId="13987"/>
    <cellStyle name="40% - Accent5 2 2 5 2 2 2 2" xfId="13988"/>
    <cellStyle name="40% - Accent5 2 2 5 2 2 3" xfId="13989"/>
    <cellStyle name="40% - Accent5 2 2 5 2 3" xfId="13990"/>
    <cellStyle name="40% - Accent5 2 2 5 2 3 2" xfId="13991"/>
    <cellStyle name="40% - Accent5 2 2 5 2 3 2 2" xfId="13992"/>
    <cellStyle name="40% - Accent5 2 2 5 2 3 3" xfId="13993"/>
    <cellStyle name="40% - Accent5 2 2 5 2 4" xfId="13994"/>
    <cellStyle name="40% - Accent5 2 2 5 2 4 2" xfId="13995"/>
    <cellStyle name="40% - Accent5 2 2 5 2 4 2 2" xfId="13996"/>
    <cellStyle name="40% - Accent5 2 2 5 2 4 3" xfId="13997"/>
    <cellStyle name="40% - Accent5 2 2 5 2 5" xfId="13998"/>
    <cellStyle name="40% - Accent5 2 2 5 2 5 2" xfId="13999"/>
    <cellStyle name="40% - Accent5 2 2 5 2 6" xfId="14000"/>
    <cellStyle name="40% - Accent5 2 2 5 3" xfId="14001"/>
    <cellStyle name="40% - Accent5 2 2 5 3 2" xfId="14002"/>
    <cellStyle name="40% - Accent5 2 2 5 3 2 2" xfId="14003"/>
    <cellStyle name="40% - Accent5 2 2 5 3 3" xfId="14004"/>
    <cellStyle name="40% - Accent5 2 2 5 4" xfId="14005"/>
    <cellStyle name="40% - Accent5 2 2 5 4 2" xfId="14006"/>
    <cellStyle name="40% - Accent5 2 2 5 4 2 2" xfId="14007"/>
    <cellStyle name="40% - Accent5 2 2 5 4 3" xfId="14008"/>
    <cellStyle name="40% - Accent5 2 2 5 5" xfId="14009"/>
    <cellStyle name="40% - Accent5 2 2 5 5 2" xfId="14010"/>
    <cellStyle name="40% - Accent5 2 2 5 5 2 2" xfId="14011"/>
    <cellStyle name="40% - Accent5 2 2 5 5 3" xfId="14012"/>
    <cellStyle name="40% - Accent5 2 2 5 6" xfId="14013"/>
    <cellStyle name="40% - Accent5 2 2 5 6 2" xfId="14014"/>
    <cellStyle name="40% - Accent5 2 2 5 7" xfId="14015"/>
    <cellStyle name="40% - Accent5 2 2 6" xfId="14016"/>
    <cellStyle name="40% - Accent5 2 2 6 2" xfId="14017"/>
    <cellStyle name="40% - Accent5 2 2 6 2 2" xfId="14018"/>
    <cellStyle name="40% - Accent5 2 2 6 2 2 2" xfId="14019"/>
    <cellStyle name="40% - Accent5 2 2 6 2 3" xfId="14020"/>
    <cellStyle name="40% - Accent5 2 2 6 3" xfId="14021"/>
    <cellStyle name="40% - Accent5 2 2 6 3 2" xfId="14022"/>
    <cellStyle name="40% - Accent5 2 2 6 3 2 2" xfId="14023"/>
    <cellStyle name="40% - Accent5 2 2 6 3 3" xfId="14024"/>
    <cellStyle name="40% - Accent5 2 2 6 4" xfId="14025"/>
    <cellStyle name="40% - Accent5 2 2 6 4 2" xfId="14026"/>
    <cellStyle name="40% - Accent5 2 2 6 4 2 2" xfId="14027"/>
    <cellStyle name="40% - Accent5 2 2 6 4 3" xfId="14028"/>
    <cellStyle name="40% - Accent5 2 2 6 5" xfId="14029"/>
    <cellStyle name="40% - Accent5 2 2 6 5 2" xfId="14030"/>
    <cellStyle name="40% - Accent5 2 2 6 6" xfId="14031"/>
    <cellStyle name="40% - Accent5 2 2 7" xfId="14032"/>
    <cellStyle name="40% - Accent5 2 2 7 2" xfId="14033"/>
    <cellStyle name="40% - Accent5 2 2 7 2 2" xfId="14034"/>
    <cellStyle name="40% - Accent5 2 2 7 3" xfId="14035"/>
    <cellStyle name="40% - Accent5 2 2 8" xfId="14036"/>
    <cellStyle name="40% - Accent5 2 2 8 2" xfId="14037"/>
    <cellStyle name="40% - Accent5 2 2 8 2 2" xfId="14038"/>
    <cellStyle name="40% - Accent5 2 2 8 3" xfId="14039"/>
    <cellStyle name="40% - Accent5 2 2 9" xfId="14040"/>
    <cellStyle name="40% - Accent5 2 2 9 2" xfId="14041"/>
    <cellStyle name="40% - Accent5 2 2 9 2 2" xfId="14042"/>
    <cellStyle name="40% - Accent5 2 2 9 3" xfId="14043"/>
    <cellStyle name="40% - Accent5 2 3" xfId="3130"/>
    <cellStyle name="40% - Accent5 2 3 10" xfId="4621"/>
    <cellStyle name="40% - Accent5 2 3 2" xfId="14044"/>
    <cellStyle name="40% - Accent5 2 3 2 2" xfId="14045"/>
    <cellStyle name="40% - Accent5 2 3 2 2 2" xfId="14046"/>
    <cellStyle name="40% - Accent5 2 3 2 2 2 2" xfId="14047"/>
    <cellStyle name="40% - Accent5 2 3 2 2 3" xfId="14048"/>
    <cellStyle name="40% - Accent5 2 3 2 2 4" xfId="14049"/>
    <cellStyle name="40% - Accent5 2 3 2 3" xfId="14050"/>
    <cellStyle name="40% - Accent5 2 3 2 3 2" xfId="14051"/>
    <cellStyle name="40% - Accent5 2 3 2 3 2 2" xfId="14052"/>
    <cellStyle name="40% - Accent5 2 3 2 3 3" xfId="14053"/>
    <cellStyle name="40% - Accent5 2 3 2 4" xfId="14054"/>
    <cellStyle name="40% - Accent5 2 3 2 4 2" xfId="14055"/>
    <cellStyle name="40% - Accent5 2 3 2 4 2 2" xfId="14056"/>
    <cellStyle name="40% - Accent5 2 3 2 4 3" xfId="14057"/>
    <cellStyle name="40% - Accent5 2 3 2 5" xfId="14058"/>
    <cellStyle name="40% - Accent5 2 3 2 5 2" xfId="14059"/>
    <cellStyle name="40% - Accent5 2 3 2 6" xfId="14060"/>
    <cellStyle name="40% - Accent5 2 3 2 7" xfId="14061"/>
    <cellStyle name="40% - Accent5 2 3 2 8" xfId="14062"/>
    <cellStyle name="40% - Accent5 2 3 3" xfId="14063"/>
    <cellStyle name="40% - Accent5 2 3 3 2" xfId="14064"/>
    <cellStyle name="40% - Accent5 2 3 3 2 2" xfId="14065"/>
    <cellStyle name="40% - Accent5 2 3 3 2 3" xfId="14066"/>
    <cellStyle name="40% - Accent5 2 3 3 3" xfId="14067"/>
    <cellStyle name="40% - Accent5 2 3 3 4" xfId="14068"/>
    <cellStyle name="40% - Accent5 2 3 3 5" xfId="14069"/>
    <cellStyle name="40% - Accent5 2 3 4" xfId="14070"/>
    <cellStyle name="40% - Accent5 2 3 4 2" xfId="14071"/>
    <cellStyle name="40% - Accent5 2 3 4 2 2" xfId="14072"/>
    <cellStyle name="40% - Accent5 2 3 4 3" xfId="14073"/>
    <cellStyle name="40% - Accent5 2 3 4 4" xfId="14074"/>
    <cellStyle name="40% - Accent5 2 3 5" xfId="14075"/>
    <cellStyle name="40% - Accent5 2 3 5 2" xfId="14076"/>
    <cellStyle name="40% - Accent5 2 3 5 2 2" xfId="14077"/>
    <cellStyle name="40% - Accent5 2 3 5 3" xfId="14078"/>
    <cellStyle name="40% - Accent5 2 3 6" xfId="14079"/>
    <cellStyle name="40% - Accent5 2 3 6 2" xfId="14080"/>
    <cellStyle name="40% - Accent5 2 3 7" xfId="14081"/>
    <cellStyle name="40% - Accent5 2 3 8" xfId="14082"/>
    <cellStyle name="40% - Accent5 2 3 9" xfId="14083"/>
    <cellStyle name="40% - Accent5 2 4" xfId="3235"/>
    <cellStyle name="40% - Accent5 2 4 10" xfId="4620"/>
    <cellStyle name="40% - Accent5 2 4 2" xfId="14084"/>
    <cellStyle name="40% - Accent5 2 4 2 2" xfId="14085"/>
    <cellStyle name="40% - Accent5 2 4 2 2 2" xfId="14086"/>
    <cellStyle name="40% - Accent5 2 4 2 2 2 2" xfId="14087"/>
    <cellStyle name="40% - Accent5 2 4 2 2 3" xfId="14088"/>
    <cellStyle name="40% - Accent5 2 4 2 2 4" xfId="14089"/>
    <cellStyle name="40% - Accent5 2 4 2 3" xfId="14090"/>
    <cellStyle name="40% - Accent5 2 4 2 3 2" xfId="14091"/>
    <cellStyle name="40% - Accent5 2 4 2 3 2 2" xfId="14092"/>
    <cellStyle name="40% - Accent5 2 4 2 3 3" xfId="14093"/>
    <cellStyle name="40% - Accent5 2 4 2 4" xfId="14094"/>
    <cellStyle name="40% - Accent5 2 4 2 4 2" xfId="14095"/>
    <cellStyle name="40% - Accent5 2 4 2 4 2 2" xfId="14096"/>
    <cellStyle name="40% - Accent5 2 4 2 4 3" xfId="14097"/>
    <cellStyle name="40% - Accent5 2 4 2 5" xfId="14098"/>
    <cellStyle name="40% - Accent5 2 4 2 5 2" xfId="14099"/>
    <cellStyle name="40% - Accent5 2 4 2 6" xfId="14100"/>
    <cellStyle name="40% - Accent5 2 4 2 7" xfId="14101"/>
    <cellStyle name="40% - Accent5 2 4 2 8" xfId="14102"/>
    <cellStyle name="40% - Accent5 2 4 3" xfId="14103"/>
    <cellStyle name="40% - Accent5 2 4 3 2" xfId="14104"/>
    <cellStyle name="40% - Accent5 2 4 3 2 2" xfId="14105"/>
    <cellStyle name="40% - Accent5 2 4 3 2 3" xfId="14106"/>
    <cellStyle name="40% - Accent5 2 4 3 3" xfId="14107"/>
    <cellStyle name="40% - Accent5 2 4 3 4" xfId="14108"/>
    <cellStyle name="40% - Accent5 2 4 3 5" xfId="14109"/>
    <cellStyle name="40% - Accent5 2 4 4" xfId="14110"/>
    <cellStyle name="40% - Accent5 2 4 4 2" xfId="14111"/>
    <cellStyle name="40% - Accent5 2 4 4 2 2" xfId="14112"/>
    <cellStyle name="40% - Accent5 2 4 4 3" xfId="14113"/>
    <cellStyle name="40% - Accent5 2 4 4 4" xfId="14114"/>
    <cellStyle name="40% - Accent5 2 4 5" xfId="14115"/>
    <cellStyle name="40% - Accent5 2 4 5 2" xfId="14116"/>
    <cellStyle name="40% - Accent5 2 4 5 2 2" xfId="14117"/>
    <cellStyle name="40% - Accent5 2 4 5 3" xfId="14118"/>
    <cellStyle name="40% - Accent5 2 4 6" xfId="14119"/>
    <cellStyle name="40% - Accent5 2 4 6 2" xfId="14120"/>
    <cellStyle name="40% - Accent5 2 4 7" xfId="14121"/>
    <cellStyle name="40% - Accent5 2 4 8" xfId="14122"/>
    <cellStyle name="40% - Accent5 2 4 9" xfId="14123"/>
    <cellStyle name="40% - Accent5 2 5" xfId="3343"/>
    <cellStyle name="40% - Accent5 2 5 10" xfId="14124"/>
    <cellStyle name="40% - Accent5 2 5 11" xfId="4619"/>
    <cellStyle name="40% - Accent5 2 5 2" xfId="14125"/>
    <cellStyle name="40% - Accent5 2 5 2 2" xfId="14126"/>
    <cellStyle name="40% - Accent5 2 5 2 2 2" xfId="14127"/>
    <cellStyle name="40% - Accent5 2 5 2 2 2 2" xfId="14128"/>
    <cellStyle name="40% - Accent5 2 5 2 2 3" xfId="14129"/>
    <cellStyle name="40% - Accent5 2 5 2 2 4" xfId="14130"/>
    <cellStyle name="40% - Accent5 2 5 2 3" xfId="14131"/>
    <cellStyle name="40% - Accent5 2 5 2 3 2" xfId="14132"/>
    <cellStyle name="40% - Accent5 2 5 2 3 2 2" xfId="14133"/>
    <cellStyle name="40% - Accent5 2 5 2 3 3" xfId="14134"/>
    <cellStyle name="40% - Accent5 2 5 2 4" xfId="14135"/>
    <cellStyle name="40% - Accent5 2 5 2 4 2" xfId="14136"/>
    <cellStyle name="40% - Accent5 2 5 2 4 2 2" xfId="14137"/>
    <cellStyle name="40% - Accent5 2 5 2 4 3" xfId="14138"/>
    <cellStyle name="40% - Accent5 2 5 2 5" xfId="14139"/>
    <cellStyle name="40% - Accent5 2 5 2 5 2" xfId="14140"/>
    <cellStyle name="40% - Accent5 2 5 2 6" xfId="14141"/>
    <cellStyle name="40% - Accent5 2 5 2 7" xfId="14142"/>
    <cellStyle name="40% - Accent5 2 5 2 8" xfId="14143"/>
    <cellStyle name="40% - Accent5 2 5 3" xfId="14144"/>
    <cellStyle name="40% - Accent5 2 5 3 2" xfId="14145"/>
    <cellStyle name="40% - Accent5 2 5 3 2 2" xfId="14146"/>
    <cellStyle name="40% - Accent5 2 5 3 3" xfId="14147"/>
    <cellStyle name="40% - Accent5 2 5 3 4" xfId="14148"/>
    <cellStyle name="40% - Accent5 2 5 4" xfId="14149"/>
    <cellStyle name="40% - Accent5 2 5 4 2" xfId="14150"/>
    <cellStyle name="40% - Accent5 2 5 4 2 2" xfId="14151"/>
    <cellStyle name="40% - Accent5 2 5 4 3" xfId="14152"/>
    <cellStyle name="40% - Accent5 2 5 5" xfId="14153"/>
    <cellStyle name="40% - Accent5 2 5 5 2" xfId="14154"/>
    <cellStyle name="40% - Accent5 2 5 5 2 2" xfId="14155"/>
    <cellStyle name="40% - Accent5 2 5 5 3" xfId="14156"/>
    <cellStyle name="40% - Accent5 2 5 6" xfId="14157"/>
    <cellStyle name="40% - Accent5 2 5 6 2" xfId="14158"/>
    <cellStyle name="40% - Accent5 2 5 7" xfId="14159"/>
    <cellStyle name="40% - Accent5 2 5 8" xfId="14160"/>
    <cellStyle name="40% - Accent5 2 5 9" xfId="14161"/>
    <cellStyle name="40% - Accent5 2 6" xfId="5145"/>
    <cellStyle name="40% - Accent5 2 6 2" xfId="14162"/>
    <cellStyle name="40% - Accent5 2 6 2 2" xfId="14163"/>
    <cellStyle name="40% - Accent5 2 6 2 2 2" xfId="14164"/>
    <cellStyle name="40% - Accent5 2 6 2 2 2 2" xfId="14165"/>
    <cellStyle name="40% - Accent5 2 6 2 2 3" xfId="14166"/>
    <cellStyle name="40% - Accent5 2 6 2 2 4" xfId="14167"/>
    <cellStyle name="40% - Accent5 2 6 2 3" xfId="14168"/>
    <cellStyle name="40% - Accent5 2 6 2 3 2" xfId="14169"/>
    <cellStyle name="40% - Accent5 2 6 2 3 2 2" xfId="14170"/>
    <cellStyle name="40% - Accent5 2 6 2 3 3" xfId="14171"/>
    <cellStyle name="40% - Accent5 2 6 2 4" xfId="14172"/>
    <cellStyle name="40% - Accent5 2 6 2 4 2" xfId="14173"/>
    <cellStyle name="40% - Accent5 2 6 2 4 2 2" xfId="14174"/>
    <cellStyle name="40% - Accent5 2 6 2 4 3" xfId="14175"/>
    <cellStyle name="40% - Accent5 2 6 2 5" xfId="14176"/>
    <cellStyle name="40% - Accent5 2 6 2 5 2" xfId="14177"/>
    <cellStyle name="40% - Accent5 2 6 2 6" xfId="14178"/>
    <cellStyle name="40% - Accent5 2 6 2 7" xfId="14179"/>
    <cellStyle name="40% - Accent5 2 6 3" xfId="14180"/>
    <cellStyle name="40% - Accent5 2 6 3 2" xfId="14181"/>
    <cellStyle name="40% - Accent5 2 6 3 2 2" xfId="14182"/>
    <cellStyle name="40% - Accent5 2 6 3 3" xfId="14183"/>
    <cellStyle name="40% - Accent5 2 6 3 4" xfId="14184"/>
    <cellStyle name="40% - Accent5 2 6 4" xfId="14185"/>
    <cellStyle name="40% - Accent5 2 6 4 2" xfId="14186"/>
    <cellStyle name="40% - Accent5 2 6 4 2 2" xfId="14187"/>
    <cellStyle name="40% - Accent5 2 6 4 3" xfId="14188"/>
    <cellStyle name="40% - Accent5 2 6 5" xfId="14189"/>
    <cellStyle name="40% - Accent5 2 6 5 2" xfId="14190"/>
    <cellStyle name="40% - Accent5 2 6 5 2 2" xfId="14191"/>
    <cellStyle name="40% - Accent5 2 6 5 3" xfId="14192"/>
    <cellStyle name="40% - Accent5 2 6 6" xfId="14193"/>
    <cellStyle name="40% - Accent5 2 6 6 2" xfId="14194"/>
    <cellStyle name="40% - Accent5 2 6 7" xfId="14195"/>
    <cellStyle name="40% - Accent5 2 6 8" xfId="14196"/>
    <cellStyle name="40% - Accent5 2 6 9" xfId="14197"/>
    <cellStyle name="40% - Accent5 2 7" xfId="14198"/>
    <cellStyle name="40% - Accent5 2 7 2" xfId="14199"/>
    <cellStyle name="40% - Accent5 2 7 2 2" xfId="14200"/>
    <cellStyle name="40% - Accent5 2 7 2 2 2" xfId="14201"/>
    <cellStyle name="40% - Accent5 2 7 2 2 3" xfId="14202"/>
    <cellStyle name="40% - Accent5 2 7 2 3" xfId="14203"/>
    <cellStyle name="40% - Accent5 2 7 2 4" xfId="14204"/>
    <cellStyle name="40% - Accent5 2 7 3" xfId="14205"/>
    <cellStyle name="40% - Accent5 2 7 3 2" xfId="14206"/>
    <cellStyle name="40% - Accent5 2 7 3 2 2" xfId="14207"/>
    <cellStyle name="40% - Accent5 2 7 3 3" xfId="14208"/>
    <cellStyle name="40% - Accent5 2 7 3 4" xfId="14209"/>
    <cellStyle name="40% - Accent5 2 7 4" xfId="14210"/>
    <cellStyle name="40% - Accent5 2 7 4 2" xfId="14211"/>
    <cellStyle name="40% - Accent5 2 7 4 2 2" xfId="14212"/>
    <cellStyle name="40% - Accent5 2 7 4 3" xfId="14213"/>
    <cellStyle name="40% - Accent5 2 7 5" xfId="14214"/>
    <cellStyle name="40% - Accent5 2 7 5 2" xfId="14215"/>
    <cellStyle name="40% - Accent5 2 7 6" xfId="14216"/>
    <cellStyle name="40% - Accent5 2 7 7" xfId="14217"/>
    <cellStyle name="40% - Accent5 2 7 8" xfId="14218"/>
    <cellStyle name="40% - Accent5 2 8" xfId="14219"/>
    <cellStyle name="40% - Accent5 2 8 2" xfId="14220"/>
    <cellStyle name="40% - Accent5 2 8 2 2" xfId="14221"/>
    <cellStyle name="40% - Accent5 2 8 2 2 2" xfId="14222"/>
    <cellStyle name="40% - Accent5 2 8 2 3" xfId="14223"/>
    <cellStyle name="40% - Accent5 2 8 3" xfId="14224"/>
    <cellStyle name="40% - Accent5 2 8 3 2" xfId="14225"/>
    <cellStyle name="40% - Accent5 2 8 4" xfId="14226"/>
    <cellStyle name="40% - Accent5 2 8 5" xfId="14227"/>
    <cellStyle name="40% - Accent5 2 9" xfId="14228"/>
    <cellStyle name="40% - Accent5 2 9 2" xfId="14229"/>
    <cellStyle name="40% - Accent5 2 9 2 2" xfId="14230"/>
    <cellStyle name="40% - Accent5 2 9 2 3" xfId="14231"/>
    <cellStyle name="40% - Accent5 2 9 3" xfId="14232"/>
    <cellStyle name="40% - Accent5 2 9 4" xfId="14233"/>
    <cellStyle name="40% - Accent5 2 9 5" xfId="14234"/>
    <cellStyle name="40% - Accent5 2_PWC Sch 7" xfId="14235"/>
    <cellStyle name="40% - Accent5 20" xfId="14236"/>
    <cellStyle name="40% - Accent5 21" xfId="14237"/>
    <cellStyle name="40% - Accent5 22" xfId="14238"/>
    <cellStyle name="40% - Accent5 23" xfId="14239"/>
    <cellStyle name="40% - Accent5 24" xfId="14240"/>
    <cellStyle name="40% - Accent5 3" xfId="949"/>
    <cellStyle name="40% - Accent5 3 10" xfId="14241"/>
    <cellStyle name="40% - Accent5 3 10 2" xfId="14242"/>
    <cellStyle name="40% - Accent5 3 11" xfId="14243"/>
    <cellStyle name="40% - Accent5 3 12" xfId="14244"/>
    <cellStyle name="40% - Accent5 3 13" xfId="14245"/>
    <cellStyle name="40% - Accent5 3 14" xfId="14246"/>
    <cellStyle name="40% - Accent5 3 2" xfId="2713"/>
    <cellStyle name="40% - Accent5 3 2 10" xfId="3575"/>
    <cellStyle name="40% - Accent5 3 2 2" xfId="14247"/>
    <cellStyle name="40% - Accent5 3 2 2 2" xfId="14248"/>
    <cellStyle name="40% - Accent5 3 2 2 2 2" xfId="14249"/>
    <cellStyle name="40% - Accent5 3 2 2 2 2 2" xfId="14250"/>
    <cellStyle name="40% - Accent5 3 2 2 2 3" xfId="14251"/>
    <cellStyle name="40% - Accent5 3 2 2 2 4" xfId="14252"/>
    <cellStyle name="40% - Accent5 3 2 2 3" xfId="14253"/>
    <cellStyle name="40% - Accent5 3 2 2 3 2" xfId="14254"/>
    <cellStyle name="40% - Accent5 3 2 2 3 2 2" xfId="14255"/>
    <cellStyle name="40% - Accent5 3 2 2 3 3" xfId="14256"/>
    <cellStyle name="40% - Accent5 3 2 2 4" xfId="14257"/>
    <cellStyle name="40% - Accent5 3 2 2 4 2" xfId="14258"/>
    <cellStyle name="40% - Accent5 3 2 2 4 2 2" xfId="14259"/>
    <cellStyle name="40% - Accent5 3 2 2 4 3" xfId="14260"/>
    <cellStyle name="40% - Accent5 3 2 2 5" xfId="14261"/>
    <cellStyle name="40% - Accent5 3 2 2 5 2" xfId="14262"/>
    <cellStyle name="40% - Accent5 3 2 2 6" xfId="14263"/>
    <cellStyle name="40% - Accent5 3 2 2 7" xfId="14264"/>
    <cellStyle name="40% - Accent5 3 2 2 8" xfId="14265"/>
    <cellStyle name="40% - Accent5 3 2 3" xfId="14266"/>
    <cellStyle name="40% - Accent5 3 2 3 2" xfId="14267"/>
    <cellStyle name="40% - Accent5 3 2 3 2 2" xfId="14268"/>
    <cellStyle name="40% - Accent5 3 2 3 2 3" xfId="14269"/>
    <cellStyle name="40% - Accent5 3 2 3 3" xfId="14270"/>
    <cellStyle name="40% - Accent5 3 2 3 4" xfId="14271"/>
    <cellStyle name="40% - Accent5 3 2 4" xfId="14272"/>
    <cellStyle name="40% - Accent5 3 2 4 2" xfId="14273"/>
    <cellStyle name="40% - Accent5 3 2 4 2 2" xfId="14274"/>
    <cellStyle name="40% - Accent5 3 2 4 3" xfId="14275"/>
    <cellStyle name="40% - Accent5 3 2 4 4" xfId="14276"/>
    <cellStyle name="40% - Accent5 3 2 5" xfId="14277"/>
    <cellStyle name="40% - Accent5 3 2 5 2" xfId="14278"/>
    <cellStyle name="40% - Accent5 3 2 5 2 2" xfId="14279"/>
    <cellStyle name="40% - Accent5 3 2 5 3" xfId="14280"/>
    <cellStyle name="40% - Accent5 3 2 6" xfId="14281"/>
    <cellStyle name="40% - Accent5 3 2 6 2" xfId="14282"/>
    <cellStyle name="40% - Accent5 3 2 7" xfId="14283"/>
    <cellStyle name="40% - Accent5 3 2 8" xfId="14284"/>
    <cellStyle name="40% - Accent5 3 2 9" xfId="14285"/>
    <cellStyle name="40% - Accent5 3 3" xfId="3131"/>
    <cellStyle name="40% - Accent5 3 3 10" xfId="4618"/>
    <cellStyle name="40% - Accent5 3 3 2" xfId="14286"/>
    <cellStyle name="40% - Accent5 3 3 2 2" xfId="14287"/>
    <cellStyle name="40% - Accent5 3 3 2 2 2" xfId="14288"/>
    <cellStyle name="40% - Accent5 3 3 2 2 2 2" xfId="14289"/>
    <cellStyle name="40% - Accent5 3 3 2 2 3" xfId="14290"/>
    <cellStyle name="40% - Accent5 3 3 2 2 4" xfId="14291"/>
    <cellStyle name="40% - Accent5 3 3 2 3" xfId="14292"/>
    <cellStyle name="40% - Accent5 3 3 2 3 2" xfId="14293"/>
    <cellStyle name="40% - Accent5 3 3 2 3 2 2" xfId="14294"/>
    <cellStyle name="40% - Accent5 3 3 2 3 3" xfId="14295"/>
    <cellStyle name="40% - Accent5 3 3 2 4" xfId="14296"/>
    <cellStyle name="40% - Accent5 3 3 2 4 2" xfId="14297"/>
    <cellStyle name="40% - Accent5 3 3 2 4 2 2" xfId="14298"/>
    <cellStyle name="40% - Accent5 3 3 2 4 3" xfId="14299"/>
    <cellStyle name="40% - Accent5 3 3 2 5" xfId="14300"/>
    <cellStyle name="40% - Accent5 3 3 2 5 2" xfId="14301"/>
    <cellStyle name="40% - Accent5 3 3 2 6" xfId="14302"/>
    <cellStyle name="40% - Accent5 3 3 2 7" xfId="14303"/>
    <cellStyle name="40% - Accent5 3 3 3" xfId="14304"/>
    <cellStyle name="40% - Accent5 3 3 3 2" xfId="14305"/>
    <cellStyle name="40% - Accent5 3 3 3 2 2" xfId="14306"/>
    <cellStyle name="40% - Accent5 3 3 3 3" xfId="14307"/>
    <cellStyle name="40% - Accent5 3 3 3 4" xfId="14308"/>
    <cellStyle name="40% - Accent5 3 3 4" xfId="14309"/>
    <cellStyle name="40% - Accent5 3 3 4 2" xfId="14310"/>
    <cellStyle name="40% - Accent5 3 3 4 2 2" xfId="14311"/>
    <cellStyle name="40% - Accent5 3 3 4 3" xfId="14312"/>
    <cellStyle name="40% - Accent5 3 3 5" xfId="14313"/>
    <cellStyle name="40% - Accent5 3 3 5 2" xfId="14314"/>
    <cellStyle name="40% - Accent5 3 3 5 2 2" xfId="14315"/>
    <cellStyle name="40% - Accent5 3 3 5 3" xfId="14316"/>
    <cellStyle name="40% - Accent5 3 3 6" xfId="14317"/>
    <cellStyle name="40% - Accent5 3 3 6 2" xfId="14318"/>
    <cellStyle name="40% - Accent5 3 3 7" xfId="14319"/>
    <cellStyle name="40% - Accent5 3 3 8" xfId="14320"/>
    <cellStyle name="40% - Accent5 3 3 9" xfId="14321"/>
    <cellStyle name="40% - Accent5 3 4" xfId="3236"/>
    <cellStyle name="40% - Accent5 3 4 2" xfId="14322"/>
    <cellStyle name="40% - Accent5 3 4 2 2" xfId="14323"/>
    <cellStyle name="40% - Accent5 3 4 2 2 2" xfId="14324"/>
    <cellStyle name="40% - Accent5 3 4 2 2 2 2" xfId="14325"/>
    <cellStyle name="40% - Accent5 3 4 2 2 3" xfId="14326"/>
    <cellStyle name="40% - Accent5 3 4 2 2 4" xfId="14327"/>
    <cellStyle name="40% - Accent5 3 4 2 3" xfId="14328"/>
    <cellStyle name="40% - Accent5 3 4 2 3 2" xfId="14329"/>
    <cellStyle name="40% - Accent5 3 4 2 3 2 2" xfId="14330"/>
    <cellStyle name="40% - Accent5 3 4 2 3 3" xfId="14331"/>
    <cellStyle name="40% - Accent5 3 4 2 4" xfId="14332"/>
    <cellStyle name="40% - Accent5 3 4 2 4 2" xfId="14333"/>
    <cellStyle name="40% - Accent5 3 4 2 4 2 2" xfId="14334"/>
    <cellStyle name="40% - Accent5 3 4 2 4 3" xfId="14335"/>
    <cellStyle name="40% - Accent5 3 4 2 5" xfId="14336"/>
    <cellStyle name="40% - Accent5 3 4 2 5 2" xfId="14337"/>
    <cellStyle name="40% - Accent5 3 4 2 6" xfId="14338"/>
    <cellStyle name="40% - Accent5 3 4 2 7" xfId="14339"/>
    <cellStyle name="40% - Accent5 3 4 3" xfId="14340"/>
    <cellStyle name="40% - Accent5 3 4 3 2" xfId="14341"/>
    <cellStyle name="40% - Accent5 3 4 3 2 2" xfId="14342"/>
    <cellStyle name="40% - Accent5 3 4 3 3" xfId="14343"/>
    <cellStyle name="40% - Accent5 3 4 3 4" xfId="14344"/>
    <cellStyle name="40% - Accent5 3 4 4" xfId="14345"/>
    <cellStyle name="40% - Accent5 3 4 4 2" xfId="14346"/>
    <cellStyle name="40% - Accent5 3 4 4 2 2" xfId="14347"/>
    <cellStyle name="40% - Accent5 3 4 4 3" xfId="14348"/>
    <cellStyle name="40% - Accent5 3 4 5" xfId="14349"/>
    <cellStyle name="40% - Accent5 3 4 5 2" xfId="14350"/>
    <cellStyle name="40% - Accent5 3 4 5 2 2" xfId="14351"/>
    <cellStyle name="40% - Accent5 3 4 5 3" xfId="14352"/>
    <cellStyle name="40% - Accent5 3 4 6" xfId="14353"/>
    <cellStyle name="40% - Accent5 3 4 6 2" xfId="14354"/>
    <cellStyle name="40% - Accent5 3 4 7" xfId="14355"/>
    <cellStyle name="40% - Accent5 3 4 8" xfId="14356"/>
    <cellStyle name="40% - Accent5 3 4 9" xfId="4617"/>
    <cellStyle name="40% - Accent5 3 5" xfId="3344"/>
    <cellStyle name="40% - Accent5 3 5 2" xfId="14357"/>
    <cellStyle name="40% - Accent5 3 5 2 2" xfId="14358"/>
    <cellStyle name="40% - Accent5 3 5 2 2 2" xfId="14359"/>
    <cellStyle name="40% - Accent5 3 5 2 2 2 2" xfId="14360"/>
    <cellStyle name="40% - Accent5 3 5 2 2 3" xfId="14361"/>
    <cellStyle name="40% - Accent5 3 5 2 3" xfId="14362"/>
    <cellStyle name="40% - Accent5 3 5 2 3 2" xfId="14363"/>
    <cellStyle name="40% - Accent5 3 5 2 3 2 2" xfId="14364"/>
    <cellStyle name="40% - Accent5 3 5 2 3 3" xfId="14365"/>
    <cellStyle name="40% - Accent5 3 5 2 4" xfId="14366"/>
    <cellStyle name="40% - Accent5 3 5 2 4 2" xfId="14367"/>
    <cellStyle name="40% - Accent5 3 5 2 4 2 2" xfId="14368"/>
    <cellStyle name="40% - Accent5 3 5 2 4 3" xfId="14369"/>
    <cellStyle name="40% - Accent5 3 5 2 5" xfId="14370"/>
    <cellStyle name="40% - Accent5 3 5 2 5 2" xfId="14371"/>
    <cellStyle name="40% - Accent5 3 5 2 6" xfId="14372"/>
    <cellStyle name="40% - Accent5 3 5 2 7" xfId="14373"/>
    <cellStyle name="40% - Accent5 3 5 3" xfId="14374"/>
    <cellStyle name="40% - Accent5 3 5 3 2" xfId="14375"/>
    <cellStyle name="40% - Accent5 3 5 3 2 2" xfId="14376"/>
    <cellStyle name="40% - Accent5 3 5 3 3" xfId="14377"/>
    <cellStyle name="40% - Accent5 3 5 4" xfId="14378"/>
    <cellStyle name="40% - Accent5 3 5 4 2" xfId="14379"/>
    <cellStyle name="40% - Accent5 3 5 4 2 2" xfId="14380"/>
    <cellStyle name="40% - Accent5 3 5 4 3" xfId="14381"/>
    <cellStyle name="40% - Accent5 3 5 5" xfId="14382"/>
    <cellStyle name="40% - Accent5 3 5 5 2" xfId="14383"/>
    <cellStyle name="40% - Accent5 3 5 5 2 2" xfId="14384"/>
    <cellStyle name="40% - Accent5 3 5 5 3" xfId="14385"/>
    <cellStyle name="40% - Accent5 3 5 6" xfId="14386"/>
    <cellStyle name="40% - Accent5 3 5 6 2" xfId="14387"/>
    <cellStyle name="40% - Accent5 3 5 7" xfId="14388"/>
    <cellStyle name="40% - Accent5 3 5 8" xfId="14389"/>
    <cellStyle name="40% - Accent5 3 5 9" xfId="4616"/>
    <cellStyle name="40% - Accent5 3 6" xfId="5146"/>
    <cellStyle name="40% - Accent5 3 6 2" xfId="14390"/>
    <cellStyle name="40% - Accent5 3 6 2 2" xfId="14391"/>
    <cellStyle name="40% - Accent5 3 6 2 2 2" xfId="14392"/>
    <cellStyle name="40% - Accent5 3 6 2 3" xfId="14393"/>
    <cellStyle name="40% - Accent5 3 6 2 4" xfId="14394"/>
    <cellStyle name="40% - Accent5 3 6 3" xfId="14395"/>
    <cellStyle name="40% - Accent5 3 6 3 2" xfId="14396"/>
    <cellStyle name="40% - Accent5 3 6 3 2 2" xfId="14397"/>
    <cellStyle name="40% - Accent5 3 6 3 3" xfId="14398"/>
    <cellStyle name="40% - Accent5 3 6 4" xfId="14399"/>
    <cellStyle name="40% - Accent5 3 6 4 2" xfId="14400"/>
    <cellStyle name="40% - Accent5 3 6 4 2 2" xfId="14401"/>
    <cellStyle name="40% - Accent5 3 6 4 3" xfId="14402"/>
    <cellStyle name="40% - Accent5 3 6 5" xfId="14403"/>
    <cellStyle name="40% - Accent5 3 6 5 2" xfId="14404"/>
    <cellStyle name="40% - Accent5 3 6 6" xfId="14405"/>
    <cellStyle name="40% - Accent5 3 6 7" xfId="14406"/>
    <cellStyle name="40% - Accent5 3 7" xfId="14407"/>
    <cellStyle name="40% - Accent5 3 7 2" xfId="14408"/>
    <cellStyle name="40% - Accent5 3 7 2 2" xfId="14409"/>
    <cellStyle name="40% - Accent5 3 7 3" xfId="14410"/>
    <cellStyle name="40% - Accent5 3 7 4" xfId="14411"/>
    <cellStyle name="40% - Accent5 3 8" xfId="14412"/>
    <cellStyle name="40% - Accent5 3 8 2" xfId="14413"/>
    <cellStyle name="40% - Accent5 3 8 2 2" xfId="14414"/>
    <cellStyle name="40% - Accent5 3 8 3" xfId="14415"/>
    <cellStyle name="40% - Accent5 3 9" xfId="14416"/>
    <cellStyle name="40% - Accent5 3 9 2" xfId="14417"/>
    <cellStyle name="40% - Accent5 3 9 2 2" xfId="14418"/>
    <cellStyle name="40% - Accent5 3 9 3" xfId="14419"/>
    <cellStyle name="40% - Accent5 4" xfId="950"/>
    <cellStyle name="40% - Accent5 4 2" xfId="4615"/>
    <cellStyle name="40% - Accent5 4 2 2" xfId="14420"/>
    <cellStyle name="40% - Accent5 4 2 2 2" xfId="14421"/>
    <cellStyle name="40% - Accent5 4 2 2 2 2" xfId="14422"/>
    <cellStyle name="40% - Accent5 4 2 2 3" xfId="14423"/>
    <cellStyle name="40% - Accent5 4 2 2 4" xfId="14424"/>
    <cellStyle name="40% - Accent5 4 2 3" xfId="14425"/>
    <cellStyle name="40% - Accent5 4 2 3 2" xfId="14426"/>
    <cellStyle name="40% - Accent5 4 2 3 2 2" xfId="14427"/>
    <cellStyle name="40% - Accent5 4 2 3 3" xfId="14428"/>
    <cellStyle name="40% - Accent5 4 2 4" xfId="14429"/>
    <cellStyle name="40% - Accent5 4 2 4 2" xfId="14430"/>
    <cellStyle name="40% - Accent5 4 2 4 2 2" xfId="14431"/>
    <cellStyle name="40% - Accent5 4 2 4 3" xfId="14432"/>
    <cellStyle name="40% - Accent5 4 2 5" xfId="14433"/>
    <cellStyle name="40% - Accent5 4 2 5 2" xfId="14434"/>
    <cellStyle name="40% - Accent5 4 2 6" xfId="14435"/>
    <cellStyle name="40% - Accent5 4 2 7" xfId="14436"/>
    <cellStyle name="40% - Accent5 4 2 8" xfId="14437"/>
    <cellStyle name="40% - Accent5 4 3" xfId="4614"/>
    <cellStyle name="40% - Accent5 4 3 2" xfId="14438"/>
    <cellStyle name="40% - Accent5 4 3 2 2" xfId="14439"/>
    <cellStyle name="40% - Accent5 4 3 3" xfId="14440"/>
    <cellStyle name="40% - Accent5 4 3 4" xfId="14441"/>
    <cellStyle name="40% - Accent5 4 3 5" xfId="14442"/>
    <cellStyle name="40% - Accent5 4 4" xfId="4613"/>
    <cellStyle name="40% - Accent5 4 4 2" xfId="14443"/>
    <cellStyle name="40% - Accent5 4 4 2 2" xfId="14444"/>
    <cellStyle name="40% - Accent5 4 4 2 3" xfId="14445"/>
    <cellStyle name="40% - Accent5 4 4 3" xfId="14446"/>
    <cellStyle name="40% - Accent5 4 4 4" xfId="14447"/>
    <cellStyle name="40% - Accent5 4 5" xfId="14448"/>
    <cellStyle name="40% - Accent5 4 5 2" xfId="14449"/>
    <cellStyle name="40% - Accent5 4 5 2 2" xfId="14450"/>
    <cellStyle name="40% - Accent5 4 5 3" xfId="14451"/>
    <cellStyle name="40% - Accent5 4 5 4" xfId="14452"/>
    <cellStyle name="40% - Accent5 4 5 5" xfId="14453"/>
    <cellStyle name="40% - Accent5 4 6" xfId="14454"/>
    <cellStyle name="40% - Accent5 4 6 2" xfId="14455"/>
    <cellStyle name="40% - Accent5 4 7" xfId="14456"/>
    <cellStyle name="40% - Accent5 4 8" xfId="14457"/>
    <cellStyle name="40% - Accent5 4 9" xfId="14458"/>
    <cellStyle name="40% - Accent5 5" xfId="951"/>
    <cellStyle name="40% - Accent5 5 2" xfId="14459"/>
    <cellStyle name="40% - Accent5 5 2 2" xfId="14460"/>
    <cellStyle name="40% - Accent5 5 2 2 2" xfId="14461"/>
    <cellStyle name="40% - Accent5 5 2 2 2 2" xfId="14462"/>
    <cellStyle name="40% - Accent5 5 2 2 3" xfId="14463"/>
    <cellStyle name="40% - Accent5 5 2 2 4" xfId="14464"/>
    <cellStyle name="40% - Accent5 5 2 3" xfId="14465"/>
    <cellStyle name="40% - Accent5 5 2 3 2" xfId="14466"/>
    <cellStyle name="40% - Accent5 5 2 3 2 2" xfId="14467"/>
    <cellStyle name="40% - Accent5 5 2 3 3" xfId="14468"/>
    <cellStyle name="40% - Accent5 5 2 4" xfId="14469"/>
    <cellStyle name="40% - Accent5 5 2 4 2" xfId="14470"/>
    <cellStyle name="40% - Accent5 5 2 4 2 2" xfId="14471"/>
    <cellStyle name="40% - Accent5 5 2 4 3" xfId="14472"/>
    <cellStyle name="40% - Accent5 5 2 5" xfId="14473"/>
    <cellStyle name="40% - Accent5 5 2 5 2" xfId="14474"/>
    <cellStyle name="40% - Accent5 5 2 6" xfId="14475"/>
    <cellStyle name="40% - Accent5 5 2 7" xfId="14476"/>
    <cellStyle name="40% - Accent5 5 3" xfId="14477"/>
    <cellStyle name="40% - Accent5 5 3 2" xfId="14478"/>
    <cellStyle name="40% - Accent5 5 3 2 2" xfId="14479"/>
    <cellStyle name="40% - Accent5 5 3 2 3" xfId="14480"/>
    <cellStyle name="40% - Accent5 5 3 3" xfId="14481"/>
    <cellStyle name="40% - Accent5 5 3 4" xfId="14482"/>
    <cellStyle name="40% - Accent5 5 4" xfId="14483"/>
    <cellStyle name="40% - Accent5 5 4 2" xfId="14484"/>
    <cellStyle name="40% - Accent5 5 4 2 2" xfId="14485"/>
    <cellStyle name="40% - Accent5 5 4 3" xfId="14486"/>
    <cellStyle name="40% - Accent5 5 4 4" xfId="14487"/>
    <cellStyle name="40% - Accent5 5 5" xfId="14488"/>
    <cellStyle name="40% - Accent5 5 5 2" xfId="14489"/>
    <cellStyle name="40% - Accent5 5 5 2 2" xfId="14490"/>
    <cellStyle name="40% - Accent5 5 5 3" xfId="14491"/>
    <cellStyle name="40% - Accent5 5 5 4" xfId="14492"/>
    <cellStyle name="40% - Accent5 5 6" xfId="14493"/>
    <cellStyle name="40% - Accent5 5 6 2" xfId="14494"/>
    <cellStyle name="40% - Accent5 5 7" xfId="14495"/>
    <cellStyle name="40% - Accent5 5 8" xfId="14496"/>
    <cellStyle name="40% - Accent5 6" xfId="2711"/>
    <cellStyle name="40% - Accent5 6 2" xfId="14497"/>
    <cellStyle name="40% - Accent5 6 2 2" xfId="14498"/>
    <cellStyle name="40% - Accent5 6 2 2 2" xfId="14499"/>
    <cellStyle name="40% - Accent5 6 2 2 3" xfId="14500"/>
    <cellStyle name="40% - Accent5 6 2 3" xfId="14501"/>
    <cellStyle name="40% - Accent5 6 2 4" xfId="14502"/>
    <cellStyle name="40% - Accent5 6 3" xfId="14503"/>
    <cellStyle name="40% - Accent5 6 3 2" xfId="14504"/>
    <cellStyle name="40% - Accent5 6 3 2 2" xfId="14505"/>
    <cellStyle name="40% - Accent5 6 3 2 3" xfId="14506"/>
    <cellStyle name="40% - Accent5 6 3 3" xfId="14507"/>
    <cellStyle name="40% - Accent5 6 3 4" xfId="14508"/>
    <cellStyle name="40% - Accent5 6 4" xfId="14509"/>
    <cellStyle name="40% - Accent5 6 4 2" xfId="14510"/>
    <cellStyle name="40% - Accent5 6 4 2 2" xfId="14511"/>
    <cellStyle name="40% - Accent5 6 4 3" xfId="14512"/>
    <cellStyle name="40% - Accent5 6 4 4" xfId="14513"/>
    <cellStyle name="40% - Accent5 6 5" xfId="14514"/>
    <cellStyle name="40% - Accent5 6 5 2" xfId="14515"/>
    <cellStyle name="40% - Accent5 6 6" xfId="14516"/>
    <cellStyle name="40% - Accent5 6 7" xfId="14517"/>
    <cellStyle name="40% - Accent5 6 8" xfId="3573"/>
    <cellStyle name="40% - Accent5 7" xfId="3024"/>
    <cellStyle name="40% - Accent5 7 2" xfId="14518"/>
    <cellStyle name="40% - Accent5 7 2 2" xfId="14519"/>
    <cellStyle name="40% - Accent5 7 2 2 2" xfId="14520"/>
    <cellStyle name="40% - Accent5 7 2 3" xfId="14521"/>
    <cellStyle name="40% - Accent5 7 3" xfId="14522"/>
    <cellStyle name="40% - Accent5 7 3 2" xfId="14523"/>
    <cellStyle name="40% - Accent5 7 4" xfId="14524"/>
    <cellStyle name="40% - Accent5 7 5" xfId="14525"/>
    <cellStyle name="40% - Accent5 7 6" xfId="5144"/>
    <cellStyle name="40% - Accent5 8" xfId="3025"/>
    <cellStyle name="40% - Accent5 8 2" xfId="14527"/>
    <cellStyle name="40% - Accent5 8 2 2" xfId="14528"/>
    <cellStyle name="40% - Accent5 8 2 2 2" xfId="14529"/>
    <cellStyle name="40% - Accent5 8 2 3" xfId="14530"/>
    <cellStyle name="40% - Accent5 8 3" xfId="14531"/>
    <cellStyle name="40% - Accent5 8 3 2" xfId="14532"/>
    <cellStyle name="40% - Accent5 8 4" xfId="14533"/>
    <cellStyle name="40% - Accent5 8 5" xfId="14526"/>
    <cellStyle name="40% - Accent5 9" xfId="3026"/>
    <cellStyle name="40% - Accent5 9 2" xfId="14535"/>
    <cellStyle name="40% - Accent5 9 2 2" xfId="14536"/>
    <cellStyle name="40% - Accent5 9 2 2 2" xfId="14537"/>
    <cellStyle name="40% - Accent5 9 2 3" xfId="14538"/>
    <cellStyle name="40% - Accent5 9 3" xfId="14539"/>
    <cellStyle name="40% - Accent5 9 3 2" xfId="14540"/>
    <cellStyle name="40% - Accent5 9 4" xfId="14541"/>
    <cellStyle name="40% - Accent5 9 5" xfId="14534"/>
    <cellStyle name="40% - Accent6" xfId="952" builtinId="51" customBuiltin="1"/>
    <cellStyle name="40% - Accent6 10" xfId="3027"/>
    <cellStyle name="40% - Accent6 10 2" xfId="14543"/>
    <cellStyle name="40% - Accent6 10 2 2" xfId="14544"/>
    <cellStyle name="40% - Accent6 10 2 2 2" xfId="14545"/>
    <cellStyle name="40% - Accent6 10 2 3" xfId="14546"/>
    <cellStyle name="40% - Accent6 10 3" xfId="14547"/>
    <cellStyle name="40% - Accent6 10 3 2" xfId="14548"/>
    <cellStyle name="40% - Accent6 10 4" xfId="14549"/>
    <cellStyle name="40% - Accent6 10 5" xfId="14542"/>
    <cellStyle name="40% - Accent6 11" xfId="3028"/>
    <cellStyle name="40% - Accent6 11 2" xfId="14551"/>
    <cellStyle name="40% - Accent6 11 2 2" xfId="14552"/>
    <cellStyle name="40% - Accent6 11 2 2 2" xfId="14553"/>
    <cellStyle name="40% - Accent6 11 2 3" xfId="14554"/>
    <cellStyle name="40% - Accent6 11 3" xfId="14555"/>
    <cellStyle name="40% - Accent6 11 3 2" xfId="14556"/>
    <cellStyle name="40% - Accent6 11 4" xfId="14557"/>
    <cellStyle name="40% - Accent6 11 5" xfId="14550"/>
    <cellStyle name="40% - Accent6 12" xfId="3132"/>
    <cellStyle name="40% - Accent6 12 2" xfId="14559"/>
    <cellStyle name="40% - Accent6 12 2 2" xfId="14560"/>
    <cellStyle name="40% - Accent6 12 2 2 2" xfId="14561"/>
    <cellStyle name="40% - Accent6 12 2 3" xfId="14562"/>
    <cellStyle name="40% - Accent6 12 3" xfId="14563"/>
    <cellStyle name="40% - Accent6 12 3 2" xfId="14564"/>
    <cellStyle name="40% - Accent6 12 3 3" xfId="14565"/>
    <cellStyle name="40% - Accent6 12 4" xfId="14566"/>
    <cellStyle name="40% - Accent6 12 5" xfId="14558"/>
    <cellStyle name="40% - Accent6 13" xfId="3237"/>
    <cellStyle name="40% - Accent6 13 2" xfId="14568"/>
    <cellStyle name="40% - Accent6 13 2 2" xfId="14569"/>
    <cellStyle name="40% - Accent6 13 2 2 2" xfId="14570"/>
    <cellStyle name="40% - Accent6 13 2 3" xfId="14571"/>
    <cellStyle name="40% - Accent6 13 3" xfId="14572"/>
    <cellStyle name="40% - Accent6 13 3 2" xfId="14573"/>
    <cellStyle name="40% - Accent6 13 4" xfId="14574"/>
    <cellStyle name="40% - Accent6 13 5" xfId="14567"/>
    <cellStyle name="40% - Accent6 14" xfId="3345"/>
    <cellStyle name="40% - Accent6 14 2" xfId="14575"/>
    <cellStyle name="40% - Accent6 14 2 2" xfId="14576"/>
    <cellStyle name="40% - Accent6 14 2 2 2" xfId="14577"/>
    <cellStyle name="40% - Accent6 14 2 3" xfId="14578"/>
    <cellStyle name="40% - Accent6 14 2 4" xfId="14579"/>
    <cellStyle name="40% - Accent6 14 3" xfId="14580"/>
    <cellStyle name="40% - Accent6 14 3 2" xfId="14581"/>
    <cellStyle name="40% - Accent6 14 4" xfId="14582"/>
    <cellStyle name="40% - Accent6 14 5" xfId="14583"/>
    <cellStyle name="40% - Accent6 15" xfId="14584"/>
    <cellStyle name="40% - Accent6 15 2" xfId="14585"/>
    <cellStyle name="40% - Accent6 15 2 2" xfId="14586"/>
    <cellStyle name="40% - Accent6 15 2 2 2" xfId="14587"/>
    <cellStyle name="40% - Accent6 15 2 3" xfId="14588"/>
    <cellStyle name="40% - Accent6 15 3" xfId="14589"/>
    <cellStyle name="40% - Accent6 15 3 2" xfId="14590"/>
    <cellStyle name="40% - Accent6 15 4" xfId="14591"/>
    <cellStyle name="40% - Accent6 16" xfId="14592"/>
    <cellStyle name="40% - Accent6 16 2" xfId="14593"/>
    <cellStyle name="40% - Accent6 16 2 2" xfId="14594"/>
    <cellStyle name="40% - Accent6 16 3" xfId="14595"/>
    <cellStyle name="40% - Accent6 17" xfId="14596"/>
    <cellStyle name="40% - Accent6 17 2" xfId="14597"/>
    <cellStyle name="40% - Accent6 17 3" xfId="14598"/>
    <cellStyle name="40% - Accent6 18" xfId="14599"/>
    <cellStyle name="40% - Accent6 18 2" xfId="14600"/>
    <cellStyle name="40% - Accent6 19" xfId="14601"/>
    <cellStyle name="40% - Accent6 2" xfId="953"/>
    <cellStyle name="40% - Accent6 2 10" xfId="14602"/>
    <cellStyle name="40% - Accent6 2 10 2" xfId="14603"/>
    <cellStyle name="40% - Accent6 2 10 2 2" xfId="14604"/>
    <cellStyle name="40% - Accent6 2 10 2 3" xfId="14605"/>
    <cellStyle name="40% - Accent6 2 10 3" xfId="14606"/>
    <cellStyle name="40% - Accent6 2 10 4" xfId="14607"/>
    <cellStyle name="40% - Accent6 2 11" xfId="14608"/>
    <cellStyle name="40% - Accent6 2 11 2" xfId="14609"/>
    <cellStyle name="40% - Accent6 2 11 3" xfId="14610"/>
    <cellStyle name="40% - Accent6 2 12" xfId="14611"/>
    <cellStyle name="40% - Accent6 2 13" xfId="14612"/>
    <cellStyle name="40% - Accent6 2 14" xfId="14613"/>
    <cellStyle name="40% - Accent6 2 15" xfId="14614"/>
    <cellStyle name="40% - Accent6 2 16" xfId="14615"/>
    <cellStyle name="40% - Accent6 2 2" xfId="2715"/>
    <cellStyle name="40% - Accent6 2 2 10" xfId="14616"/>
    <cellStyle name="40% - Accent6 2 2 10 2" xfId="14617"/>
    <cellStyle name="40% - Accent6 2 2 11" xfId="14618"/>
    <cellStyle name="40% - Accent6 2 2 12" xfId="14619"/>
    <cellStyle name="40% - Accent6 2 2 13" xfId="14620"/>
    <cellStyle name="40% - Accent6 2 2 14" xfId="14621"/>
    <cellStyle name="40% - Accent6 2 2 15" xfId="3579"/>
    <cellStyle name="40% - Accent6 2 2 2" xfId="14622"/>
    <cellStyle name="40% - Accent6 2 2 2 10" xfId="14623"/>
    <cellStyle name="40% - Accent6 2 2 2 2" xfId="14624"/>
    <cellStyle name="40% - Accent6 2 2 2 2 2" xfId="14625"/>
    <cellStyle name="40% - Accent6 2 2 2 2 2 2" xfId="14626"/>
    <cellStyle name="40% - Accent6 2 2 2 2 2 2 2" xfId="14627"/>
    <cellStyle name="40% - Accent6 2 2 2 2 2 3" xfId="14628"/>
    <cellStyle name="40% - Accent6 2 2 2 2 3" xfId="14629"/>
    <cellStyle name="40% - Accent6 2 2 2 2 3 2" xfId="14630"/>
    <cellStyle name="40% - Accent6 2 2 2 2 3 2 2" xfId="14631"/>
    <cellStyle name="40% - Accent6 2 2 2 2 3 3" xfId="14632"/>
    <cellStyle name="40% - Accent6 2 2 2 2 4" xfId="14633"/>
    <cellStyle name="40% - Accent6 2 2 2 2 4 2" xfId="14634"/>
    <cellStyle name="40% - Accent6 2 2 2 2 4 2 2" xfId="14635"/>
    <cellStyle name="40% - Accent6 2 2 2 2 4 3" xfId="14636"/>
    <cellStyle name="40% - Accent6 2 2 2 2 5" xfId="14637"/>
    <cellStyle name="40% - Accent6 2 2 2 2 5 2" xfId="14638"/>
    <cellStyle name="40% - Accent6 2 2 2 2 6" xfId="14639"/>
    <cellStyle name="40% - Accent6 2 2 2 2 7" xfId="14640"/>
    <cellStyle name="40% - Accent6 2 2 2 2 8" xfId="14641"/>
    <cellStyle name="40% - Accent6 2 2 2 3" xfId="14642"/>
    <cellStyle name="40% - Accent6 2 2 2 3 2" xfId="14643"/>
    <cellStyle name="40% - Accent6 2 2 2 3 2 2" xfId="14644"/>
    <cellStyle name="40% - Accent6 2 2 2 3 3" xfId="14645"/>
    <cellStyle name="40% - Accent6 2 2 2 3 4" xfId="14646"/>
    <cellStyle name="40% - Accent6 2 2 2 4" xfId="14647"/>
    <cellStyle name="40% - Accent6 2 2 2 4 2" xfId="14648"/>
    <cellStyle name="40% - Accent6 2 2 2 4 2 2" xfId="14649"/>
    <cellStyle name="40% - Accent6 2 2 2 4 3" xfId="14650"/>
    <cellStyle name="40% - Accent6 2 2 2 5" xfId="14651"/>
    <cellStyle name="40% - Accent6 2 2 2 5 2" xfId="14652"/>
    <cellStyle name="40% - Accent6 2 2 2 5 2 2" xfId="14653"/>
    <cellStyle name="40% - Accent6 2 2 2 5 3" xfId="14654"/>
    <cellStyle name="40% - Accent6 2 2 2 6" xfId="14655"/>
    <cellStyle name="40% - Accent6 2 2 2 6 2" xfId="14656"/>
    <cellStyle name="40% - Accent6 2 2 2 7" xfId="14657"/>
    <cellStyle name="40% - Accent6 2 2 2 8" xfId="14658"/>
    <cellStyle name="40% - Accent6 2 2 2 9" xfId="14659"/>
    <cellStyle name="40% - Accent6 2 2 3" xfId="14660"/>
    <cellStyle name="40% - Accent6 2 2 3 2" xfId="14661"/>
    <cellStyle name="40% - Accent6 2 2 3 2 2" xfId="14662"/>
    <cellStyle name="40% - Accent6 2 2 3 2 2 2" xfId="14663"/>
    <cellStyle name="40% - Accent6 2 2 3 2 2 2 2" xfId="14664"/>
    <cellStyle name="40% - Accent6 2 2 3 2 2 3" xfId="14665"/>
    <cellStyle name="40% - Accent6 2 2 3 2 3" xfId="14666"/>
    <cellStyle name="40% - Accent6 2 2 3 2 3 2" xfId="14667"/>
    <cellStyle name="40% - Accent6 2 2 3 2 3 2 2" xfId="14668"/>
    <cellStyle name="40% - Accent6 2 2 3 2 3 3" xfId="14669"/>
    <cellStyle name="40% - Accent6 2 2 3 2 4" xfId="14670"/>
    <cellStyle name="40% - Accent6 2 2 3 2 4 2" xfId="14671"/>
    <cellStyle name="40% - Accent6 2 2 3 2 4 2 2" xfId="14672"/>
    <cellStyle name="40% - Accent6 2 2 3 2 4 3" xfId="14673"/>
    <cellStyle name="40% - Accent6 2 2 3 2 5" xfId="14674"/>
    <cellStyle name="40% - Accent6 2 2 3 2 5 2" xfId="14675"/>
    <cellStyle name="40% - Accent6 2 2 3 2 6" xfId="14676"/>
    <cellStyle name="40% - Accent6 2 2 3 2 7" xfId="14677"/>
    <cellStyle name="40% - Accent6 2 2 3 2 8" xfId="14678"/>
    <cellStyle name="40% - Accent6 2 2 3 3" xfId="14679"/>
    <cellStyle name="40% - Accent6 2 2 3 3 2" xfId="14680"/>
    <cellStyle name="40% - Accent6 2 2 3 3 2 2" xfId="14681"/>
    <cellStyle name="40% - Accent6 2 2 3 3 3" xfId="14682"/>
    <cellStyle name="40% - Accent6 2 2 3 4" xfId="14683"/>
    <cellStyle name="40% - Accent6 2 2 3 4 2" xfId="14684"/>
    <cellStyle name="40% - Accent6 2 2 3 4 2 2" xfId="14685"/>
    <cellStyle name="40% - Accent6 2 2 3 4 3" xfId="14686"/>
    <cellStyle name="40% - Accent6 2 2 3 5" xfId="14687"/>
    <cellStyle name="40% - Accent6 2 2 3 5 2" xfId="14688"/>
    <cellStyle name="40% - Accent6 2 2 3 5 2 2" xfId="14689"/>
    <cellStyle name="40% - Accent6 2 2 3 5 3" xfId="14690"/>
    <cellStyle name="40% - Accent6 2 2 3 6" xfId="14691"/>
    <cellStyle name="40% - Accent6 2 2 3 6 2" xfId="14692"/>
    <cellStyle name="40% - Accent6 2 2 3 7" xfId="14693"/>
    <cellStyle name="40% - Accent6 2 2 3 8" xfId="14694"/>
    <cellStyle name="40% - Accent6 2 2 3 9" xfId="14695"/>
    <cellStyle name="40% - Accent6 2 2 4" xfId="14696"/>
    <cellStyle name="40% - Accent6 2 2 4 2" xfId="14697"/>
    <cellStyle name="40% - Accent6 2 2 4 2 2" xfId="14698"/>
    <cellStyle name="40% - Accent6 2 2 4 2 2 2" xfId="14699"/>
    <cellStyle name="40% - Accent6 2 2 4 2 2 2 2" xfId="14700"/>
    <cellStyle name="40% - Accent6 2 2 4 2 2 3" xfId="14701"/>
    <cellStyle name="40% - Accent6 2 2 4 2 3" xfId="14702"/>
    <cellStyle name="40% - Accent6 2 2 4 2 3 2" xfId="14703"/>
    <cellStyle name="40% - Accent6 2 2 4 2 3 2 2" xfId="14704"/>
    <cellStyle name="40% - Accent6 2 2 4 2 3 3" xfId="14705"/>
    <cellStyle name="40% - Accent6 2 2 4 2 4" xfId="14706"/>
    <cellStyle name="40% - Accent6 2 2 4 2 4 2" xfId="14707"/>
    <cellStyle name="40% - Accent6 2 2 4 2 4 2 2" xfId="14708"/>
    <cellStyle name="40% - Accent6 2 2 4 2 4 3" xfId="14709"/>
    <cellStyle name="40% - Accent6 2 2 4 2 5" xfId="14710"/>
    <cellStyle name="40% - Accent6 2 2 4 2 5 2" xfId="14711"/>
    <cellStyle name="40% - Accent6 2 2 4 2 6" xfId="14712"/>
    <cellStyle name="40% - Accent6 2 2 4 3" xfId="14713"/>
    <cellStyle name="40% - Accent6 2 2 4 3 2" xfId="14714"/>
    <cellStyle name="40% - Accent6 2 2 4 3 2 2" xfId="14715"/>
    <cellStyle name="40% - Accent6 2 2 4 3 3" xfId="14716"/>
    <cellStyle name="40% - Accent6 2 2 4 4" xfId="14717"/>
    <cellStyle name="40% - Accent6 2 2 4 4 2" xfId="14718"/>
    <cellStyle name="40% - Accent6 2 2 4 4 2 2" xfId="14719"/>
    <cellStyle name="40% - Accent6 2 2 4 4 3" xfId="14720"/>
    <cellStyle name="40% - Accent6 2 2 4 5" xfId="14721"/>
    <cellStyle name="40% - Accent6 2 2 4 5 2" xfId="14722"/>
    <cellStyle name="40% - Accent6 2 2 4 5 2 2" xfId="14723"/>
    <cellStyle name="40% - Accent6 2 2 4 5 3" xfId="14724"/>
    <cellStyle name="40% - Accent6 2 2 4 6" xfId="14725"/>
    <cellStyle name="40% - Accent6 2 2 4 6 2" xfId="14726"/>
    <cellStyle name="40% - Accent6 2 2 4 7" xfId="14727"/>
    <cellStyle name="40% - Accent6 2 2 4 8" xfId="14728"/>
    <cellStyle name="40% - Accent6 2 2 4 9" xfId="14729"/>
    <cellStyle name="40% - Accent6 2 2 5" xfId="14730"/>
    <cellStyle name="40% - Accent6 2 2 5 2" xfId="14731"/>
    <cellStyle name="40% - Accent6 2 2 5 2 2" xfId="14732"/>
    <cellStyle name="40% - Accent6 2 2 5 2 2 2" xfId="14733"/>
    <cellStyle name="40% - Accent6 2 2 5 2 2 2 2" xfId="14734"/>
    <cellStyle name="40% - Accent6 2 2 5 2 2 3" xfId="14735"/>
    <cellStyle name="40% - Accent6 2 2 5 2 3" xfId="14736"/>
    <cellStyle name="40% - Accent6 2 2 5 2 3 2" xfId="14737"/>
    <cellStyle name="40% - Accent6 2 2 5 2 3 2 2" xfId="14738"/>
    <cellStyle name="40% - Accent6 2 2 5 2 3 3" xfId="14739"/>
    <cellStyle name="40% - Accent6 2 2 5 2 4" xfId="14740"/>
    <cellStyle name="40% - Accent6 2 2 5 2 4 2" xfId="14741"/>
    <cellStyle name="40% - Accent6 2 2 5 2 4 2 2" xfId="14742"/>
    <cellStyle name="40% - Accent6 2 2 5 2 4 3" xfId="14743"/>
    <cellStyle name="40% - Accent6 2 2 5 2 5" xfId="14744"/>
    <cellStyle name="40% - Accent6 2 2 5 2 5 2" xfId="14745"/>
    <cellStyle name="40% - Accent6 2 2 5 2 6" xfId="14746"/>
    <cellStyle name="40% - Accent6 2 2 5 3" xfId="14747"/>
    <cellStyle name="40% - Accent6 2 2 5 3 2" xfId="14748"/>
    <cellStyle name="40% - Accent6 2 2 5 3 2 2" xfId="14749"/>
    <cellStyle name="40% - Accent6 2 2 5 3 3" xfId="14750"/>
    <cellStyle name="40% - Accent6 2 2 5 4" xfId="14751"/>
    <cellStyle name="40% - Accent6 2 2 5 4 2" xfId="14752"/>
    <cellStyle name="40% - Accent6 2 2 5 4 2 2" xfId="14753"/>
    <cellStyle name="40% - Accent6 2 2 5 4 3" xfId="14754"/>
    <cellStyle name="40% - Accent6 2 2 5 5" xfId="14755"/>
    <cellStyle name="40% - Accent6 2 2 5 5 2" xfId="14756"/>
    <cellStyle name="40% - Accent6 2 2 5 5 2 2" xfId="14757"/>
    <cellStyle name="40% - Accent6 2 2 5 5 3" xfId="14758"/>
    <cellStyle name="40% - Accent6 2 2 5 6" xfId="14759"/>
    <cellStyle name="40% - Accent6 2 2 5 6 2" xfId="14760"/>
    <cellStyle name="40% - Accent6 2 2 5 7" xfId="14761"/>
    <cellStyle name="40% - Accent6 2 2 6" xfId="14762"/>
    <cellStyle name="40% - Accent6 2 2 6 2" xfId="14763"/>
    <cellStyle name="40% - Accent6 2 2 6 2 2" xfId="14764"/>
    <cellStyle name="40% - Accent6 2 2 6 2 2 2" xfId="14765"/>
    <cellStyle name="40% - Accent6 2 2 6 2 3" xfId="14766"/>
    <cellStyle name="40% - Accent6 2 2 6 3" xfId="14767"/>
    <cellStyle name="40% - Accent6 2 2 6 3 2" xfId="14768"/>
    <cellStyle name="40% - Accent6 2 2 6 3 2 2" xfId="14769"/>
    <cellStyle name="40% - Accent6 2 2 6 3 3" xfId="14770"/>
    <cellStyle name="40% - Accent6 2 2 6 4" xfId="14771"/>
    <cellStyle name="40% - Accent6 2 2 6 4 2" xfId="14772"/>
    <cellStyle name="40% - Accent6 2 2 6 4 2 2" xfId="14773"/>
    <cellStyle name="40% - Accent6 2 2 6 4 3" xfId="14774"/>
    <cellStyle name="40% - Accent6 2 2 6 5" xfId="14775"/>
    <cellStyle name="40% - Accent6 2 2 6 5 2" xfId="14776"/>
    <cellStyle name="40% - Accent6 2 2 6 6" xfId="14777"/>
    <cellStyle name="40% - Accent6 2 2 7" xfId="14778"/>
    <cellStyle name="40% - Accent6 2 2 7 2" xfId="14779"/>
    <cellStyle name="40% - Accent6 2 2 7 2 2" xfId="14780"/>
    <cellStyle name="40% - Accent6 2 2 7 3" xfId="14781"/>
    <cellStyle name="40% - Accent6 2 2 8" xfId="14782"/>
    <cellStyle name="40% - Accent6 2 2 8 2" xfId="14783"/>
    <cellStyle name="40% - Accent6 2 2 8 2 2" xfId="14784"/>
    <cellStyle name="40% - Accent6 2 2 8 3" xfId="14785"/>
    <cellStyle name="40% - Accent6 2 2 9" xfId="14786"/>
    <cellStyle name="40% - Accent6 2 2 9 2" xfId="14787"/>
    <cellStyle name="40% - Accent6 2 2 9 2 2" xfId="14788"/>
    <cellStyle name="40% - Accent6 2 2 9 3" xfId="14789"/>
    <cellStyle name="40% - Accent6 2 3" xfId="3133"/>
    <cellStyle name="40% - Accent6 2 3 10" xfId="4612"/>
    <cellStyle name="40% - Accent6 2 3 2" xfId="14790"/>
    <cellStyle name="40% - Accent6 2 3 2 2" xfId="14791"/>
    <cellStyle name="40% - Accent6 2 3 2 2 2" xfId="14792"/>
    <cellStyle name="40% - Accent6 2 3 2 2 2 2" xfId="14793"/>
    <cellStyle name="40% - Accent6 2 3 2 2 3" xfId="14794"/>
    <cellStyle name="40% - Accent6 2 3 2 2 4" xfId="14795"/>
    <cellStyle name="40% - Accent6 2 3 2 3" xfId="14796"/>
    <cellStyle name="40% - Accent6 2 3 2 3 2" xfId="14797"/>
    <cellStyle name="40% - Accent6 2 3 2 3 2 2" xfId="14798"/>
    <cellStyle name="40% - Accent6 2 3 2 3 3" xfId="14799"/>
    <cellStyle name="40% - Accent6 2 3 2 4" xfId="14800"/>
    <cellStyle name="40% - Accent6 2 3 2 4 2" xfId="14801"/>
    <cellStyle name="40% - Accent6 2 3 2 4 2 2" xfId="14802"/>
    <cellStyle name="40% - Accent6 2 3 2 4 3" xfId="14803"/>
    <cellStyle name="40% - Accent6 2 3 2 5" xfId="14804"/>
    <cellStyle name="40% - Accent6 2 3 2 5 2" xfId="14805"/>
    <cellStyle name="40% - Accent6 2 3 2 6" xfId="14806"/>
    <cellStyle name="40% - Accent6 2 3 2 7" xfId="14807"/>
    <cellStyle name="40% - Accent6 2 3 2 8" xfId="14808"/>
    <cellStyle name="40% - Accent6 2 3 3" xfId="14809"/>
    <cellStyle name="40% - Accent6 2 3 3 2" xfId="14810"/>
    <cellStyle name="40% - Accent6 2 3 3 2 2" xfId="14811"/>
    <cellStyle name="40% - Accent6 2 3 3 2 3" xfId="14812"/>
    <cellStyle name="40% - Accent6 2 3 3 3" xfId="14813"/>
    <cellStyle name="40% - Accent6 2 3 3 4" xfId="14814"/>
    <cellStyle name="40% - Accent6 2 3 3 5" xfId="14815"/>
    <cellStyle name="40% - Accent6 2 3 4" xfId="14816"/>
    <cellStyle name="40% - Accent6 2 3 4 2" xfId="14817"/>
    <cellStyle name="40% - Accent6 2 3 4 2 2" xfId="14818"/>
    <cellStyle name="40% - Accent6 2 3 4 3" xfId="14819"/>
    <cellStyle name="40% - Accent6 2 3 4 4" xfId="14820"/>
    <cellStyle name="40% - Accent6 2 3 5" xfId="14821"/>
    <cellStyle name="40% - Accent6 2 3 5 2" xfId="14822"/>
    <cellStyle name="40% - Accent6 2 3 5 2 2" xfId="14823"/>
    <cellStyle name="40% - Accent6 2 3 5 3" xfId="14824"/>
    <cellStyle name="40% - Accent6 2 3 6" xfId="14825"/>
    <cellStyle name="40% - Accent6 2 3 6 2" xfId="14826"/>
    <cellStyle name="40% - Accent6 2 3 7" xfId="14827"/>
    <cellStyle name="40% - Accent6 2 3 8" xfId="14828"/>
    <cellStyle name="40% - Accent6 2 3 9" xfId="14829"/>
    <cellStyle name="40% - Accent6 2 4" xfId="3238"/>
    <cellStyle name="40% - Accent6 2 4 10" xfId="4611"/>
    <cellStyle name="40% - Accent6 2 4 2" xfId="14830"/>
    <cellStyle name="40% - Accent6 2 4 2 2" xfId="14831"/>
    <cellStyle name="40% - Accent6 2 4 2 2 2" xfId="14832"/>
    <cellStyle name="40% - Accent6 2 4 2 2 2 2" xfId="14833"/>
    <cellStyle name="40% - Accent6 2 4 2 2 3" xfId="14834"/>
    <cellStyle name="40% - Accent6 2 4 2 2 4" xfId="14835"/>
    <cellStyle name="40% - Accent6 2 4 2 3" xfId="14836"/>
    <cellStyle name="40% - Accent6 2 4 2 3 2" xfId="14837"/>
    <cellStyle name="40% - Accent6 2 4 2 3 2 2" xfId="14838"/>
    <cellStyle name="40% - Accent6 2 4 2 3 3" xfId="14839"/>
    <cellStyle name="40% - Accent6 2 4 2 4" xfId="14840"/>
    <cellStyle name="40% - Accent6 2 4 2 4 2" xfId="14841"/>
    <cellStyle name="40% - Accent6 2 4 2 4 2 2" xfId="14842"/>
    <cellStyle name="40% - Accent6 2 4 2 4 3" xfId="14843"/>
    <cellStyle name="40% - Accent6 2 4 2 5" xfId="14844"/>
    <cellStyle name="40% - Accent6 2 4 2 5 2" xfId="14845"/>
    <cellStyle name="40% - Accent6 2 4 2 6" xfId="14846"/>
    <cellStyle name="40% - Accent6 2 4 2 7" xfId="14847"/>
    <cellStyle name="40% - Accent6 2 4 2 8" xfId="14848"/>
    <cellStyle name="40% - Accent6 2 4 3" xfId="14849"/>
    <cellStyle name="40% - Accent6 2 4 3 2" xfId="14850"/>
    <cellStyle name="40% - Accent6 2 4 3 2 2" xfId="14851"/>
    <cellStyle name="40% - Accent6 2 4 3 2 3" xfId="14852"/>
    <cellStyle name="40% - Accent6 2 4 3 3" xfId="14853"/>
    <cellStyle name="40% - Accent6 2 4 3 4" xfId="14854"/>
    <cellStyle name="40% - Accent6 2 4 3 5" xfId="14855"/>
    <cellStyle name="40% - Accent6 2 4 4" xfId="14856"/>
    <cellStyle name="40% - Accent6 2 4 4 2" xfId="14857"/>
    <cellStyle name="40% - Accent6 2 4 4 2 2" xfId="14858"/>
    <cellStyle name="40% - Accent6 2 4 4 3" xfId="14859"/>
    <cellStyle name="40% - Accent6 2 4 4 4" xfId="14860"/>
    <cellStyle name="40% - Accent6 2 4 5" xfId="14861"/>
    <cellStyle name="40% - Accent6 2 4 5 2" xfId="14862"/>
    <cellStyle name="40% - Accent6 2 4 5 2 2" xfId="14863"/>
    <cellStyle name="40% - Accent6 2 4 5 3" xfId="14864"/>
    <cellStyle name="40% - Accent6 2 4 6" xfId="14865"/>
    <cellStyle name="40% - Accent6 2 4 6 2" xfId="14866"/>
    <cellStyle name="40% - Accent6 2 4 7" xfId="14867"/>
    <cellStyle name="40% - Accent6 2 4 8" xfId="14868"/>
    <cellStyle name="40% - Accent6 2 4 9" xfId="14869"/>
    <cellStyle name="40% - Accent6 2 5" xfId="3346"/>
    <cellStyle name="40% - Accent6 2 5 10" xfId="14870"/>
    <cellStyle name="40% - Accent6 2 5 11" xfId="4610"/>
    <cellStyle name="40% - Accent6 2 5 2" xfId="14871"/>
    <cellStyle name="40% - Accent6 2 5 2 2" xfId="14872"/>
    <cellStyle name="40% - Accent6 2 5 2 2 2" xfId="14873"/>
    <cellStyle name="40% - Accent6 2 5 2 2 2 2" xfId="14874"/>
    <cellStyle name="40% - Accent6 2 5 2 2 3" xfId="14875"/>
    <cellStyle name="40% - Accent6 2 5 2 2 4" xfId="14876"/>
    <cellStyle name="40% - Accent6 2 5 2 3" xfId="14877"/>
    <cellStyle name="40% - Accent6 2 5 2 3 2" xfId="14878"/>
    <cellStyle name="40% - Accent6 2 5 2 3 2 2" xfId="14879"/>
    <cellStyle name="40% - Accent6 2 5 2 3 3" xfId="14880"/>
    <cellStyle name="40% - Accent6 2 5 2 4" xfId="14881"/>
    <cellStyle name="40% - Accent6 2 5 2 4 2" xfId="14882"/>
    <cellStyle name="40% - Accent6 2 5 2 4 2 2" xfId="14883"/>
    <cellStyle name="40% - Accent6 2 5 2 4 3" xfId="14884"/>
    <cellStyle name="40% - Accent6 2 5 2 5" xfId="14885"/>
    <cellStyle name="40% - Accent6 2 5 2 5 2" xfId="14886"/>
    <cellStyle name="40% - Accent6 2 5 2 6" xfId="14887"/>
    <cellStyle name="40% - Accent6 2 5 2 7" xfId="14888"/>
    <cellStyle name="40% - Accent6 2 5 2 8" xfId="14889"/>
    <cellStyle name="40% - Accent6 2 5 3" xfId="14890"/>
    <cellStyle name="40% - Accent6 2 5 3 2" xfId="14891"/>
    <cellStyle name="40% - Accent6 2 5 3 2 2" xfId="14892"/>
    <cellStyle name="40% - Accent6 2 5 3 3" xfId="14893"/>
    <cellStyle name="40% - Accent6 2 5 3 4" xfId="14894"/>
    <cellStyle name="40% - Accent6 2 5 4" xfId="14895"/>
    <cellStyle name="40% - Accent6 2 5 4 2" xfId="14896"/>
    <cellStyle name="40% - Accent6 2 5 4 2 2" xfId="14897"/>
    <cellStyle name="40% - Accent6 2 5 4 3" xfId="14898"/>
    <cellStyle name="40% - Accent6 2 5 5" xfId="14899"/>
    <cellStyle name="40% - Accent6 2 5 5 2" xfId="14900"/>
    <cellStyle name="40% - Accent6 2 5 5 2 2" xfId="14901"/>
    <cellStyle name="40% - Accent6 2 5 5 3" xfId="14902"/>
    <cellStyle name="40% - Accent6 2 5 6" xfId="14903"/>
    <cellStyle name="40% - Accent6 2 5 6 2" xfId="14904"/>
    <cellStyle name="40% - Accent6 2 5 7" xfId="14905"/>
    <cellStyle name="40% - Accent6 2 5 8" xfId="14906"/>
    <cellStyle name="40% - Accent6 2 5 9" xfId="14907"/>
    <cellStyle name="40% - Accent6 2 6" xfId="5148"/>
    <cellStyle name="40% - Accent6 2 6 2" xfId="14908"/>
    <cellStyle name="40% - Accent6 2 6 2 2" xfId="14909"/>
    <cellStyle name="40% - Accent6 2 6 2 2 2" xfId="14910"/>
    <cellStyle name="40% - Accent6 2 6 2 2 2 2" xfId="14911"/>
    <cellStyle name="40% - Accent6 2 6 2 2 3" xfId="14912"/>
    <cellStyle name="40% - Accent6 2 6 2 2 4" xfId="14913"/>
    <cellStyle name="40% - Accent6 2 6 2 3" xfId="14914"/>
    <cellStyle name="40% - Accent6 2 6 2 3 2" xfId="14915"/>
    <cellStyle name="40% - Accent6 2 6 2 3 2 2" xfId="14916"/>
    <cellStyle name="40% - Accent6 2 6 2 3 3" xfId="14917"/>
    <cellStyle name="40% - Accent6 2 6 2 4" xfId="14918"/>
    <cellStyle name="40% - Accent6 2 6 2 4 2" xfId="14919"/>
    <cellStyle name="40% - Accent6 2 6 2 4 2 2" xfId="14920"/>
    <cellStyle name="40% - Accent6 2 6 2 4 3" xfId="14921"/>
    <cellStyle name="40% - Accent6 2 6 2 5" xfId="14922"/>
    <cellStyle name="40% - Accent6 2 6 2 5 2" xfId="14923"/>
    <cellStyle name="40% - Accent6 2 6 2 6" xfId="14924"/>
    <cellStyle name="40% - Accent6 2 6 2 7" xfId="14925"/>
    <cellStyle name="40% - Accent6 2 6 3" xfId="14926"/>
    <cellStyle name="40% - Accent6 2 6 3 2" xfId="14927"/>
    <cellStyle name="40% - Accent6 2 6 3 2 2" xfId="14928"/>
    <cellStyle name="40% - Accent6 2 6 3 3" xfId="14929"/>
    <cellStyle name="40% - Accent6 2 6 3 4" xfId="14930"/>
    <cellStyle name="40% - Accent6 2 6 4" xfId="14931"/>
    <cellStyle name="40% - Accent6 2 6 4 2" xfId="14932"/>
    <cellStyle name="40% - Accent6 2 6 4 2 2" xfId="14933"/>
    <cellStyle name="40% - Accent6 2 6 4 3" xfId="14934"/>
    <cellStyle name="40% - Accent6 2 6 5" xfId="14935"/>
    <cellStyle name="40% - Accent6 2 6 5 2" xfId="14936"/>
    <cellStyle name="40% - Accent6 2 6 5 2 2" xfId="14937"/>
    <cellStyle name="40% - Accent6 2 6 5 3" xfId="14938"/>
    <cellStyle name="40% - Accent6 2 6 6" xfId="14939"/>
    <cellStyle name="40% - Accent6 2 6 6 2" xfId="14940"/>
    <cellStyle name="40% - Accent6 2 6 7" xfId="14941"/>
    <cellStyle name="40% - Accent6 2 6 8" xfId="14942"/>
    <cellStyle name="40% - Accent6 2 6 9" xfId="14943"/>
    <cellStyle name="40% - Accent6 2 7" xfId="14944"/>
    <cellStyle name="40% - Accent6 2 7 2" xfId="14945"/>
    <cellStyle name="40% - Accent6 2 7 2 2" xfId="14946"/>
    <cellStyle name="40% - Accent6 2 7 2 2 2" xfId="14947"/>
    <cellStyle name="40% - Accent6 2 7 2 2 3" xfId="14948"/>
    <cellStyle name="40% - Accent6 2 7 2 3" xfId="14949"/>
    <cellStyle name="40% - Accent6 2 7 2 4" xfId="14950"/>
    <cellStyle name="40% - Accent6 2 7 3" xfId="14951"/>
    <cellStyle name="40% - Accent6 2 7 3 2" xfId="14952"/>
    <cellStyle name="40% - Accent6 2 7 3 2 2" xfId="14953"/>
    <cellStyle name="40% - Accent6 2 7 3 3" xfId="14954"/>
    <cellStyle name="40% - Accent6 2 7 3 4" xfId="14955"/>
    <cellStyle name="40% - Accent6 2 7 4" xfId="14956"/>
    <cellStyle name="40% - Accent6 2 7 4 2" xfId="14957"/>
    <cellStyle name="40% - Accent6 2 7 4 2 2" xfId="14958"/>
    <cellStyle name="40% - Accent6 2 7 4 3" xfId="14959"/>
    <cellStyle name="40% - Accent6 2 7 5" xfId="14960"/>
    <cellStyle name="40% - Accent6 2 7 5 2" xfId="14961"/>
    <cellStyle name="40% - Accent6 2 7 6" xfId="14962"/>
    <cellStyle name="40% - Accent6 2 7 7" xfId="14963"/>
    <cellStyle name="40% - Accent6 2 7 8" xfId="14964"/>
    <cellStyle name="40% - Accent6 2 8" xfId="14965"/>
    <cellStyle name="40% - Accent6 2 8 2" xfId="14966"/>
    <cellStyle name="40% - Accent6 2 8 2 2" xfId="14967"/>
    <cellStyle name="40% - Accent6 2 8 2 2 2" xfId="14968"/>
    <cellStyle name="40% - Accent6 2 8 2 3" xfId="14969"/>
    <cellStyle name="40% - Accent6 2 8 3" xfId="14970"/>
    <cellStyle name="40% - Accent6 2 8 3 2" xfId="14971"/>
    <cellStyle name="40% - Accent6 2 8 4" xfId="14972"/>
    <cellStyle name="40% - Accent6 2 8 5" xfId="14973"/>
    <cellStyle name="40% - Accent6 2 9" xfId="14974"/>
    <cellStyle name="40% - Accent6 2 9 2" xfId="14975"/>
    <cellStyle name="40% - Accent6 2 9 2 2" xfId="14976"/>
    <cellStyle name="40% - Accent6 2 9 2 3" xfId="14977"/>
    <cellStyle name="40% - Accent6 2 9 3" xfId="14978"/>
    <cellStyle name="40% - Accent6 2 9 4" xfId="14979"/>
    <cellStyle name="40% - Accent6 2 9 5" xfId="14980"/>
    <cellStyle name="40% - Accent6 2_PWC Sch 7" xfId="14981"/>
    <cellStyle name="40% - Accent6 20" xfId="14982"/>
    <cellStyle name="40% - Accent6 21" xfId="14983"/>
    <cellStyle name="40% - Accent6 22" xfId="14984"/>
    <cellStyle name="40% - Accent6 23" xfId="14985"/>
    <cellStyle name="40% - Accent6 24" xfId="14986"/>
    <cellStyle name="40% - Accent6 3" xfId="954"/>
    <cellStyle name="40% - Accent6 3 10" xfId="14987"/>
    <cellStyle name="40% - Accent6 3 10 2" xfId="14988"/>
    <cellStyle name="40% - Accent6 3 11" xfId="14989"/>
    <cellStyle name="40% - Accent6 3 12" xfId="14990"/>
    <cellStyle name="40% - Accent6 3 13" xfId="14991"/>
    <cellStyle name="40% - Accent6 3 14" xfId="14992"/>
    <cellStyle name="40% - Accent6 3 2" xfId="2716"/>
    <cellStyle name="40% - Accent6 3 2 10" xfId="3580"/>
    <cellStyle name="40% - Accent6 3 2 2" xfId="14993"/>
    <cellStyle name="40% - Accent6 3 2 2 2" xfId="14994"/>
    <cellStyle name="40% - Accent6 3 2 2 2 2" xfId="14995"/>
    <cellStyle name="40% - Accent6 3 2 2 2 2 2" xfId="14996"/>
    <cellStyle name="40% - Accent6 3 2 2 2 3" xfId="14997"/>
    <cellStyle name="40% - Accent6 3 2 2 2 4" xfId="14998"/>
    <cellStyle name="40% - Accent6 3 2 2 3" xfId="14999"/>
    <cellStyle name="40% - Accent6 3 2 2 3 2" xfId="15000"/>
    <cellStyle name="40% - Accent6 3 2 2 3 2 2" xfId="15001"/>
    <cellStyle name="40% - Accent6 3 2 2 3 3" xfId="15002"/>
    <cellStyle name="40% - Accent6 3 2 2 4" xfId="15003"/>
    <cellStyle name="40% - Accent6 3 2 2 4 2" xfId="15004"/>
    <cellStyle name="40% - Accent6 3 2 2 4 2 2" xfId="15005"/>
    <cellStyle name="40% - Accent6 3 2 2 4 3" xfId="15006"/>
    <cellStyle name="40% - Accent6 3 2 2 5" xfId="15007"/>
    <cellStyle name="40% - Accent6 3 2 2 5 2" xfId="15008"/>
    <cellStyle name="40% - Accent6 3 2 2 6" xfId="15009"/>
    <cellStyle name="40% - Accent6 3 2 2 7" xfId="15010"/>
    <cellStyle name="40% - Accent6 3 2 2 8" xfId="15011"/>
    <cellStyle name="40% - Accent6 3 2 3" xfId="15012"/>
    <cellStyle name="40% - Accent6 3 2 3 2" xfId="15013"/>
    <cellStyle name="40% - Accent6 3 2 3 2 2" xfId="15014"/>
    <cellStyle name="40% - Accent6 3 2 3 2 3" xfId="15015"/>
    <cellStyle name="40% - Accent6 3 2 3 3" xfId="15016"/>
    <cellStyle name="40% - Accent6 3 2 3 4" xfId="15017"/>
    <cellStyle name="40% - Accent6 3 2 4" xfId="15018"/>
    <cellStyle name="40% - Accent6 3 2 4 2" xfId="15019"/>
    <cellStyle name="40% - Accent6 3 2 4 2 2" xfId="15020"/>
    <cellStyle name="40% - Accent6 3 2 4 3" xfId="15021"/>
    <cellStyle name="40% - Accent6 3 2 4 4" xfId="15022"/>
    <cellStyle name="40% - Accent6 3 2 5" xfId="15023"/>
    <cellStyle name="40% - Accent6 3 2 5 2" xfId="15024"/>
    <cellStyle name="40% - Accent6 3 2 5 2 2" xfId="15025"/>
    <cellStyle name="40% - Accent6 3 2 5 3" xfId="15026"/>
    <cellStyle name="40% - Accent6 3 2 6" xfId="15027"/>
    <cellStyle name="40% - Accent6 3 2 6 2" xfId="15028"/>
    <cellStyle name="40% - Accent6 3 2 7" xfId="15029"/>
    <cellStyle name="40% - Accent6 3 2 8" xfId="15030"/>
    <cellStyle name="40% - Accent6 3 2 9" xfId="15031"/>
    <cellStyle name="40% - Accent6 3 3" xfId="3134"/>
    <cellStyle name="40% - Accent6 3 3 10" xfId="4609"/>
    <cellStyle name="40% - Accent6 3 3 2" xfId="15032"/>
    <cellStyle name="40% - Accent6 3 3 2 2" xfId="15033"/>
    <cellStyle name="40% - Accent6 3 3 2 2 2" xfId="15034"/>
    <cellStyle name="40% - Accent6 3 3 2 2 2 2" xfId="15035"/>
    <cellStyle name="40% - Accent6 3 3 2 2 3" xfId="15036"/>
    <cellStyle name="40% - Accent6 3 3 2 2 4" xfId="15037"/>
    <cellStyle name="40% - Accent6 3 3 2 3" xfId="15038"/>
    <cellStyle name="40% - Accent6 3 3 2 3 2" xfId="15039"/>
    <cellStyle name="40% - Accent6 3 3 2 3 2 2" xfId="15040"/>
    <cellStyle name="40% - Accent6 3 3 2 3 3" xfId="15041"/>
    <cellStyle name="40% - Accent6 3 3 2 4" xfId="15042"/>
    <cellStyle name="40% - Accent6 3 3 2 4 2" xfId="15043"/>
    <cellStyle name="40% - Accent6 3 3 2 4 2 2" xfId="15044"/>
    <cellStyle name="40% - Accent6 3 3 2 4 3" xfId="15045"/>
    <cellStyle name="40% - Accent6 3 3 2 5" xfId="15046"/>
    <cellStyle name="40% - Accent6 3 3 2 5 2" xfId="15047"/>
    <cellStyle name="40% - Accent6 3 3 2 6" xfId="15048"/>
    <cellStyle name="40% - Accent6 3 3 2 7" xfId="15049"/>
    <cellStyle name="40% - Accent6 3 3 3" xfId="15050"/>
    <cellStyle name="40% - Accent6 3 3 3 2" xfId="15051"/>
    <cellStyle name="40% - Accent6 3 3 3 2 2" xfId="15052"/>
    <cellStyle name="40% - Accent6 3 3 3 3" xfId="15053"/>
    <cellStyle name="40% - Accent6 3 3 3 4" xfId="15054"/>
    <cellStyle name="40% - Accent6 3 3 4" xfId="15055"/>
    <cellStyle name="40% - Accent6 3 3 4 2" xfId="15056"/>
    <cellStyle name="40% - Accent6 3 3 4 2 2" xfId="15057"/>
    <cellStyle name="40% - Accent6 3 3 4 3" xfId="15058"/>
    <cellStyle name="40% - Accent6 3 3 5" xfId="15059"/>
    <cellStyle name="40% - Accent6 3 3 5 2" xfId="15060"/>
    <cellStyle name="40% - Accent6 3 3 5 2 2" xfId="15061"/>
    <cellStyle name="40% - Accent6 3 3 5 3" xfId="15062"/>
    <cellStyle name="40% - Accent6 3 3 6" xfId="15063"/>
    <cellStyle name="40% - Accent6 3 3 6 2" xfId="15064"/>
    <cellStyle name="40% - Accent6 3 3 7" xfId="15065"/>
    <cellStyle name="40% - Accent6 3 3 8" xfId="15066"/>
    <cellStyle name="40% - Accent6 3 3 9" xfId="15067"/>
    <cellStyle name="40% - Accent6 3 4" xfId="3239"/>
    <cellStyle name="40% - Accent6 3 4 2" xfId="15068"/>
    <cellStyle name="40% - Accent6 3 4 2 2" xfId="15069"/>
    <cellStyle name="40% - Accent6 3 4 2 2 2" xfId="15070"/>
    <cellStyle name="40% - Accent6 3 4 2 2 2 2" xfId="15071"/>
    <cellStyle name="40% - Accent6 3 4 2 2 3" xfId="15072"/>
    <cellStyle name="40% - Accent6 3 4 2 2 4" xfId="15073"/>
    <cellStyle name="40% - Accent6 3 4 2 3" xfId="15074"/>
    <cellStyle name="40% - Accent6 3 4 2 3 2" xfId="15075"/>
    <cellStyle name="40% - Accent6 3 4 2 3 2 2" xfId="15076"/>
    <cellStyle name="40% - Accent6 3 4 2 3 3" xfId="15077"/>
    <cellStyle name="40% - Accent6 3 4 2 4" xfId="15078"/>
    <cellStyle name="40% - Accent6 3 4 2 4 2" xfId="15079"/>
    <cellStyle name="40% - Accent6 3 4 2 4 2 2" xfId="15080"/>
    <cellStyle name="40% - Accent6 3 4 2 4 3" xfId="15081"/>
    <cellStyle name="40% - Accent6 3 4 2 5" xfId="15082"/>
    <cellStyle name="40% - Accent6 3 4 2 5 2" xfId="15083"/>
    <cellStyle name="40% - Accent6 3 4 2 6" xfId="15084"/>
    <cellStyle name="40% - Accent6 3 4 2 7" xfId="15085"/>
    <cellStyle name="40% - Accent6 3 4 3" xfId="15086"/>
    <cellStyle name="40% - Accent6 3 4 3 2" xfId="15087"/>
    <cellStyle name="40% - Accent6 3 4 3 2 2" xfId="15088"/>
    <cellStyle name="40% - Accent6 3 4 3 3" xfId="15089"/>
    <cellStyle name="40% - Accent6 3 4 3 4" xfId="15090"/>
    <cellStyle name="40% - Accent6 3 4 4" xfId="15091"/>
    <cellStyle name="40% - Accent6 3 4 4 2" xfId="15092"/>
    <cellStyle name="40% - Accent6 3 4 4 2 2" xfId="15093"/>
    <cellStyle name="40% - Accent6 3 4 4 3" xfId="15094"/>
    <cellStyle name="40% - Accent6 3 4 5" xfId="15095"/>
    <cellStyle name="40% - Accent6 3 4 5 2" xfId="15096"/>
    <cellStyle name="40% - Accent6 3 4 5 2 2" xfId="15097"/>
    <cellStyle name="40% - Accent6 3 4 5 3" xfId="15098"/>
    <cellStyle name="40% - Accent6 3 4 6" xfId="15099"/>
    <cellStyle name="40% - Accent6 3 4 6 2" xfId="15100"/>
    <cellStyle name="40% - Accent6 3 4 7" xfId="15101"/>
    <cellStyle name="40% - Accent6 3 4 8" xfId="15102"/>
    <cellStyle name="40% - Accent6 3 4 9" xfId="4608"/>
    <cellStyle name="40% - Accent6 3 5" xfId="3347"/>
    <cellStyle name="40% - Accent6 3 5 2" xfId="15103"/>
    <cellStyle name="40% - Accent6 3 5 2 2" xfId="15104"/>
    <cellStyle name="40% - Accent6 3 5 2 2 2" xfId="15105"/>
    <cellStyle name="40% - Accent6 3 5 2 2 2 2" xfId="15106"/>
    <cellStyle name="40% - Accent6 3 5 2 2 3" xfId="15107"/>
    <cellStyle name="40% - Accent6 3 5 2 3" xfId="15108"/>
    <cellStyle name="40% - Accent6 3 5 2 3 2" xfId="15109"/>
    <cellStyle name="40% - Accent6 3 5 2 3 2 2" xfId="15110"/>
    <cellStyle name="40% - Accent6 3 5 2 3 3" xfId="15111"/>
    <cellStyle name="40% - Accent6 3 5 2 4" xfId="15112"/>
    <cellStyle name="40% - Accent6 3 5 2 4 2" xfId="15113"/>
    <cellStyle name="40% - Accent6 3 5 2 4 2 2" xfId="15114"/>
    <cellStyle name="40% - Accent6 3 5 2 4 3" xfId="15115"/>
    <cellStyle name="40% - Accent6 3 5 2 5" xfId="15116"/>
    <cellStyle name="40% - Accent6 3 5 2 5 2" xfId="15117"/>
    <cellStyle name="40% - Accent6 3 5 2 6" xfId="15118"/>
    <cellStyle name="40% - Accent6 3 5 2 7" xfId="15119"/>
    <cellStyle name="40% - Accent6 3 5 3" xfId="15120"/>
    <cellStyle name="40% - Accent6 3 5 3 2" xfId="15121"/>
    <cellStyle name="40% - Accent6 3 5 3 2 2" xfId="15122"/>
    <cellStyle name="40% - Accent6 3 5 3 3" xfId="15123"/>
    <cellStyle name="40% - Accent6 3 5 4" xfId="15124"/>
    <cellStyle name="40% - Accent6 3 5 4 2" xfId="15125"/>
    <cellStyle name="40% - Accent6 3 5 4 2 2" xfId="15126"/>
    <cellStyle name="40% - Accent6 3 5 4 3" xfId="15127"/>
    <cellStyle name="40% - Accent6 3 5 5" xfId="15128"/>
    <cellStyle name="40% - Accent6 3 5 5 2" xfId="15129"/>
    <cellStyle name="40% - Accent6 3 5 5 2 2" xfId="15130"/>
    <cellStyle name="40% - Accent6 3 5 5 3" xfId="15131"/>
    <cellStyle name="40% - Accent6 3 5 6" xfId="15132"/>
    <cellStyle name="40% - Accent6 3 5 6 2" xfId="15133"/>
    <cellStyle name="40% - Accent6 3 5 7" xfId="15134"/>
    <cellStyle name="40% - Accent6 3 5 8" xfId="15135"/>
    <cellStyle name="40% - Accent6 3 5 9" xfId="4607"/>
    <cellStyle name="40% - Accent6 3 6" xfId="5149"/>
    <cellStyle name="40% - Accent6 3 6 2" xfId="15136"/>
    <cellStyle name="40% - Accent6 3 6 2 2" xfId="15137"/>
    <cellStyle name="40% - Accent6 3 6 2 2 2" xfId="15138"/>
    <cellStyle name="40% - Accent6 3 6 2 3" xfId="15139"/>
    <cellStyle name="40% - Accent6 3 6 2 4" xfId="15140"/>
    <cellStyle name="40% - Accent6 3 6 3" xfId="15141"/>
    <cellStyle name="40% - Accent6 3 6 3 2" xfId="15142"/>
    <cellStyle name="40% - Accent6 3 6 3 2 2" xfId="15143"/>
    <cellStyle name="40% - Accent6 3 6 3 3" xfId="15144"/>
    <cellStyle name="40% - Accent6 3 6 4" xfId="15145"/>
    <cellStyle name="40% - Accent6 3 6 4 2" xfId="15146"/>
    <cellStyle name="40% - Accent6 3 6 4 2 2" xfId="15147"/>
    <cellStyle name="40% - Accent6 3 6 4 3" xfId="15148"/>
    <cellStyle name="40% - Accent6 3 6 5" xfId="15149"/>
    <cellStyle name="40% - Accent6 3 6 5 2" xfId="15150"/>
    <cellStyle name="40% - Accent6 3 6 6" xfId="15151"/>
    <cellStyle name="40% - Accent6 3 6 7" xfId="15152"/>
    <cellStyle name="40% - Accent6 3 7" xfId="15153"/>
    <cellStyle name="40% - Accent6 3 7 2" xfId="15154"/>
    <cellStyle name="40% - Accent6 3 7 2 2" xfId="15155"/>
    <cellStyle name="40% - Accent6 3 7 3" xfId="15156"/>
    <cellStyle name="40% - Accent6 3 7 4" xfId="15157"/>
    <cellStyle name="40% - Accent6 3 8" xfId="15158"/>
    <cellStyle name="40% - Accent6 3 8 2" xfId="15159"/>
    <cellStyle name="40% - Accent6 3 8 2 2" xfId="15160"/>
    <cellStyle name="40% - Accent6 3 8 3" xfId="15161"/>
    <cellStyle name="40% - Accent6 3 9" xfId="15162"/>
    <cellStyle name="40% - Accent6 3 9 2" xfId="15163"/>
    <cellStyle name="40% - Accent6 3 9 2 2" xfId="15164"/>
    <cellStyle name="40% - Accent6 3 9 3" xfId="15165"/>
    <cellStyle name="40% - Accent6 4" xfId="955"/>
    <cellStyle name="40% - Accent6 4 2" xfId="4606"/>
    <cellStyle name="40% - Accent6 4 2 2" xfId="15166"/>
    <cellStyle name="40% - Accent6 4 2 2 2" xfId="15167"/>
    <cellStyle name="40% - Accent6 4 2 2 2 2" xfId="15168"/>
    <cellStyle name="40% - Accent6 4 2 2 3" xfId="15169"/>
    <cellStyle name="40% - Accent6 4 2 2 4" xfId="15170"/>
    <cellStyle name="40% - Accent6 4 2 3" xfId="15171"/>
    <cellStyle name="40% - Accent6 4 2 3 2" xfId="15172"/>
    <cellStyle name="40% - Accent6 4 2 3 2 2" xfId="15173"/>
    <cellStyle name="40% - Accent6 4 2 3 3" xfId="15174"/>
    <cellStyle name="40% - Accent6 4 2 4" xfId="15175"/>
    <cellStyle name="40% - Accent6 4 2 4 2" xfId="15176"/>
    <cellStyle name="40% - Accent6 4 2 4 2 2" xfId="15177"/>
    <cellStyle name="40% - Accent6 4 2 4 3" xfId="15178"/>
    <cellStyle name="40% - Accent6 4 2 5" xfId="15179"/>
    <cellStyle name="40% - Accent6 4 2 5 2" xfId="15180"/>
    <cellStyle name="40% - Accent6 4 2 6" xfId="15181"/>
    <cellStyle name="40% - Accent6 4 2 7" xfId="15182"/>
    <cellStyle name="40% - Accent6 4 2 8" xfId="15183"/>
    <cellStyle name="40% - Accent6 4 3" xfId="4605"/>
    <cellStyle name="40% - Accent6 4 3 2" xfId="15184"/>
    <cellStyle name="40% - Accent6 4 3 2 2" xfId="15185"/>
    <cellStyle name="40% - Accent6 4 3 3" xfId="15186"/>
    <cellStyle name="40% - Accent6 4 3 4" xfId="15187"/>
    <cellStyle name="40% - Accent6 4 3 5" xfId="15188"/>
    <cellStyle name="40% - Accent6 4 4" xfId="4604"/>
    <cellStyle name="40% - Accent6 4 4 2" xfId="15189"/>
    <cellStyle name="40% - Accent6 4 4 2 2" xfId="15190"/>
    <cellStyle name="40% - Accent6 4 4 2 3" xfId="15191"/>
    <cellStyle name="40% - Accent6 4 4 3" xfId="15192"/>
    <cellStyle name="40% - Accent6 4 4 4" xfId="15193"/>
    <cellStyle name="40% - Accent6 4 5" xfId="15194"/>
    <cellStyle name="40% - Accent6 4 5 2" xfId="15195"/>
    <cellStyle name="40% - Accent6 4 5 2 2" xfId="15196"/>
    <cellStyle name="40% - Accent6 4 5 3" xfId="15197"/>
    <cellStyle name="40% - Accent6 4 5 4" xfId="15198"/>
    <cellStyle name="40% - Accent6 4 5 5" xfId="15199"/>
    <cellStyle name="40% - Accent6 4 6" xfId="15200"/>
    <cellStyle name="40% - Accent6 4 6 2" xfId="15201"/>
    <cellStyle name="40% - Accent6 4 7" xfId="15202"/>
    <cellStyle name="40% - Accent6 4 8" xfId="15203"/>
    <cellStyle name="40% - Accent6 4 9" xfId="15204"/>
    <cellStyle name="40% - Accent6 5" xfId="956"/>
    <cellStyle name="40% - Accent6 5 2" xfId="15205"/>
    <cellStyle name="40% - Accent6 5 2 2" xfId="15206"/>
    <cellStyle name="40% - Accent6 5 2 2 2" xfId="15207"/>
    <cellStyle name="40% - Accent6 5 2 2 2 2" xfId="15208"/>
    <cellStyle name="40% - Accent6 5 2 2 3" xfId="15209"/>
    <cellStyle name="40% - Accent6 5 2 2 4" xfId="15210"/>
    <cellStyle name="40% - Accent6 5 2 3" xfId="15211"/>
    <cellStyle name="40% - Accent6 5 2 3 2" xfId="15212"/>
    <cellStyle name="40% - Accent6 5 2 3 2 2" xfId="15213"/>
    <cellStyle name="40% - Accent6 5 2 3 3" xfId="15214"/>
    <cellStyle name="40% - Accent6 5 2 4" xfId="15215"/>
    <cellStyle name="40% - Accent6 5 2 4 2" xfId="15216"/>
    <cellStyle name="40% - Accent6 5 2 4 2 2" xfId="15217"/>
    <cellStyle name="40% - Accent6 5 2 4 3" xfId="15218"/>
    <cellStyle name="40% - Accent6 5 2 5" xfId="15219"/>
    <cellStyle name="40% - Accent6 5 2 5 2" xfId="15220"/>
    <cellStyle name="40% - Accent6 5 2 6" xfId="15221"/>
    <cellStyle name="40% - Accent6 5 2 7" xfId="15222"/>
    <cellStyle name="40% - Accent6 5 3" xfId="15223"/>
    <cellStyle name="40% - Accent6 5 3 2" xfId="15224"/>
    <cellStyle name="40% - Accent6 5 3 2 2" xfId="15225"/>
    <cellStyle name="40% - Accent6 5 3 2 3" xfId="15226"/>
    <cellStyle name="40% - Accent6 5 3 3" xfId="15227"/>
    <cellStyle name="40% - Accent6 5 3 4" xfId="15228"/>
    <cellStyle name="40% - Accent6 5 4" xfId="15229"/>
    <cellStyle name="40% - Accent6 5 4 2" xfId="15230"/>
    <cellStyle name="40% - Accent6 5 4 2 2" xfId="15231"/>
    <cellStyle name="40% - Accent6 5 4 3" xfId="15232"/>
    <cellStyle name="40% - Accent6 5 4 4" xfId="15233"/>
    <cellStyle name="40% - Accent6 5 5" xfId="15234"/>
    <cellStyle name="40% - Accent6 5 5 2" xfId="15235"/>
    <cellStyle name="40% - Accent6 5 5 2 2" xfId="15236"/>
    <cellStyle name="40% - Accent6 5 5 3" xfId="15237"/>
    <cellStyle name="40% - Accent6 5 5 4" xfId="15238"/>
    <cellStyle name="40% - Accent6 5 6" xfId="15239"/>
    <cellStyle name="40% - Accent6 5 6 2" xfId="15240"/>
    <cellStyle name="40% - Accent6 5 7" xfId="15241"/>
    <cellStyle name="40% - Accent6 5 8" xfId="15242"/>
    <cellStyle name="40% - Accent6 6" xfId="2714"/>
    <cellStyle name="40% - Accent6 6 2" xfId="15243"/>
    <cellStyle name="40% - Accent6 6 2 2" xfId="15244"/>
    <cellStyle name="40% - Accent6 6 2 2 2" xfId="15245"/>
    <cellStyle name="40% - Accent6 6 2 2 3" xfId="15246"/>
    <cellStyle name="40% - Accent6 6 2 3" xfId="15247"/>
    <cellStyle name="40% - Accent6 6 2 4" xfId="15248"/>
    <cellStyle name="40% - Accent6 6 3" xfId="15249"/>
    <cellStyle name="40% - Accent6 6 3 2" xfId="15250"/>
    <cellStyle name="40% - Accent6 6 3 2 2" xfId="15251"/>
    <cellStyle name="40% - Accent6 6 3 2 3" xfId="15252"/>
    <cellStyle name="40% - Accent6 6 3 3" xfId="15253"/>
    <cellStyle name="40% - Accent6 6 3 4" xfId="15254"/>
    <cellStyle name="40% - Accent6 6 4" xfId="15255"/>
    <cellStyle name="40% - Accent6 6 4 2" xfId="15256"/>
    <cellStyle name="40% - Accent6 6 4 2 2" xfId="15257"/>
    <cellStyle name="40% - Accent6 6 4 3" xfId="15258"/>
    <cellStyle name="40% - Accent6 6 4 4" xfId="15259"/>
    <cellStyle name="40% - Accent6 6 5" xfId="15260"/>
    <cellStyle name="40% - Accent6 6 5 2" xfId="15261"/>
    <cellStyle name="40% - Accent6 6 6" xfId="15262"/>
    <cellStyle name="40% - Accent6 6 7" xfId="15263"/>
    <cellStyle name="40% - Accent6 6 8" xfId="3578"/>
    <cellStyle name="40% - Accent6 7" xfId="3029"/>
    <cellStyle name="40% - Accent6 7 2" xfId="15264"/>
    <cellStyle name="40% - Accent6 7 2 2" xfId="15265"/>
    <cellStyle name="40% - Accent6 7 2 2 2" xfId="15266"/>
    <cellStyle name="40% - Accent6 7 2 3" xfId="15267"/>
    <cellStyle name="40% - Accent6 7 3" xfId="15268"/>
    <cellStyle name="40% - Accent6 7 3 2" xfId="15269"/>
    <cellStyle name="40% - Accent6 7 4" xfId="15270"/>
    <cellStyle name="40% - Accent6 7 5" xfId="15271"/>
    <cellStyle name="40% - Accent6 7 6" xfId="5147"/>
    <cellStyle name="40% - Accent6 8" xfId="3030"/>
    <cellStyle name="40% - Accent6 8 2" xfId="15273"/>
    <cellStyle name="40% - Accent6 8 2 2" xfId="15274"/>
    <cellStyle name="40% - Accent6 8 2 2 2" xfId="15275"/>
    <cellStyle name="40% - Accent6 8 2 3" xfId="15276"/>
    <cellStyle name="40% - Accent6 8 3" xfId="15277"/>
    <cellStyle name="40% - Accent6 8 3 2" xfId="15278"/>
    <cellStyle name="40% - Accent6 8 4" xfId="15279"/>
    <cellStyle name="40% - Accent6 8 5" xfId="15272"/>
    <cellStyle name="40% - Accent6 9" xfId="3031"/>
    <cellStyle name="40% - Accent6 9 2" xfId="15281"/>
    <cellStyle name="40% - Accent6 9 2 2" xfId="15282"/>
    <cellStyle name="40% - Accent6 9 2 2 2" xfId="15283"/>
    <cellStyle name="40% - Accent6 9 2 3" xfId="15284"/>
    <cellStyle name="40% - Accent6 9 3" xfId="15285"/>
    <cellStyle name="40% - Accent6 9 3 2" xfId="15286"/>
    <cellStyle name="40% - Accent6 9 4" xfId="15287"/>
    <cellStyle name="40% - Accent6 9 5" xfId="15280"/>
    <cellStyle name="60% - Accent 7" xfId="4603"/>
    <cellStyle name="60% - Accent1" xfId="957" builtinId="32" customBuiltin="1"/>
    <cellStyle name="60% - Accent1 2" xfId="958"/>
    <cellStyle name="60% - Accent1 2 2" xfId="4602"/>
    <cellStyle name="60% - Accent1 2 2 2" xfId="15288"/>
    <cellStyle name="60% - Accent1 2 3" xfId="4601"/>
    <cellStyle name="60% - Accent1 2 4" xfId="4600"/>
    <cellStyle name="60% - Accent1 2 4 2" xfId="15289"/>
    <cellStyle name="60% - Accent1 2 5" xfId="15290"/>
    <cellStyle name="60% - Accent1 2 6" xfId="15291"/>
    <cellStyle name="60% - Accent1 2 7" xfId="15292"/>
    <cellStyle name="60% - Accent1 3" xfId="959"/>
    <cellStyle name="60% - Accent1 3 2" xfId="4599"/>
    <cellStyle name="60% - Accent1 3 3" xfId="4598"/>
    <cellStyle name="60% - Accent1 3 4" xfId="4597"/>
    <cellStyle name="60% - Accent1 4" xfId="960"/>
    <cellStyle name="60% - Accent1 4 2" xfId="4596"/>
    <cellStyle name="60% - Accent1 4 2 2" xfId="15293"/>
    <cellStyle name="60% - Accent1 4 3" xfId="4595"/>
    <cellStyle name="60% - Accent1 4 4" xfId="15294"/>
    <cellStyle name="60% - Accent1 5" xfId="961"/>
    <cellStyle name="60% - Accent2" xfId="962" builtinId="36" customBuiltin="1"/>
    <cellStyle name="60% - Accent2 2" xfId="963"/>
    <cellStyle name="60% - Accent2 2 2" xfId="4594"/>
    <cellStyle name="60% - Accent2 2 2 2" xfId="15295"/>
    <cellStyle name="60% - Accent2 2 3" xfId="15296"/>
    <cellStyle name="60% - Accent2 2 4" xfId="15297"/>
    <cellStyle name="60% - Accent2 2 4 2" xfId="15298"/>
    <cellStyle name="60% - Accent2 2 5" xfId="15299"/>
    <cellStyle name="60% - Accent2 2 6" xfId="15300"/>
    <cellStyle name="60% - Accent2 2 7" xfId="15301"/>
    <cellStyle name="60% - Accent2 3" xfId="964"/>
    <cellStyle name="60% - Accent2 3 2" xfId="4593"/>
    <cellStyle name="60% - Accent2 3 3" xfId="15302"/>
    <cellStyle name="60% - Accent2 4" xfId="965"/>
    <cellStyle name="60% - Accent2 4 2" xfId="15303"/>
    <cellStyle name="60% - Accent2 4 2 2" xfId="15304"/>
    <cellStyle name="60% - Accent2 4 3" xfId="15305"/>
    <cellStyle name="60% - Accent2 4 4" xfId="15306"/>
    <cellStyle name="60% - Accent2 5" xfId="966"/>
    <cellStyle name="60% - Accent3" xfId="967" builtinId="40" customBuiltin="1"/>
    <cellStyle name="60% - Accent3 2" xfId="968"/>
    <cellStyle name="60% - Accent3 2 2" xfId="4592"/>
    <cellStyle name="60% - Accent3 2 2 2" xfId="15307"/>
    <cellStyle name="60% - Accent3 2 3" xfId="4591"/>
    <cellStyle name="60% - Accent3 2 4" xfId="4590"/>
    <cellStyle name="60% - Accent3 2 5" xfId="15308"/>
    <cellStyle name="60% - Accent3 2 6" xfId="15309"/>
    <cellStyle name="60% - Accent3 2 6 2" xfId="15310"/>
    <cellStyle name="60% - Accent3 2 7" xfId="15311"/>
    <cellStyle name="60% - Accent3 2 8" xfId="15312"/>
    <cellStyle name="60% - Accent3 2 9" xfId="15313"/>
    <cellStyle name="60% - Accent3 3" xfId="969"/>
    <cellStyle name="60% - Accent3 3 2" xfId="4589"/>
    <cellStyle name="60% - Accent3 3 3" xfId="4588"/>
    <cellStyle name="60% - Accent3 3 4" xfId="4587"/>
    <cellStyle name="60% - Accent3 4" xfId="970"/>
    <cellStyle name="60% - Accent3 4 2" xfId="4586"/>
    <cellStyle name="60% - Accent3 4 2 2" xfId="15314"/>
    <cellStyle name="60% - Accent3 4 3" xfId="4585"/>
    <cellStyle name="60% - Accent3 4 4" xfId="15315"/>
    <cellStyle name="60% - Accent3 5" xfId="971"/>
    <cellStyle name="60% - Accent4" xfId="972" builtinId="44" customBuiltin="1"/>
    <cellStyle name="60% - Accent4 2" xfId="973"/>
    <cellStyle name="60% - Accent4 2 2" xfId="4584"/>
    <cellStyle name="60% - Accent4 2 2 2" xfId="15316"/>
    <cellStyle name="60% - Accent4 2 3" xfId="4583"/>
    <cellStyle name="60% - Accent4 2 4" xfId="4582"/>
    <cellStyle name="60% - Accent4 2 5" xfId="15317"/>
    <cellStyle name="60% - Accent4 2 6" xfId="15318"/>
    <cellStyle name="60% - Accent4 2 6 2" xfId="15319"/>
    <cellStyle name="60% - Accent4 2 7" xfId="15320"/>
    <cellStyle name="60% - Accent4 2 8" xfId="15321"/>
    <cellStyle name="60% - Accent4 2 9" xfId="15322"/>
    <cellStyle name="60% - Accent4 3" xfId="974"/>
    <cellStyle name="60% - Accent4 3 2" xfId="4581"/>
    <cellStyle name="60% - Accent4 3 3" xfId="4580"/>
    <cellStyle name="60% - Accent4 3 4" xfId="4579"/>
    <cellStyle name="60% - Accent4 4" xfId="975"/>
    <cellStyle name="60% - Accent4 4 2" xfId="4578"/>
    <cellStyle name="60% - Accent4 4 2 2" xfId="15323"/>
    <cellStyle name="60% - Accent4 4 3" xfId="4577"/>
    <cellStyle name="60% - Accent4 4 4" xfId="15324"/>
    <cellStyle name="60% - Accent4 5" xfId="976"/>
    <cellStyle name="60% - Accent5" xfId="977" builtinId="48" customBuiltin="1"/>
    <cellStyle name="60% - Accent5 2" xfId="978"/>
    <cellStyle name="60% - Accent5 2 2" xfId="4576"/>
    <cellStyle name="60% - Accent5 2 2 2" xfId="15325"/>
    <cellStyle name="60% - Accent5 2 3" xfId="4575"/>
    <cellStyle name="60% - Accent5 2 4" xfId="4574"/>
    <cellStyle name="60% - Accent5 2 4 2" xfId="15326"/>
    <cellStyle name="60% - Accent5 2 5" xfId="15327"/>
    <cellStyle name="60% - Accent5 2 6" xfId="15328"/>
    <cellStyle name="60% - Accent5 3" xfId="979"/>
    <cellStyle name="60% - Accent5 3 2" xfId="4573"/>
    <cellStyle name="60% - Accent5 3 3" xfId="4572"/>
    <cellStyle name="60% - Accent5 3 4" xfId="4571"/>
    <cellStyle name="60% - Accent5 4" xfId="980"/>
    <cellStyle name="60% - Accent5 4 2" xfId="4570"/>
    <cellStyle name="60% - Accent5 4 2 2" xfId="15329"/>
    <cellStyle name="60% - Accent5 4 3" xfId="4569"/>
    <cellStyle name="60% - Accent5 4 4" xfId="15330"/>
    <cellStyle name="60% - Accent5 5" xfId="981"/>
    <cellStyle name="60% - Accent6" xfId="982" builtinId="52" customBuiltin="1"/>
    <cellStyle name="60% - Accent6 2" xfId="983"/>
    <cellStyle name="60% - Accent6 2 2" xfId="4568"/>
    <cellStyle name="60% - Accent6 2 2 2" xfId="15331"/>
    <cellStyle name="60% - Accent6 2 3" xfId="4567"/>
    <cellStyle name="60% - Accent6 2 4" xfId="4566"/>
    <cellStyle name="60% - Accent6 2 5" xfId="15332"/>
    <cellStyle name="60% - Accent6 2 6" xfId="15333"/>
    <cellStyle name="60% - Accent6 2 6 2" xfId="15334"/>
    <cellStyle name="60% - Accent6 2 7" xfId="15335"/>
    <cellStyle name="60% - Accent6 2 8" xfId="15336"/>
    <cellStyle name="60% - Accent6 2 9" xfId="15337"/>
    <cellStyle name="60% - Accent6 3" xfId="984"/>
    <cellStyle name="60% - Accent6 3 2" xfId="4565"/>
    <cellStyle name="60% - Accent6 3 3" xfId="4564"/>
    <cellStyle name="60% - Accent6 3 4" xfId="4563"/>
    <cellStyle name="60% - Accent6 4" xfId="985"/>
    <cellStyle name="60% - Accent6 4 2" xfId="4562"/>
    <cellStyle name="60% - Accent6 4 2 2" xfId="15338"/>
    <cellStyle name="60% - Accent6 4 3" xfId="4561"/>
    <cellStyle name="60% - Accent6 4 4" xfId="15339"/>
    <cellStyle name="60% - Accent6 5" xfId="986"/>
    <cellStyle name="80% - Accent 7" xfId="4560"/>
    <cellStyle name="AA-Heading" xfId="987"/>
    <cellStyle name="AA-Heading 2" xfId="988"/>
    <cellStyle name="AA-Heading 3" xfId="15340"/>
    <cellStyle name="AA-Heading_2012 Regulatory Financial Reports CWP (Draft 2)" xfId="15341"/>
    <cellStyle name="AA-Input" xfId="989"/>
    <cellStyle name="Accent 7" xfId="4559"/>
    <cellStyle name="Accent1" xfId="990" builtinId="29" customBuiltin="1"/>
    <cellStyle name="Accent1 - 20%" xfId="4558"/>
    <cellStyle name="Accent1 - 20% 2" xfId="15342"/>
    <cellStyle name="Accent1 - 40%" xfId="4557"/>
    <cellStyle name="Accent1 - 40% 2" xfId="15343"/>
    <cellStyle name="Accent1 - 60%" xfId="4556"/>
    <cellStyle name="Accent1 - 60% 2" xfId="15344"/>
    <cellStyle name="Accent1 10" xfId="15345"/>
    <cellStyle name="Accent1 11" xfId="15346"/>
    <cellStyle name="Accent1 12" xfId="15347"/>
    <cellStyle name="Accent1 13" xfId="15348"/>
    <cellStyle name="Accent1 14" xfId="15349"/>
    <cellStyle name="Accent1 15" xfId="15350"/>
    <cellStyle name="Accent1 16" xfId="15351"/>
    <cellStyle name="Accent1 17" xfId="15352"/>
    <cellStyle name="Accent1 18" xfId="15353"/>
    <cellStyle name="Accent1 19" xfId="15354"/>
    <cellStyle name="Accent1 2" xfId="991"/>
    <cellStyle name="Accent1 2 2" xfId="4555"/>
    <cellStyle name="Accent1 2 2 2" xfId="15355"/>
    <cellStyle name="Accent1 2 2 3" xfId="15356"/>
    <cellStyle name="Accent1 2 3" xfId="4554"/>
    <cellStyle name="Accent1 2 4" xfId="4553"/>
    <cellStyle name="Accent1 2 4 2" xfId="15357"/>
    <cellStyle name="Accent1 2 5" xfId="15358"/>
    <cellStyle name="Accent1 2 6" xfId="15359"/>
    <cellStyle name="Accent1 2 7" xfId="15360"/>
    <cellStyle name="Accent1 20" xfId="15361"/>
    <cellStyle name="Accent1 21" xfId="15362"/>
    <cellStyle name="Accent1 22" xfId="15363"/>
    <cellStyle name="Accent1 23" xfId="15364"/>
    <cellStyle name="Accent1 24" xfId="15365"/>
    <cellStyle name="Accent1 25" xfId="15366"/>
    <cellStyle name="Accent1 26" xfId="15367"/>
    <cellStyle name="Accent1 3" xfId="992"/>
    <cellStyle name="Accent1 3 2" xfId="4552"/>
    <cellStyle name="Accent1 3 3" xfId="4551"/>
    <cellStyle name="Accent1 3 4" xfId="4550"/>
    <cellStyle name="Accent1 4" xfId="993"/>
    <cellStyle name="Accent1 4 2" xfId="4549"/>
    <cellStyle name="Accent1 4 2 2" xfId="15368"/>
    <cellStyle name="Accent1 4 3" xfId="4548"/>
    <cellStyle name="Accent1 4 4" xfId="15369"/>
    <cellStyle name="Accent1 5" xfId="994"/>
    <cellStyle name="Accent1 5 2" xfId="15370"/>
    <cellStyle name="Accent1 6" xfId="15371"/>
    <cellStyle name="Accent1 6 2" xfId="15372"/>
    <cellStyle name="Accent1 7" xfId="15373"/>
    <cellStyle name="Accent1 8" xfId="15374"/>
    <cellStyle name="Accent1 9" xfId="15375"/>
    <cellStyle name="Accent2" xfId="995" builtinId="33" customBuiltin="1"/>
    <cellStyle name="Accent2 - 20%" xfId="4547"/>
    <cellStyle name="Accent2 - 20% 2" xfId="15376"/>
    <cellStyle name="Accent2 - 40%" xfId="4546"/>
    <cellStyle name="Accent2 - 40% 2" xfId="15377"/>
    <cellStyle name="Accent2 - 60%" xfId="4545"/>
    <cellStyle name="Accent2 10" xfId="15378"/>
    <cellStyle name="Accent2 11" xfId="15379"/>
    <cellStyle name="Accent2 12" xfId="15380"/>
    <cellStyle name="Accent2 13" xfId="15381"/>
    <cellStyle name="Accent2 14" xfId="15382"/>
    <cellStyle name="Accent2 15" xfId="15383"/>
    <cellStyle name="Accent2 16" xfId="15384"/>
    <cellStyle name="Accent2 17" xfId="15385"/>
    <cellStyle name="Accent2 18" xfId="15386"/>
    <cellStyle name="Accent2 19" xfId="15387"/>
    <cellStyle name="Accent2 2" xfId="996"/>
    <cellStyle name="Accent2 2 2" xfId="4544"/>
    <cellStyle name="Accent2 2 2 2" xfId="15388"/>
    <cellStyle name="Accent2 2 2 3" xfId="15389"/>
    <cellStyle name="Accent2 2 3" xfId="15390"/>
    <cellStyle name="Accent2 2 4" xfId="15391"/>
    <cellStyle name="Accent2 2 4 2" xfId="15392"/>
    <cellStyle name="Accent2 2 5" xfId="15393"/>
    <cellStyle name="Accent2 2 6" xfId="15394"/>
    <cellStyle name="Accent2 20" xfId="15395"/>
    <cellStyle name="Accent2 21" xfId="15396"/>
    <cellStyle name="Accent2 22" xfId="15397"/>
    <cellStyle name="Accent2 23" xfId="15398"/>
    <cellStyle name="Accent2 24" xfId="15399"/>
    <cellStyle name="Accent2 25" xfId="15400"/>
    <cellStyle name="Accent2 26" xfId="15401"/>
    <cellStyle name="Accent2 3" xfId="997"/>
    <cellStyle name="Accent2 3 2" xfId="4543"/>
    <cellStyle name="Accent2 3 3" xfId="15402"/>
    <cellStyle name="Accent2 4" xfId="998"/>
    <cellStyle name="Accent2 4 2" xfId="15403"/>
    <cellStyle name="Accent2 4 2 2" xfId="15404"/>
    <cellStyle name="Accent2 4 3" xfId="15405"/>
    <cellStyle name="Accent2 4 4" xfId="15406"/>
    <cellStyle name="Accent2 5" xfId="999"/>
    <cellStyle name="Accent2 5 2" xfId="15407"/>
    <cellStyle name="Accent2 6" xfId="15408"/>
    <cellStyle name="Accent2 6 2" xfId="15409"/>
    <cellStyle name="Accent2 7" xfId="15410"/>
    <cellStyle name="Accent2 8" xfId="15411"/>
    <cellStyle name="Accent2 9" xfId="15412"/>
    <cellStyle name="Accent3" xfId="1000" builtinId="37" customBuiltin="1"/>
    <cellStyle name="Accent3 - 20%" xfId="4542"/>
    <cellStyle name="Accent3 - 20% 2" xfId="15413"/>
    <cellStyle name="Accent3 - 40%" xfId="4541"/>
    <cellStyle name="Accent3 - 40% 2" xfId="15414"/>
    <cellStyle name="Accent3 - 60%" xfId="4540"/>
    <cellStyle name="Accent3 10" xfId="15415"/>
    <cellStyle name="Accent3 11" xfId="15416"/>
    <cellStyle name="Accent3 12" xfId="15417"/>
    <cellStyle name="Accent3 13" xfId="15418"/>
    <cellStyle name="Accent3 14" xfId="15419"/>
    <cellStyle name="Accent3 15" xfId="15420"/>
    <cellStyle name="Accent3 16" xfId="15421"/>
    <cellStyle name="Accent3 17" xfId="15422"/>
    <cellStyle name="Accent3 18" xfId="15423"/>
    <cellStyle name="Accent3 19" xfId="15424"/>
    <cellStyle name="Accent3 2" xfId="1001"/>
    <cellStyle name="Accent3 2 2" xfId="4539"/>
    <cellStyle name="Accent3 2 2 2" xfId="15425"/>
    <cellStyle name="Accent3 2 2 3" xfId="15426"/>
    <cellStyle name="Accent3 2 3" xfId="15427"/>
    <cellStyle name="Accent3 2 4" xfId="15428"/>
    <cellStyle name="Accent3 2 4 2" xfId="15429"/>
    <cellStyle name="Accent3 2 5" xfId="15430"/>
    <cellStyle name="Accent3 2 6" xfId="15431"/>
    <cellStyle name="Accent3 20" xfId="15432"/>
    <cellStyle name="Accent3 21" xfId="15433"/>
    <cellStyle name="Accent3 22" xfId="15434"/>
    <cellStyle name="Accent3 23" xfId="15435"/>
    <cellStyle name="Accent3 24" xfId="15436"/>
    <cellStyle name="Accent3 25" xfId="15437"/>
    <cellStyle name="Accent3 26" xfId="15438"/>
    <cellStyle name="Accent3 3" xfId="1002"/>
    <cellStyle name="Accent3 3 2" xfId="4538"/>
    <cellStyle name="Accent3 3 3" xfId="15439"/>
    <cellStyle name="Accent3 4" xfId="1003"/>
    <cellStyle name="Accent3 4 2" xfId="15440"/>
    <cellStyle name="Accent3 4 2 2" xfId="15441"/>
    <cellStyle name="Accent3 4 3" xfId="15442"/>
    <cellStyle name="Accent3 4 4" xfId="15443"/>
    <cellStyle name="Accent3 5" xfId="1004"/>
    <cellStyle name="Accent3 5 2" xfId="15444"/>
    <cellStyle name="Accent3 6" xfId="15445"/>
    <cellStyle name="Accent3 6 2" xfId="15446"/>
    <cellStyle name="Accent3 7" xfId="15447"/>
    <cellStyle name="Accent3 8" xfId="15448"/>
    <cellStyle name="Accent3 9" xfId="15449"/>
    <cellStyle name="Accent4" xfId="1005" builtinId="41" customBuiltin="1"/>
    <cellStyle name="Accent4 - 20%" xfId="4537"/>
    <cellStyle name="Accent4 - 20% 2" xfId="15450"/>
    <cellStyle name="Accent4 - 40%" xfId="4536"/>
    <cellStyle name="Accent4 - 60%" xfId="4535"/>
    <cellStyle name="Accent4 10" xfId="15451"/>
    <cellStyle name="Accent4 11" xfId="15452"/>
    <cellStyle name="Accent4 12" xfId="15453"/>
    <cellStyle name="Accent4 13" xfId="15454"/>
    <cellStyle name="Accent4 14" xfId="15455"/>
    <cellStyle name="Accent4 15" xfId="15456"/>
    <cellStyle name="Accent4 16" xfId="15457"/>
    <cellStyle name="Accent4 17" xfId="15458"/>
    <cellStyle name="Accent4 18" xfId="15459"/>
    <cellStyle name="Accent4 19" xfId="15460"/>
    <cellStyle name="Accent4 2" xfId="1006"/>
    <cellStyle name="Accent4 2 2" xfId="4534"/>
    <cellStyle name="Accent4 2 2 2" xfId="15461"/>
    <cellStyle name="Accent4 2 2 3" xfId="15462"/>
    <cellStyle name="Accent4 2 3" xfId="4533"/>
    <cellStyle name="Accent4 2 4" xfId="4532"/>
    <cellStyle name="Accent4 2 4 2" xfId="15463"/>
    <cellStyle name="Accent4 2 5" xfId="15464"/>
    <cellStyle name="Accent4 2 6" xfId="15465"/>
    <cellStyle name="Accent4 2 7" xfId="15466"/>
    <cellStyle name="Accent4 20" xfId="15467"/>
    <cellStyle name="Accent4 21" xfId="15468"/>
    <cellStyle name="Accent4 22" xfId="15469"/>
    <cellStyle name="Accent4 23" xfId="15470"/>
    <cellStyle name="Accent4 24" xfId="15471"/>
    <cellStyle name="Accent4 25" xfId="15472"/>
    <cellStyle name="Accent4 26" xfId="15473"/>
    <cellStyle name="Accent4 3" xfId="1007"/>
    <cellStyle name="Accent4 3 2" xfId="4531"/>
    <cellStyle name="Accent4 3 3" xfId="4530"/>
    <cellStyle name="Accent4 3 4" xfId="4529"/>
    <cellStyle name="Accent4 4" xfId="1008"/>
    <cellStyle name="Accent4 4 2" xfId="4528"/>
    <cellStyle name="Accent4 4 2 2" xfId="15474"/>
    <cellStyle name="Accent4 4 3" xfId="4527"/>
    <cellStyle name="Accent4 4 4" xfId="15475"/>
    <cellStyle name="Accent4 5" xfId="1009"/>
    <cellStyle name="Accent4 5 2" xfId="15476"/>
    <cellStyle name="Accent4 6" xfId="15477"/>
    <cellStyle name="Accent4 6 2" xfId="15478"/>
    <cellStyle name="Accent4 7" xfId="15479"/>
    <cellStyle name="Accent4 8" xfId="15480"/>
    <cellStyle name="Accent4 9" xfId="15481"/>
    <cellStyle name="Accent5" xfId="1010" builtinId="45" customBuiltin="1"/>
    <cellStyle name="Accent5 - 20%" xfId="4526"/>
    <cellStyle name="Accent5 - 20% 2" xfId="15482"/>
    <cellStyle name="Accent5 - 40%" xfId="4525"/>
    <cellStyle name="Accent5 - 40% 2" xfId="15483"/>
    <cellStyle name="Accent5 - 60%" xfId="4524"/>
    <cellStyle name="Accent5 - 60% 2" xfId="15484"/>
    <cellStyle name="Accent5 10" xfId="15485"/>
    <cellStyle name="Accent5 11" xfId="15486"/>
    <cellStyle name="Accent5 12" xfId="15487"/>
    <cellStyle name="Accent5 13" xfId="15488"/>
    <cellStyle name="Accent5 14" xfId="15489"/>
    <cellStyle name="Accent5 15" xfId="15490"/>
    <cellStyle name="Accent5 16" xfId="15491"/>
    <cellStyle name="Accent5 17" xfId="15492"/>
    <cellStyle name="Accent5 18" xfId="15493"/>
    <cellStyle name="Accent5 19" xfId="15494"/>
    <cellStyle name="Accent5 2" xfId="1011"/>
    <cellStyle name="Accent5 2 2" xfId="4523"/>
    <cellStyle name="Accent5 2 2 2" xfId="15495"/>
    <cellStyle name="Accent5 2 2 3" xfId="15496"/>
    <cellStyle name="Accent5 2 3" xfId="4522"/>
    <cellStyle name="Accent5 2 4" xfId="4521"/>
    <cellStyle name="Accent5 2 4 2" xfId="15497"/>
    <cellStyle name="Accent5 2 5" xfId="15498"/>
    <cellStyle name="Accent5 2 6" xfId="15499"/>
    <cellStyle name="Accent5 20" xfId="15500"/>
    <cellStyle name="Accent5 21" xfId="15501"/>
    <cellStyle name="Accent5 22" xfId="15502"/>
    <cellStyle name="Accent5 23" xfId="15503"/>
    <cellStyle name="Accent5 24" xfId="15504"/>
    <cellStyle name="Accent5 25" xfId="15505"/>
    <cellStyle name="Accent5 26" xfId="15506"/>
    <cellStyle name="Accent5 3" xfId="1012"/>
    <cellStyle name="Accent5 3 2" xfId="4520"/>
    <cellStyle name="Accent5 3 3" xfId="4519"/>
    <cellStyle name="Accent5 3 4" xfId="4518"/>
    <cellStyle name="Accent5 4" xfId="1013"/>
    <cellStyle name="Accent5 4 2" xfId="4517"/>
    <cellStyle name="Accent5 4 2 2" xfId="15507"/>
    <cellStyle name="Accent5 4 3" xfId="4516"/>
    <cellStyle name="Accent5 4 4" xfId="15508"/>
    <cellStyle name="Accent5 5" xfId="1014"/>
    <cellStyle name="Accent5 5 2" xfId="15509"/>
    <cellStyle name="Accent5 6" xfId="15510"/>
    <cellStyle name="Accent5 6 2" xfId="15511"/>
    <cellStyle name="Accent5 7" xfId="15512"/>
    <cellStyle name="Accent5 8" xfId="15513"/>
    <cellStyle name="Accent5 9" xfId="15514"/>
    <cellStyle name="Accent6" xfId="1015" builtinId="49" customBuiltin="1"/>
    <cellStyle name="Accent6 - 20%" xfId="4515"/>
    <cellStyle name="Accent6 - 40%" xfId="4514"/>
    <cellStyle name="Accent6 - 40% 2" xfId="15515"/>
    <cellStyle name="Accent6 - 60%" xfId="4513"/>
    <cellStyle name="Accent6 10" xfId="15516"/>
    <cellStyle name="Accent6 11" xfId="15517"/>
    <cellStyle name="Accent6 12" xfId="15518"/>
    <cellStyle name="Accent6 13" xfId="15519"/>
    <cellStyle name="Accent6 14" xfId="15520"/>
    <cellStyle name="Accent6 15" xfId="15521"/>
    <cellStyle name="Accent6 16" xfId="15522"/>
    <cellStyle name="Accent6 17" xfId="15523"/>
    <cellStyle name="Accent6 18" xfId="15524"/>
    <cellStyle name="Accent6 19" xfId="15525"/>
    <cellStyle name="Accent6 2" xfId="1016"/>
    <cellStyle name="Accent6 2 2" xfId="4512"/>
    <cellStyle name="Accent6 2 2 2" xfId="15526"/>
    <cellStyle name="Accent6 2 2 3" xfId="15527"/>
    <cellStyle name="Accent6 2 3" xfId="15528"/>
    <cellStyle name="Accent6 2 4" xfId="15529"/>
    <cellStyle name="Accent6 2 4 2" xfId="15530"/>
    <cellStyle name="Accent6 2 5" xfId="15531"/>
    <cellStyle name="Accent6 2 6" xfId="15532"/>
    <cellStyle name="Accent6 20" xfId="15533"/>
    <cellStyle name="Accent6 21" xfId="15534"/>
    <cellStyle name="Accent6 22" xfId="15535"/>
    <cellStyle name="Accent6 23" xfId="15536"/>
    <cellStyle name="Accent6 24" xfId="15537"/>
    <cellStyle name="Accent6 25" xfId="15538"/>
    <cellStyle name="Accent6 26" xfId="15539"/>
    <cellStyle name="Accent6 3" xfId="1017"/>
    <cellStyle name="Accent6 3 2" xfId="4511"/>
    <cellStyle name="Accent6 3 3" xfId="15540"/>
    <cellStyle name="Accent6 4" xfId="1018"/>
    <cellStyle name="Accent6 4 2" xfId="15541"/>
    <cellStyle name="Accent6 4 2 2" xfId="15542"/>
    <cellStyle name="Accent6 4 3" xfId="15543"/>
    <cellStyle name="Accent6 4 4" xfId="15544"/>
    <cellStyle name="Accent6 5" xfId="1019"/>
    <cellStyle name="Accent6 5 2" xfId="15545"/>
    <cellStyle name="Accent6 6" xfId="15546"/>
    <cellStyle name="Accent6 6 2" xfId="15547"/>
    <cellStyle name="Accent6 7" xfId="15548"/>
    <cellStyle name="Accent6 8" xfId="15549"/>
    <cellStyle name="Accent6 9" xfId="15550"/>
    <cellStyle name="Agara" xfId="4510"/>
    <cellStyle name="ArialBold8" xfId="15551"/>
    <cellStyle name="ArialNormal8" xfId="15552"/>
    <cellStyle name="assump Decimal (2)" xfId="4509"/>
    <cellStyle name="assump Percent (0)" xfId="4508"/>
    <cellStyle name="assump Percent (3)" xfId="4507"/>
    <cellStyle name="assump Thousands (0)" xfId="4506"/>
    <cellStyle name="assump Units (0)" xfId="4505"/>
    <cellStyle name="Assumption" xfId="4504"/>
    <cellStyle name="assumption 1" xfId="3032"/>
    <cellStyle name="Assumption 2" xfId="3033"/>
    <cellStyle name="Assumption 2 2" xfId="15553"/>
    <cellStyle name="Assumption 2 3" xfId="15554"/>
    <cellStyle name="Assumption 2 4" xfId="4503"/>
    <cellStyle name="Assumption 3" xfId="3034"/>
    <cellStyle name="Assumption 3 2" xfId="15555"/>
    <cellStyle name="Assumption 3 3" xfId="15556"/>
    <cellStyle name="Assumption 3 4" xfId="4502"/>
    <cellStyle name="Assumption 4" xfId="4501"/>
    <cellStyle name="Assumption Date" xfId="3035"/>
    <cellStyle name="Assumption Date 2" xfId="15557"/>
    <cellStyle name="Assumption_Input" xfId="4500"/>
    <cellStyle name="Assumptions Center Currency" xfId="1020"/>
    <cellStyle name="Assumptions Center Currency 2" xfId="4499"/>
    <cellStyle name="Assumptions Center Currency 2 2" xfId="15558"/>
    <cellStyle name="Assumptions Center Currency 3" xfId="15559"/>
    <cellStyle name="Assumptions Center Currency 4" xfId="30511"/>
    <cellStyle name="Assumptions Center Date" xfId="1021"/>
    <cellStyle name="Assumptions Center Date 2" xfId="4498"/>
    <cellStyle name="Assumptions Center Date 2 2" xfId="15560"/>
    <cellStyle name="Assumptions Center Date 3" xfId="15561"/>
    <cellStyle name="Assumptions Center Date 4" xfId="30512"/>
    <cellStyle name="Assumptions Center Multiple" xfId="1022"/>
    <cellStyle name="Assumptions Center Multiple 2" xfId="4497"/>
    <cellStyle name="Assumptions Center Multiple 2 2" xfId="15562"/>
    <cellStyle name="Assumptions Center Multiple 3" xfId="15563"/>
    <cellStyle name="Assumptions Center Multiple 4" xfId="30513"/>
    <cellStyle name="Assumptions Center Number" xfId="1023"/>
    <cellStyle name="Assumptions Center Number 2" xfId="4496"/>
    <cellStyle name="Assumptions Center Number 2 2" xfId="15564"/>
    <cellStyle name="Assumptions Center Number 3" xfId="15565"/>
    <cellStyle name="Assumptions Center Number 4" xfId="30514"/>
    <cellStyle name="Assumptions Center Percentage" xfId="1024"/>
    <cellStyle name="Assumptions Center Percentage 2" xfId="4495"/>
    <cellStyle name="Assumptions Center Percentage 2 2" xfId="15566"/>
    <cellStyle name="Assumptions Center Percentage 3" xfId="15567"/>
    <cellStyle name="Assumptions Center Percentage 4" xfId="30515"/>
    <cellStyle name="Assumptions Center Year" xfId="1025"/>
    <cellStyle name="Assumptions Center Year 2" xfId="4494"/>
    <cellStyle name="Assumptions Center Year 2 2" xfId="15568"/>
    <cellStyle name="Assumptions Center Year 3" xfId="15569"/>
    <cellStyle name="Assumptions Center Year 4" xfId="30516"/>
    <cellStyle name="Assumptions Heading" xfId="1026"/>
    <cellStyle name="Assumptions Heading 2" xfId="4493"/>
    <cellStyle name="Assumptions Heading 2 2" xfId="15570"/>
    <cellStyle name="Assumptions Heading 3" xfId="15571"/>
    <cellStyle name="Assumptions Heading 4" xfId="30517"/>
    <cellStyle name="Assumptions Right Currency" xfId="1027"/>
    <cellStyle name="Assumptions Right Currency 2" xfId="4492"/>
    <cellStyle name="Assumptions Right Currency 2 2" xfId="15572"/>
    <cellStyle name="Assumptions Right Currency 3" xfId="15573"/>
    <cellStyle name="Assumptions Right Currency 4" xfId="30518"/>
    <cellStyle name="Assumptions Right Date" xfId="1028"/>
    <cellStyle name="Assumptions Right Date 2" xfId="4491"/>
    <cellStyle name="Assumptions Right Date 2 2" xfId="15574"/>
    <cellStyle name="Assumptions Right Date 3" xfId="15575"/>
    <cellStyle name="Assumptions Right Date 4" xfId="30519"/>
    <cellStyle name="Assumptions Right Multiple" xfId="1029"/>
    <cellStyle name="Assumptions Right Multiple 2" xfId="4490"/>
    <cellStyle name="Assumptions Right Multiple 2 2" xfId="15576"/>
    <cellStyle name="Assumptions Right Multiple 3" xfId="15577"/>
    <cellStyle name="Assumptions Right Multiple 4" xfId="30520"/>
    <cellStyle name="Assumptions Right Number" xfId="1030"/>
    <cellStyle name="Assumptions Right Number 2" xfId="4489"/>
    <cellStyle name="Assumptions Right Number 2 2" xfId="15578"/>
    <cellStyle name="Assumptions Right Number 2 3" xfId="15579"/>
    <cellStyle name="Assumptions Right Number 2 4" xfId="15580"/>
    <cellStyle name="Assumptions Right Number 3" xfId="4488"/>
    <cellStyle name="Assumptions Right Number 4" xfId="15581"/>
    <cellStyle name="Assumptions Right Number 5" xfId="30521"/>
    <cellStyle name="Assumptions Right Percentage" xfId="1031"/>
    <cellStyle name="Assumptions Right Percentage 2" xfId="4487"/>
    <cellStyle name="Assumptions Right Percentage 2 2" xfId="15582"/>
    <cellStyle name="Assumptions Right Percentage 3" xfId="4486"/>
    <cellStyle name="Assumptions Right Percentage 4" xfId="30522"/>
    <cellStyle name="Assumptions Right Year" xfId="1032"/>
    <cellStyle name="Assumptions Right Year 2" xfId="4485"/>
    <cellStyle name="Assumptions Right Year 2 2" xfId="15583"/>
    <cellStyle name="Assumptions Right Year 3" xfId="15584"/>
    <cellStyle name="Assumptions Right Year 4" xfId="30523"/>
    <cellStyle name="B79812_.wvu.PrintTitlest" xfId="4484"/>
    <cellStyle name="Background" xfId="1033"/>
    <cellStyle name="Bad" xfId="1034" builtinId="27" customBuiltin="1"/>
    <cellStyle name="Bad 2" xfId="1035"/>
    <cellStyle name="Bad 2 2" xfId="4483"/>
    <cellStyle name="Bad 2 2 2" xfId="15585"/>
    <cellStyle name="Bad 2 2 3" xfId="15586"/>
    <cellStyle name="Bad 2 3" xfId="4482"/>
    <cellStyle name="Bad 2 4" xfId="4481"/>
    <cellStyle name="Bad 2 4 2" xfId="15587"/>
    <cellStyle name="Bad 2 5" xfId="15588"/>
    <cellStyle name="Bad 2 6" xfId="15589"/>
    <cellStyle name="Bad 3" xfId="1036"/>
    <cellStyle name="Bad 3 2" xfId="4480"/>
    <cellStyle name="Bad 3 3" xfId="4479"/>
    <cellStyle name="Bad 3 4" xfId="4478"/>
    <cellStyle name="Bad 4" xfId="1037"/>
    <cellStyle name="Bad 4 2" xfId="4477"/>
    <cellStyle name="Bad 4 2 2" xfId="15590"/>
    <cellStyle name="Bad 4 3" xfId="4476"/>
    <cellStyle name="Bad 4 4" xfId="15591"/>
    <cellStyle name="Bad 5" xfId="1038"/>
    <cellStyle name="Black" xfId="4475"/>
    <cellStyle name="Blockout" xfId="4474"/>
    <cellStyle name="Blockout 2" xfId="15592"/>
    <cellStyle name="Blockout 3" xfId="15593"/>
    <cellStyle name="Blue" xfId="1039"/>
    <cellStyle name="Blue 2" xfId="4473"/>
    <cellStyle name="Blue 3" xfId="4472"/>
    <cellStyle name="body" xfId="1040"/>
    <cellStyle name="Body Text" xfId="1041"/>
    <cellStyle name="Body Text 2" xfId="15594"/>
    <cellStyle name="body_201101 SAM MASTER" xfId="1042"/>
    <cellStyle name="bold" xfId="3036"/>
    <cellStyle name="Bookman 10" xfId="1043"/>
    <cellStyle name="Bookman 10 2" xfId="15595"/>
    <cellStyle name="Bookman 10 2 2" xfId="15596"/>
    <cellStyle name="Border" xfId="3037"/>
    <cellStyle name="Border Heavy" xfId="1044"/>
    <cellStyle name="Border Heavy 2" xfId="30524"/>
    <cellStyle name="Border Thin" xfId="1045"/>
    <cellStyle name="Brackets" xfId="4471"/>
    <cellStyle name="Brackets0" xfId="4470"/>
    <cellStyle name="Brackets0 2" xfId="4469"/>
    <cellStyle name="Brackets2" xfId="4468"/>
    <cellStyle name="Brand Align Left Text" xfId="1046"/>
    <cellStyle name="Brand Align Left Text 2" xfId="1047"/>
    <cellStyle name="Brand Align Left Text 2 2" xfId="15597"/>
    <cellStyle name="Brand Align Left Text 2 3" xfId="15598"/>
    <cellStyle name="Brand Align Left Text 3" xfId="1048"/>
    <cellStyle name="Brand Align Left Text 3 2" xfId="15599"/>
    <cellStyle name="Brand Align Left Text 3 3" xfId="15600"/>
    <cellStyle name="Brand Default" xfId="1049"/>
    <cellStyle name="Brand Default 2" xfId="1050"/>
    <cellStyle name="Brand Default 2 2" xfId="15601"/>
    <cellStyle name="Brand Default 2 3" xfId="15602"/>
    <cellStyle name="Brand Default 3" xfId="1051"/>
    <cellStyle name="Brand Default 3 2" xfId="15603"/>
    <cellStyle name="Brand Default 3 3" xfId="15604"/>
    <cellStyle name="Brand Default_2011 Budget FY11" xfId="1052"/>
    <cellStyle name="Brand Percent" xfId="1053"/>
    <cellStyle name="Brand Percent 2" xfId="1054"/>
    <cellStyle name="Brand Percent 2 2" xfId="15605"/>
    <cellStyle name="Brand Percent 2 3" xfId="15606"/>
    <cellStyle name="Brand Percent 3" xfId="1055"/>
    <cellStyle name="Brand Percent 3 2" xfId="15607"/>
    <cellStyle name="Brand Percent 3 3" xfId="15608"/>
    <cellStyle name="Brand Percent_2011 Budget FY11" xfId="1056"/>
    <cellStyle name="Brand Source" xfId="1057"/>
    <cellStyle name="Brand Source 2" xfId="1058"/>
    <cellStyle name="Brand Source 2 2" xfId="15609"/>
    <cellStyle name="Brand Source 2 3" xfId="15610"/>
    <cellStyle name="Brand Source 3" xfId="1059"/>
    <cellStyle name="Brand Source 3 2" xfId="15611"/>
    <cellStyle name="Brand Source 3 3" xfId="15612"/>
    <cellStyle name="Brand Source_2011 Budget FY11" xfId="1060"/>
    <cellStyle name="Brand Subtitle with Underline" xfId="1061"/>
    <cellStyle name="Brand Subtitle with Underline 2" xfId="1062"/>
    <cellStyle name="Brand Subtitle with Underline 2 2" xfId="15613"/>
    <cellStyle name="Brand Subtitle with Underline 2 3" xfId="15614"/>
    <cellStyle name="Brand Subtitle with Underline 3" xfId="1063"/>
    <cellStyle name="Brand Subtitle with Underline 3 2" xfId="15615"/>
    <cellStyle name="Brand Subtitle with Underline 3 3" xfId="15616"/>
    <cellStyle name="Brand Subtitle with Underline_2011 Budget FY11" xfId="1064"/>
    <cellStyle name="Brand Subtitle without Underline" xfId="1065"/>
    <cellStyle name="Brand Subtitle without Underline 2" xfId="1066"/>
    <cellStyle name="Brand Subtitle without Underline 2 2" xfId="15617"/>
    <cellStyle name="Brand Subtitle without Underline 2 3" xfId="15618"/>
    <cellStyle name="Brand Subtitle without Underline 3" xfId="1067"/>
    <cellStyle name="Brand Subtitle without Underline 3 2" xfId="15619"/>
    <cellStyle name="Brand Subtitle without Underline 3 3" xfId="15620"/>
    <cellStyle name="Brand Subtitle without Underline_2011 Budget FY11" xfId="1068"/>
    <cellStyle name="Brand Title" xfId="1069"/>
    <cellStyle name="Brand Title 2" xfId="1070"/>
    <cellStyle name="Brand Title 2 2" xfId="15621"/>
    <cellStyle name="Brand Title 2 3" xfId="15622"/>
    <cellStyle name="Brand Title 3" xfId="1071"/>
    <cellStyle name="Brand Title 3 2" xfId="15623"/>
    <cellStyle name="Brand Title 3 3" xfId="15624"/>
    <cellStyle name="Brand Title_2011 Budget FY11" xfId="1072"/>
    <cellStyle name="Calc Currency (0)" xfId="1073"/>
    <cellStyle name="Calc Currency (0) 2" xfId="4467"/>
    <cellStyle name="Calculated cells" xfId="4466"/>
    <cellStyle name="Calculation" xfId="1074" builtinId="22" customBuiltin="1"/>
    <cellStyle name="Calculation 2" xfId="1075"/>
    <cellStyle name="Calculation 2 10" xfId="15625"/>
    <cellStyle name="Calculation 2 2" xfId="4465"/>
    <cellStyle name="Calculation 2 2 2" xfId="15626"/>
    <cellStyle name="Calculation 2 2 2 2" xfId="15627"/>
    <cellStyle name="Calculation 2 2 2 2 2" xfId="15628"/>
    <cellStyle name="Calculation 2 2 2 3" xfId="15629"/>
    <cellStyle name="Calculation 2 2 2 3 2" xfId="15630"/>
    <cellStyle name="Calculation 2 2 2 4" xfId="15631"/>
    <cellStyle name="Calculation 2 2 2 5" xfId="15632"/>
    <cellStyle name="Calculation 2 2 2 6" xfId="15633"/>
    <cellStyle name="Calculation 2 2 3" xfId="15634"/>
    <cellStyle name="Calculation 2 2 3 2" xfId="15635"/>
    <cellStyle name="Calculation 2 2 3 2 2" xfId="15636"/>
    <cellStyle name="Calculation 2 2 3 3" xfId="15637"/>
    <cellStyle name="Calculation 2 2 3 4" xfId="15638"/>
    <cellStyle name="Calculation 2 2 4" xfId="15639"/>
    <cellStyle name="Calculation 2 2 4 2" xfId="15640"/>
    <cellStyle name="Calculation 2 2 5" xfId="15641"/>
    <cellStyle name="Calculation 2 2 6" xfId="15642"/>
    <cellStyle name="Calculation 2 2 7" xfId="15643"/>
    <cellStyle name="Calculation 2 2 8" xfId="15644"/>
    <cellStyle name="Calculation 2 3" xfId="4464"/>
    <cellStyle name="Calculation 2 3 2" xfId="15645"/>
    <cellStyle name="Calculation 2 3 2 2" xfId="15646"/>
    <cellStyle name="Calculation 2 3 2 3" xfId="15647"/>
    <cellStyle name="Calculation 2 3 2 4" xfId="15648"/>
    <cellStyle name="Calculation 2 3 3" xfId="15649"/>
    <cellStyle name="Calculation 2 3 3 2" xfId="15650"/>
    <cellStyle name="Calculation 2 3 3 3" xfId="15651"/>
    <cellStyle name="Calculation 2 3 4" xfId="15652"/>
    <cellStyle name="Calculation 2 3 5" xfId="15653"/>
    <cellStyle name="Calculation 2 3 6" xfId="15654"/>
    <cellStyle name="Calculation 2 4" xfId="4463"/>
    <cellStyle name="Calculation 2 4 2" xfId="15655"/>
    <cellStyle name="Calculation 2 4 2 2" xfId="15656"/>
    <cellStyle name="Calculation 2 4 2 3" xfId="15657"/>
    <cellStyle name="Calculation 2 4 2 4" xfId="15658"/>
    <cellStyle name="Calculation 2 4 3" xfId="15659"/>
    <cellStyle name="Calculation 2 4 3 2" xfId="15660"/>
    <cellStyle name="Calculation 2 4 3 3" xfId="15661"/>
    <cellStyle name="Calculation 2 4 3 4" xfId="15662"/>
    <cellStyle name="Calculation 2 4 4" xfId="15663"/>
    <cellStyle name="Calculation 2 4 5" xfId="15664"/>
    <cellStyle name="Calculation 2 4 6" xfId="15665"/>
    <cellStyle name="Calculation 2 5" xfId="15666"/>
    <cellStyle name="Calculation 2 5 2" xfId="15667"/>
    <cellStyle name="Calculation 2 5 2 2" xfId="15668"/>
    <cellStyle name="Calculation 2 5 2 3" xfId="15669"/>
    <cellStyle name="Calculation 2 5 2 4" xfId="15670"/>
    <cellStyle name="Calculation 2 5 3" xfId="15671"/>
    <cellStyle name="Calculation 2 5 3 2" xfId="15672"/>
    <cellStyle name="Calculation 2 5 4" xfId="15673"/>
    <cellStyle name="Calculation 2 5 5" xfId="15674"/>
    <cellStyle name="Calculation 2 6" xfId="15675"/>
    <cellStyle name="Calculation 2 6 2" xfId="15676"/>
    <cellStyle name="Calculation 2 7" xfId="15677"/>
    <cellStyle name="Calculation 2 7 2" xfId="15678"/>
    <cellStyle name="Calculation 2 8" xfId="15679"/>
    <cellStyle name="Calculation 2 9" xfId="15680"/>
    <cellStyle name="Calculation 3" xfId="1076"/>
    <cellStyle name="Calculation 3 2" xfId="4462"/>
    <cellStyle name="Calculation 3 3" xfId="4461"/>
    <cellStyle name="Calculation 3 4" xfId="4460"/>
    <cellStyle name="Calculation 4" xfId="1077"/>
    <cellStyle name="Calculation 4 2" xfId="4459"/>
    <cellStyle name="Calculation 4 2 2" xfId="15681"/>
    <cellStyle name="Calculation 4 2 2 2" xfId="15682"/>
    <cellStyle name="Calculation 4 3" xfId="4458"/>
    <cellStyle name="Calculation 4 3 2" xfId="15683"/>
    <cellStyle name="Calculation 4 3 2 2" xfId="15684"/>
    <cellStyle name="Calculation 4 4" xfId="15685"/>
    <cellStyle name="Calculation 4 4 2" xfId="15686"/>
    <cellStyle name="Calculation 4 5" xfId="15687"/>
    <cellStyle name="Calculation 5" xfId="1078"/>
    <cellStyle name="Calculation 5 2" xfId="15688"/>
    <cellStyle name="Cell Link" xfId="1079"/>
    <cellStyle name="Cell Link 2" xfId="4457"/>
    <cellStyle name="Cell Link 2 2" xfId="15689"/>
    <cellStyle name="Cell Link 3" xfId="15690"/>
    <cellStyle name="Cell Link." xfId="4456"/>
    <cellStyle name="Center Currency" xfId="1080"/>
    <cellStyle name="Center Currency 2" xfId="4455"/>
    <cellStyle name="Center Currency 2 2" xfId="15691"/>
    <cellStyle name="Center Currency 3" xfId="15692"/>
    <cellStyle name="Center Date" xfId="1081"/>
    <cellStyle name="Center Date 2" xfId="4454"/>
    <cellStyle name="Center Date 2 2" xfId="15693"/>
    <cellStyle name="Center Date 3" xfId="15694"/>
    <cellStyle name="Center Multiple" xfId="1082"/>
    <cellStyle name="Center Multiple 2" xfId="4453"/>
    <cellStyle name="Center Multiple 2 2" xfId="15695"/>
    <cellStyle name="Center Multiple 3" xfId="15696"/>
    <cellStyle name="Center Number" xfId="1083"/>
    <cellStyle name="Center Number 2" xfId="4452"/>
    <cellStyle name="Center Number 2 2" xfId="15697"/>
    <cellStyle name="Center Number 3" xfId="15698"/>
    <cellStyle name="Center Percentage" xfId="1084"/>
    <cellStyle name="Center Percentage 2" xfId="4451"/>
    <cellStyle name="Center Percentage 2 2" xfId="15699"/>
    <cellStyle name="Center Percentage 3" xfId="15700"/>
    <cellStyle name="Center Year" xfId="1085"/>
    <cellStyle name="Center Year 2" xfId="4450"/>
    <cellStyle name="Center Year 2 2" xfId="15701"/>
    <cellStyle name="Center Year 3" xfId="15702"/>
    <cellStyle name="Check" xfId="3038"/>
    <cellStyle name="Check Cell" xfId="1086" builtinId="23" customBuiltin="1"/>
    <cellStyle name="Check Cell 2" xfId="1087"/>
    <cellStyle name="Check Cell 2 2" xfId="4449"/>
    <cellStyle name="Check Cell 2 2 2" xfId="15703"/>
    <cellStyle name="Check Cell 2 2 2 2" xfId="15704"/>
    <cellStyle name="Check Cell 2 2 3" xfId="15705"/>
    <cellStyle name="Check Cell 2 3" xfId="15706"/>
    <cellStyle name="Check Cell 2 4" xfId="15707"/>
    <cellStyle name="Check Cell 2 4 2" xfId="15708"/>
    <cellStyle name="Check Cell 2 5" xfId="15709"/>
    <cellStyle name="Check Cell 2 6" xfId="15710"/>
    <cellStyle name="Check Cell 3" xfId="1088"/>
    <cellStyle name="Check Cell 3 2" xfId="4448"/>
    <cellStyle name="Check Cell 3 3" xfId="15711"/>
    <cellStyle name="Check Cell 4" xfId="1089"/>
    <cellStyle name="Check Cell 4 2" xfId="15712"/>
    <cellStyle name="Check Cell 4 2 2" xfId="15713"/>
    <cellStyle name="Check Cell 4 3" xfId="15714"/>
    <cellStyle name="Check Cell 4 4" xfId="15715"/>
    <cellStyle name="Check Cell 5" xfId="1090"/>
    <cellStyle name="col heading" xfId="15716"/>
    <cellStyle name="Column Heading" xfId="4447"/>
    <cellStyle name="Column Total" xfId="4446"/>
    <cellStyle name="Comma" xfId="1091" builtinId="3"/>
    <cellStyle name="Comma [0] 2" xfId="15717"/>
    <cellStyle name="Comma [0]7Z_87C" xfId="4445"/>
    <cellStyle name="Comma [1] (millions)" xfId="4444"/>
    <cellStyle name="Comma [3] (millions)" xfId="4443"/>
    <cellStyle name="Comma 0" xfId="4442"/>
    <cellStyle name="Comma 1" xfId="4441"/>
    <cellStyle name="Comma 1 2" xfId="15718"/>
    <cellStyle name="Comma 10" xfId="1092"/>
    <cellStyle name="Comma 10 10" xfId="15719"/>
    <cellStyle name="Comma 10 10 2" xfId="15720"/>
    <cellStyle name="Comma 10 11" xfId="15721"/>
    <cellStyle name="Comma 10 12" xfId="15722"/>
    <cellStyle name="Comma 10 13" xfId="15723"/>
    <cellStyle name="Comma 10 14" xfId="3415"/>
    <cellStyle name="Comma 10 2" xfId="1093"/>
    <cellStyle name="Comma 10 2 2" xfId="2717"/>
    <cellStyle name="Comma 10 2 2 2" xfId="15724"/>
    <cellStyle name="Comma 10 2 2 2 2" xfId="15725"/>
    <cellStyle name="Comma 10 2 2 2 2 2" xfId="15726"/>
    <cellStyle name="Comma 10 2 2 2 3" xfId="15727"/>
    <cellStyle name="Comma 10 2 2 3" xfId="15728"/>
    <cellStyle name="Comma 10 2 2 3 2" xfId="15729"/>
    <cellStyle name="Comma 10 2 2 3 2 2" xfId="15730"/>
    <cellStyle name="Comma 10 2 2 3 3" xfId="15731"/>
    <cellStyle name="Comma 10 2 2 4" xfId="15732"/>
    <cellStyle name="Comma 10 2 2 4 2" xfId="15733"/>
    <cellStyle name="Comma 10 2 2 4 2 2" xfId="15734"/>
    <cellStyle name="Comma 10 2 2 4 3" xfId="15735"/>
    <cellStyle name="Comma 10 2 2 5" xfId="15736"/>
    <cellStyle name="Comma 10 2 2 5 2" xfId="15737"/>
    <cellStyle name="Comma 10 2 2 6" xfId="15738"/>
    <cellStyle name="Comma 10 2 2 7" xfId="3715"/>
    <cellStyle name="Comma 10 2 3" xfId="15739"/>
    <cellStyle name="Comma 10 2 3 2" xfId="15740"/>
    <cellStyle name="Comma 10 2 3 2 2" xfId="15741"/>
    <cellStyle name="Comma 10 2 3 3" xfId="15742"/>
    <cellStyle name="Comma 10 2 4" xfId="15743"/>
    <cellStyle name="Comma 10 2 4 2" xfId="15744"/>
    <cellStyle name="Comma 10 2 4 2 2" xfId="15745"/>
    <cellStyle name="Comma 10 2 4 3" xfId="15746"/>
    <cellStyle name="Comma 10 2 5" xfId="15747"/>
    <cellStyle name="Comma 10 2 5 2" xfId="15748"/>
    <cellStyle name="Comma 10 2 5 2 2" xfId="15749"/>
    <cellStyle name="Comma 10 2 5 3" xfId="15750"/>
    <cellStyle name="Comma 10 2 6" xfId="15751"/>
    <cellStyle name="Comma 10 2 6 2" xfId="15752"/>
    <cellStyle name="Comma 10 2 7" xfId="15753"/>
    <cellStyle name="Comma 10 2 8" xfId="15754"/>
    <cellStyle name="Comma 10 2 9" xfId="3416"/>
    <cellStyle name="Comma 10 3" xfId="1094"/>
    <cellStyle name="Comma 10 3 2" xfId="2718"/>
    <cellStyle name="Comma 10 3 2 2" xfId="15755"/>
    <cellStyle name="Comma 10 3 2 2 2" xfId="15756"/>
    <cellStyle name="Comma 10 3 2 2 2 2" xfId="15757"/>
    <cellStyle name="Comma 10 3 2 2 3" xfId="15758"/>
    <cellStyle name="Comma 10 3 2 3" xfId="15759"/>
    <cellStyle name="Comma 10 3 2 3 2" xfId="15760"/>
    <cellStyle name="Comma 10 3 2 3 2 2" xfId="15761"/>
    <cellStyle name="Comma 10 3 2 3 3" xfId="15762"/>
    <cellStyle name="Comma 10 3 2 4" xfId="15763"/>
    <cellStyle name="Comma 10 3 2 4 2" xfId="15764"/>
    <cellStyle name="Comma 10 3 2 4 2 2" xfId="15765"/>
    <cellStyle name="Comma 10 3 2 4 3" xfId="15766"/>
    <cellStyle name="Comma 10 3 2 5" xfId="15767"/>
    <cellStyle name="Comma 10 3 2 5 2" xfId="15768"/>
    <cellStyle name="Comma 10 3 2 6" xfId="15769"/>
    <cellStyle name="Comma 10 3 2 7" xfId="3716"/>
    <cellStyle name="Comma 10 3 3" xfId="15770"/>
    <cellStyle name="Comma 10 3 3 2" xfId="15771"/>
    <cellStyle name="Comma 10 3 3 2 2" xfId="15772"/>
    <cellStyle name="Comma 10 3 3 3" xfId="15773"/>
    <cellStyle name="Comma 10 3 4" xfId="15774"/>
    <cellStyle name="Comma 10 3 4 2" xfId="15775"/>
    <cellStyle name="Comma 10 3 4 2 2" xfId="15776"/>
    <cellStyle name="Comma 10 3 4 3" xfId="15777"/>
    <cellStyle name="Comma 10 3 5" xfId="15778"/>
    <cellStyle name="Comma 10 3 5 2" xfId="15779"/>
    <cellStyle name="Comma 10 3 5 2 2" xfId="15780"/>
    <cellStyle name="Comma 10 3 5 3" xfId="15781"/>
    <cellStyle name="Comma 10 3 6" xfId="15782"/>
    <cellStyle name="Comma 10 3 6 2" xfId="15783"/>
    <cellStyle name="Comma 10 3 7" xfId="15784"/>
    <cellStyle name="Comma 10 3 8" xfId="3417"/>
    <cellStyle name="Comma 10 4" xfId="1095"/>
    <cellStyle name="Comma 10 4 2" xfId="15785"/>
    <cellStyle name="Comma 10 4 2 2" xfId="15786"/>
    <cellStyle name="Comma 10 4 2 2 2" xfId="15787"/>
    <cellStyle name="Comma 10 4 2 2 2 2" xfId="15788"/>
    <cellStyle name="Comma 10 4 2 2 3" xfId="15789"/>
    <cellStyle name="Comma 10 4 2 3" xfId="15790"/>
    <cellStyle name="Comma 10 4 2 3 2" xfId="15791"/>
    <cellStyle name="Comma 10 4 2 3 2 2" xfId="15792"/>
    <cellStyle name="Comma 10 4 2 3 3" xfId="15793"/>
    <cellStyle name="Comma 10 4 2 4" xfId="15794"/>
    <cellStyle name="Comma 10 4 2 4 2" xfId="15795"/>
    <cellStyle name="Comma 10 4 2 4 2 2" xfId="15796"/>
    <cellStyle name="Comma 10 4 2 4 3" xfId="15797"/>
    <cellStyle name="Comma 10 4 2 5" xfId="15798"/>
    <cellStyle name="Comma 10 4 2 5 2" xfId="15799"/>
    <cellStyle name="Comma 10 4 2 6" xfId="15800"/>
    <cellStyle name="Comma 10 4 3" xfId="15801"/>
    <cellStyle name="Comma 10 4 3 2" xfId="15802"/>
    <cellStyle name="Comma 10 4 3 2 2" xfId="15803"/>
    <cellStyle name="Comma 10 4 3 3" xfId="15804"/>
    <cellStyle name="Comma 10 4 4" xfId="15805"/>
    <cellStyle name="Comma 10 4 4 2" xfId="15806"/>
    <cellStyle name="Comma 10 4 4 2 2" xfId="15807"/>
    <cellStyle name="Comma 10 4 4 3" xfId="15808"/>
    <cellStyle name="Comma 10 4 5" xfId="15809"/>
    <cellStyle name="Comma 10 4 5 2" xfId="15810"/>
    <cellStyle name="Comma 10 4 5 2 2" xfId="15811"/>
    <cellStyle name="Comma 10 4 5 3" xfId="15812"/>
    <cellStyle name="Comma 10 4 6" xfId="15813"/>
    <cellStyle name="Comma 10 4 6 2" xfId="15814"/>
    <cellStyle name="Comma 10 4 7" xfId="15815"/>
    <cellStyle name="Comma 10 4 8" xfId="3418"/>
    <cellStyle name="Comma 10 5" xfId="3714"/>
    <cellStyle name="Comma 10 5 2" xfId="15816"/>
    <cellStyle name="Comma 10 5 2 2" xfId="15817"/>
    <cellStyle name="Comma 10 5 2 2 2" xfId="15818"/>
    <cellStyle name="Comma 10 5 2 2 2 2" xfId="15819"/>
    <cellStyle name="Comma 10 5 2 2 3" xfId="15820"/>
    <cellStyle name="Comma 10 5 2 3" xfId="15821"/>
    <cellStyle name="Comma 10 5 2 3 2" xfId="15822"/>
    <cellStyle name="Comma 10 5 2 3 2 2" xfId="15823"/>
    <cellStyle name="Comma 10 5 2 3 3" xfId="15824"/>
    <cellStyle name="Comma 10 5 2 4" xfId="15825"/>
    <cellStyle name="Comma 10 5 2 4 2" xfId="15826"/>
    <cellStyle name="Comma 10 5 2 4 2 2" xfId="15827"/>
    <cellStyle name="Comma 10 5 2 4 3" xfId="15828"/>
    <cellStyle name="Comma 10 5 2 5" xfId="15829"/>
    <cellStyle name="Comma 10 5 2 5 2" xfId="15830"/>
    <cellStyle name="Comma 10 5 2 6" xfId="15831"/>
    <cellStyle name="Comma 10 5 3" xfId="15832"/>
    <cellStyle name="Comma 10 5 3 2" xfId="15833"/>
    <cellStyle name="Comma 10 5 3 2 2" xfId="15834"/>
    <cellStyle name="Comma 10 5 3 3" xfId="15835"/>
    <cellStyle name="Comma 10 5 4" xfId="15836"/>
    <cellStyle name="Comma 10 5 4 2" xfId="15837"/>
    <cellStyle name="Comma 10 5 4 2 2" xfId="15838"/>
    <cellStyle name="Comma 10 5 4 3" xfId="15839"/>
    <cellStyle name="Comma 10 5 5" xfId="15840"/>
    <cellStyle name="Comma 10 5 5 2" xfId="15841"/>
    <cellStyle name="Comma 10 5 5 2 2" xfId="15842"/>
    <cellStyle name="Comma 10 5 5 3" xfId="15843"/>
    <cellStyle name="Comma 10 5 6" xfId="15844"/>
    <cellStyle name="Comma 10 5 6 2" xfId="15845"/>
    <cellStyle name="Comma 10 5 7" xfId="15846"/>
    <cellStyle name="Comma 10 6" xfId="15847"/>
    <cellStyle name="Comma 10 6 2" xfId="15848"/>
    <cellStyle name="Comma 10 6 2 2" xfId="15849"/>
    <cellStyle name="Comma 10 6 2 2 2" xfId="15850"/>
    <cellStyle name="Comma 10 6 2 3" xfId="15851"/>
    <cellStyle name="Comma 10 6 3" xfId="15852"/>
    <cellStyle name="Comma 10 6 3 2" xfId="15853"/>
    <cellStyle name="Comma 10 6 3 2 2" xfId="15854"/>
    <cellStyle name="Comma 10 6 3 3" xfId="15855"/>
    <cellStyle name="Comma 10 6 4" xfId="15856"/>
    <cellStyle name="Comma 10 6 4 2" xfId="15857"/>
    <cellStyle name="Comma 10 6 4 2 2" xfId="15858"/>
    <cellStyle name="Comma 10 6 4 3" xfId="15859"/>
    <cellStyle name="Comma 10 6 5" xfId="15860"/>
    <cellStyle name="Comma 10 6 5 2" xfId="15861"/>
    <cellStyle name="Comma 10 6 6" xfId="15862"/>
    <cellStyle name="Comma 10 7" xfId="15863"/>
    <cellStyle name="Comma 10 7 2" xfId="15864"/>
    <cellStyle name="Comma 10 7 2 2" xfId="15865"/>
    <cellStyle name="Comma 10 7 3" xfId="15866"/>
    <cellStyle name="Comma 10 8" xfId="15867"/>
    <cellStyle name="Comma 10 8 2" xfId="15868"/>
    <cellStyle name="Comma 10 8 2 2" xfId="15869"/>
    <cellStyle name="Comma 10 8 3" xfId="15870"/>
    <cellStyle name="Comma 10 9" xfId="15871"/>
    <cellStyle name="Comma 10 9 2" xfId="15872"/>
    <cellStyle name="Comma 10 9 2 2" xfId="15873"/>
    <cellStyle name="Comma 10 9 3" xfId="15874"/>
    <cellStyle name="Comma 11" xfId="1096"/>
    <cellStyle name="Comma 11 2" xfId="1097"/>
    <cellStyle name="Comma 11 2 2" xfId="1098"/>
    <cellStyle name="Comma 11 2 2 2" xfId="3421"/>
    <cellStyle name="Comma 11 2 3" xfId="3420"/>
    <cellStyle name="Comma 11 3" xfId="1099"/>
    <cellStyle name="Comma 11 3 2" xfId="3423"/>
    <cellStyle name="Comma 11 3 3" xfId="4440"/>
    <cellStyle name="Comma 11 3 4" xfId="3422"/>
    <cellStyle name="Comma 11 4" xfId="1100"/>
    <cellStyle name="Comma 11 4 2" xfId="3424"/>
    <cellStyle name="Comma 11 5" xfId="4439"/>
    <cellStyle name="Comma 11 6" xfId="3419"/>
    <cellStyle name="Comma 12" xfId="1101"/>
    <cellStyle name="Comma 12 2" xfId="1102"/>
    <cellStyle name="Comma 12 2 2" xfId="1103"/>
    <cellStyle name="Comma 12 2 2 2" xfId="2720"/>
    <cellStyle name="Comma 12 2 2 2 2" xfId="3726"/>
    <cellStyle name="Comma 12 2 2 3" xfId="3427"/>
    <cellStyle name="Comma 12 2 3" xfId="2719"/>
    <cellStyle name="Comma 12 2 3 2" xfId="3725"/>
    <cellStyle name="Comma 12 2 4" xfId="3426"/>
    <cellStyle name="Comma 12 3" xfId="1104"/>
    <cellStyle name="Comma 12 3 2" xfId="3428"/>
    <cellStyle name="Comma 12 4" xfId="1105"/>
    <cellStyle name="Comma 12 4 2" xfId="2721"/>
    <cellStyle name="Comma 12 4 2 2" xfId="3728"/>
    <cellStyle name="Comma 12 4 3" xfId="3429"/>
    <cellStyle name="Comma 12 5" xfId="3724"/>
    <cellStyle name="Comma 12 6" xfId="3425"/>
    <cellStyle name="Comma 13" xfId="1106"/>
    <cellStyle name="Comma 13 2" xfId="1107"/>
    <cellStyle name="Comma 13 2 2" xfId="3431"/>
    <cellStyle name="Comma 13 3" xfId="15875"/>
    <cellStyle name="Comma 13 4" xfId="3430"/>
    <cellStyle name="Comma 14" xfId="1108"/>
    <cellStyle name="Comma 14 2" xfId="1109"/>
    <cellStyle name="Comma 14 2 2" xfId="2723"/>
    <cellStyle name="Comma 14 2 2 2" xfId="3732"/>
    <cellStyle name="Comma 14 2 3" xfId="3433"/>
    <cellStyle name="Comma 14 3" xfId="2722"/>
    <cellStyle name="Comma 14 3 2" xfId="3731"/>
    <cellStyle name="Comma 14 4" xfId="3432"/>
    <cellStyle name="Comma 15" xfId="1110"/>
    <cellStyle name="Comma 15 2" xfId="1111"/>
    <cellStyle name="Comma 15 2 2" xfId="3435"/>
    <cellStyle name="Comma 15 3" xfId="15876"/>
    <cellStyle name="Comma 15 4" xfId="3434"/>
    <cellStyle name="Comma 16" xfId="1112"/>
    <cellStyle name="Comma 16 2" xfId="1113"/>
    <cellStyle name="Comma 16 2 2" xfId="2725"/>
    <cellStyle name="Comma 16 2 2 2" xfId="3736"/>
    <cellStyle name="Comma 16 2 3" xfId="3437"/>
    <cellStyle name="Comma 16 3" xfId="2724"/>
    <cellStyle name="Comma 16 3 2" xfId="3735"/>
    <cellStyle name="Comma 16 4" xfId="3436"/>
    <cellStyle name="Comma 17" xfId="1114"/>
    <cellStyle name="Comma 17 2" xfId="2726"/>
    <cellStyle name="Comma 17 2 2" xfId="3738"/>
    <cellStyle name="Comma 17 2 3" xfId="3439"/>
    <cellStyle name="Comma 17 3" xfId="3737"/>
    <cellStyle name="Comma 17 4" xfId="3438"/>
    <cellStyle name="Comma 18" xfId="3198"/>
    <cellStyle name="Comma 18 2" xfId="15877"/>
    <cellStyle name="Comma 18 3" xfId="4438"/>
    <cellStyle name="Comma 19" xfId="3308"/>
    <cellStyle name="Comma 19 2" xfId="15878"/>
    <cellStyle name="Comma 19 3" xfId="4437"/>
    <cellStyle name="Comma 2" xfId="1115"/>
    <cellStyle name="Comma 2 10" xfId="3440"/>
    <cellStyle name="Comma 2 2" xfId="1116"/>
    <cellStyle name="Comma 2 2 2" xfId="4436"/>
    <cellStyle name="Comma 2 2 2 2" xfId="15879"/>
    <cellStyle name="Comma 2 2 2 2 2" xfId="15880"/>
    <cellStyle name="Comma 2 2 2 3" xfId="15881"/>
    <cellStyle name="Comma 2 2 2 4" xfId="15882"/>
    <cellStyle name="Comma 2 2 2 5" xfId="15883"/>
    <cellStyle name="Comma 2 2 3" xfId="4435"/>
    <cellStyle name="Comma 2 2 3 2" xfId="15884"/>
    <cellStyle name="Comma 2 2 3 3" xfId="15885"/>
    <cellStyle name="Comma 2 2 3 4" xfId="15886"/>
    <cellStyle name="Comma 2 2 4" xfId="15887"/>
    <cellStyle name="Comma 2 2 4 2" xfId="15888"/>
    <cellStyle name="Comma 2 2 5" xfId="15889"/>
    <cellStyle name="Comma 2 2 6" xfId="15890"/>
    <cellStyle name="Comma 2 2 7" xfId="15891"/>
    <cellStyle name="Comma 2 2 8" xfId="3441"/>
    <cellStyle name="Comma 2 3" xfId="1117"/>
    <cellStyle name="Comma 2 3 2" xfId="4434"/>
    <cellStyle name="Comma 2 3 2 2" xfId="15892"/>
    <cellStyle name="Comma 2 3 3" xfId="15893"/>
    <cellStyle name="Comma 2 3 3 2" xfId="15894"/>
    <cellStyle name="Comma 2 3 3 3" xfId="15895"/>
    <cellStyle name="Comma 2 3 4" xfId="3442"/>
    <cellStyle name="Comma 2 4" xfId="2727"/>
    <cellStyle name="Comma 2 4 10" xfId="15896"/>
    <cellStyle name="Comma 2 4 10 2" xfId="15897"/>
    <cellStyle name="Comma 2 4 11" xfId="15898"/>
    <cellStyle name="Comma 2 4 12" xfId="15899"/>
    <cellStyle name="Comma 2 4 13" xfId="15900"/>
    <cellStyle name="Comma 2 4 14" xfId="15901"/>
    <cellStyle name="Comma 2 4 15" xfId="15902"/>
    <cellStyle name="Comma 2 4 16" xfId="3443"/>
    <cellStyle name="Comma 2 4 2" xfId="3742"/>
    <cellStyle name="Comma 2 4 2 2" xfId="15903"/>
    <cellStyle name="Comma 2 4 2 2 2" xfId="15904"/>
    <cellStyle name="Comma 2 4 2 2 2 2" xfId="15905"/>
    <cellStyle name="Comma 2 4 2 2 2 2 2" xfId="15906"/>
    <cellStyle name="Comma 2 4 2 2 2 3" xfId="15907"/>
    <cellStyle name="Comma 2 4 2 2 3" xfId="15908"/>
    <cellStyle name="Comma 2 4 2 2 3 2" xfId="15909"/>
    <cellStyle name="Comma 2 4 2 2 3 2 2" xfId="15910"/>
    <cellStyle name="Comma 2 4 2 2 3 3" xfId="15911"/>
    <cellStyle name="Comma 2 4 2 2 4" xfId="15912"/>
    <cellStyle name="Comma 2 4 2 2 4 2" xfId="15913"/>
    <cellStyle name="Comma 2 4 2 2 4 2 2" xfId="15914"/>
    <cellStyle name="Comma 2 4 2 2 4 3" xfId="15915"/>
    <cellStyle name="Comma 2 4 2 2 5" xfId="15916"/>
    <cellStyle name="Comma 2 4 2 2 5 2" xfId="15917"/>
    <cellStyle name="Comma 2 4 2 2 6" xfId="15918"/>
    <cellStyle name="Comma 2 4 2 3" xfId="15919"/>
    <cellStyle name="Comma 2 4 2 3 2" xfId="15920"/>
    <cellStyle name="Comma 2 4 2 3 2 2" xfId="15921"/>
    <cellStyle name="Comma 2 4 2 3 3" xfId="15922"/>
    <cellStyle name="Comma 2 4 2 4" xfId="15923"/>
    <cellStyle name="Comma 2 4 2 4 2" xfId="15924"/>
    <cellStyle name="Comma 2 4 2 4 2 2" xfId="15925"/>
    <cellStyle name="Comma 2 4 2 4 3" xfId="15926"/>
    <cellStyle name="Comma 2 4 2 5" xfId="15927"/>
    <cellStyle name="Comma 2 4 2 5 2" xfId="15928"/>
    <cellStyle name="Comma 2 4 2 5 2 2" xfId="15929"/>
    <cellStyle name="Comma 2 4 2 5 3" xfId="15930"/>
    <cellStyle name="Comma 2 4 2 6" xfId="15931"/>
    <cellStyle name="Comma 2 4 2 6 2" xfId="15932"/>
    <cellStyle name="Comma 2 4 2 7" xfId="15933"/>
    <cellStyle name="Comma 2 4 2 8" xfId="15934"/>
    <cellStyle name="Comma 2 4 3" xfId="15935"/>
    <cellStyle name="Comma 2 4 3 2" xfId="15936"/>
    <cellStyle name="Comma 2 4 3 2 2" xfId="15937"/>
    <cellStyle name="Comma 2 4 3 2 2 2" xfId="15938"/>
    <cellStyle name="Comma 2 4 3 2 2 2 2" xfId="15939"/>
    <cellStyle name="Comma 2 4 3 2 2 3" xfId="15940"/>
    <cellStyle name="Comma 2 4 3 2 3" xfId="15941"/>
    <cellStyle name="Comma 2 4 3 2 3 2" xfId="15942"/>
    <cellStyle name="Comma 2 4 3 2 3 2 2" xfId="15943"/>
    <cellStyle name="Comma 2 4 3 2 3 3" xfId="15944"/>
    <cellStyle name="Comma 2 4 3 2 4" xfId="15945"/>
    <cellStyle name="Comma 2 4 3 2 4 2" xfId="15946"/>
    <cellStyle name="Comma 2 4 3 2 4 2 2" xfId="15947"/>
    <cellStyle name="Comma 2 4 3 2 4 3" xfId="15948"/>
    <cellStyle name="Comma 2 4 3 2 5" xfId="15949"/>
    <cellStyle name="Comma 2 4 3 2 5 2" xfId="15950"/>
    <cellStyle name="Comma 2 4 3 2 6" xfId="15951"/>
    <cellStyle name="Comma 2 4 3 3" xfId="15952"/>
    <cellStyle name="Comma 2 4 3 3 2" xfId="15953"/>
    <cellStyle name="Comma 2 4 3 3 2 2" xfId="15954"/>
    <cellStyle name="Comma 2 4 3 3 3" xfId="15955"/>
    <cellStyle name="Comma 2 4 3 4" xfId="15956"/>
    <cellStyle name="Comma 2 4 3 4 2" xfId="15957"/>
    <cellStyle name="Comma 2 4 3 4 2 2" xfId="15958"/>
    <cellStyle name="Comma 2 4 3 4 3" xfId="15959"/>
    <cellStyle name="Comma 2 4 3 5" xfId="15960"/>
    <cellStyle name="Comma 2 4 3 5 2" xfId="15961"/>
    <cellStyle name="Comma 2 4 3 5 2 2" xfId="15962"/>
    <cellStyle name="Comma 2 4 3 5 3" xfId="15963"/>
    <cellStyle name="Comma 2 4 3 6" xfId="15964"/>
    <cellStyle name="Comma 2 4 3 6 2" xfId="15965"/>
    <cellStyle name="Comma 2 4 3 7" xfId="15966"/>
    <cellStyle name="Comma 2 4 3 8" xfId="15967"/>
    <cellStyle name="Comma 2 4 4" xfId="15968"/>
    <cellStyle name="Comma 2 4 4 2" xfId="15969"/>
    <cellStyle name="Comma 2 4 4 2 2" xfId="15970"/>
    <cellStyle name="Comma 2 4 4 2 2 2" xfId="15971"/>
    <cellStyle name="Comma 2 4 4 2 2 2 2" xfId="15972"/>
    <cellStyle name="Comma 2 4 4 2 2 3" xfId="15973"/>
    <cellStyle name="Comma 2 4 4 2 3" xfId="15974"/>
    <cellStyle name="Comma 2 4 4 2 3 2" xfId="15975"/>
    <cellStyle name="Comma 2 4 4 2 3 2 2" xfId="15976"/>
    <cellStyle name="Comma 2 4 4 2 3 3" xfId="15977"/>
    <cellStyle name="Comma 2 4 4 2 4" xfId="15978"/>
    <cellStyle name="Comma 2 4 4 2 4 2" xfId="15979"/>
    <cellStyle name="Comma 2 4 4 2 4 2 2" xfId="15980"/>
    <cellStyle name="Comma 2 4 4 2 4 3" xfId="15981"/>
    <cellStyle name="Comma 2 4 4 2 5" xfId="15982"/>
    <cellStyle name="Comma 2 4 4 2 5 2" xfId="15983"/>
    <cellStyle name="Comma 2 4 4 2 6" xfId="15984"/>
    <cellStyle name="Comma 2 4 4 3" xfId="15985"/>
    <cellStyle name="Comma 2 4 4 3 2" xfId="15986"/>
    <cellStyle name="Comma 2 4 4 3 2 2" xfId="15987"/>
    <cellStyle name="Comma 2 4 4 3 3" xfId="15988"/>
    <cellStyle name="Comma 2 4 4 4" xfId="15989"/>
    <cellStyle name="Comma 2 4 4 4 2" xfId="15990"/>
    <cellStyle name="Comma 2 4 4 4 2 2" xfId="15991"/>
    <cellStyle name="Comma 2 4 4 4 3" xfId="15992"/>
    <cellStyle name="Comma 2 4 4 5" xfId="15993"/>
    <cellStyle name="Comma 2 4 4 5 2" xfId="15994"/>
    <cellStyle name="Comma 2 4 4 5 2 2" xfId="15995"/>
    <cellStyle name="Comma 2 4 4 5 3" xfId="15996"/>
    <cellStyle name="Comma 2 4 4 6" xfId="15997"/>
    <cellStyle name="Comma 2 4 4 6 2" xfId="15998"/>
    <cellStyle name="Comma 2 4 4 7" xfId="15999"/>
    <cellStyle name="Comma 2 4 5" xfId="16000"/>
    <cellStyle name="Comma 2 4 5 2" xfId="16001"/>
    <cellStyle name="Comma 2 4 5 2 2" xfId="16002"/>
    <cellStyle name="Comma 2 4 5 2 2 2" xfId="16003"/>
    <cellStyle name="Comma 2 4 5 2 2 2 2" xfId="16004"/>
    <cellStyle name="Comma 2 4 5 2 2 3" xfId="16005"/>
    <cellStyle name="Comma 2 4 5 2 3" xfId="16006"/>
    <cellStyle name="Comma 2 4 5 2 3 2" xfId="16007"/>
    <cellStyle name="Comma 2 4 5 2 3 2 2" xfId="16008"/>
    <cellStyle name="Comma 2 4 5 2 3 3" xfId="16009"/>
    <cellStyle name="Comma 2 4 5 2 4" xfId="16010"/>
    <cellStyle name="Comma 2 4 5 2 4 2" xfId="16011"/>
    <cellStyle name="Comma 2 4 5 2 4 2 2" xfId="16012"/>
    <cellStyle name="Comma 2 4 5 2 4 3" xfId="16013"/>
    <cellStyle name="Comma 2 4 5 2 5" xfId="16014"/>
    <cellStyle name="Comma 2 4 5 2 5 2" xfId="16015"/>
    <cellStyle name="Comma 2 4 5 2 6" xfId="16016"/>
    <cellStyle name="Comma 2 4 5 3" xfId="16017"/>
    <cellStyle name="Comma 2 4 5 3 2" xfId="16018"/>
    <cellStyle name="Comma 2 4 5 3 2 2" xfId="16019"/>
    <cellStyle name="Comma 2 4 5 3 3" xfId="16020"/>
    <cellStyle name="Comma 2 4 5 4" xfId="16021"/>
    <cellStyle name="Comma 2 4 5 4 2" xfId="16022"/>
    <cellStyle name="Comma 2 4 5 4 2 2" xfId="16023"/>
    <cellStyle name="Comma 2 4 5 4 3" xfId="16024"/>
    <cellStyle name="Comma 2 4 5 5" xfId="16025"/>
    <cellStyle name="Comma 2 4 5 5 2" xfId="16026"/>
    <cellStyle name="Comma 2 4 5 5 2 2" xfId="16027"/>
    <cellStyle name="Comma 2 4 5 5 3" xfId="16028"/>
    <cellStyle name="Comma 2 4 5 6" xfId="16029"/>
    <cellStyle name="Comma 2 4 5 6 2" xfId="16030"/>
    <cellStyle name="Comma 2 4 5 7" xfId="16031"/>
    <cellStyle name="Comma 2 4 6" xfId="16032"/>
    <cellStyle name="Comma 2 4 6 2" xfId="16033"/>
    <cellStyle name="Comma 2 4 6 2 2" xfId="16034"/>
    <cellStyle name="Comma 2 4 6 2 2 2" xfId="16035"/>
    <cellStyle name="Comma 2 4 6 2 3" xfId="16036"/>
    <cellStyle name="Comma 2 4 6 3" xfId="16037"/>
    <cellStyle name="Comma 2 4 6 3 2" xfId="16038"/>
    <cellStyle name="Comma 2 4 6 3 2 2" xfId="16039"/>
    <cellStyle name="Comma 2 4 6 3 3" xfId="16040"/>
    <cellStyle name="Comma 2 4 6 4" xfId="16041"/>
    <cellStyle name="Comma 2 4 6 4 2" xfId="16042"/>
    <cellStyle name="Comma 2 4 6 4 2 2" xfId="16043"/>
    <cellStyle name="Comma 2 4 6 4 3" xfId="16044"/>
    <cellStyle name="Comma 2 4 6 5" xfId="16045"/>
    <cellStyle name="Comma 2 4 6 5 2" xfId="16046"/>
    <cellStyle name="Comma 2 4 6 6" xfId="16047"/>
    <cellStyle name="Comma 2 4 7" xfId="16048"/>
    <cellStyle name="Comma 2 4 7 2" xfId="16049"/>
    <cellStyle name="Comma 2 4 7 2 2" xfId="16050"/>
    <cellStyle name="Comma 2 4 7 3" xfId="16051"/>
    <cellStyle name="Comma 2 4 8" xfId="16052"/>
    <cellStyle name="Comma 2 4 8 2" xfId="16053"/>
    <cellStyle name="Comma 2 4 8 2 2" xfId="16054"/>
    <cellStyle name="Comma 2 4 8 3" xfId="16055"/>
    <cellStyle name="Comma 2 4 9" xfId="16056"/>
    <cellStyle name="Comma 2 4 9 2" xfId="16057"/>
    <cellStyle name="Comma 2 4 9 2 2" xfId="16058"/>
    <cellStyle name="Comma 2 4 9 3" xfId="16059"/>
    <cellStyle name="Comma 2 5" xfId="4433"/>
    <cellStyle name="Comma 2 5 2" xfId="4432"/>
    <cellStyle name="Comma 2 5 3" xfId="16060"/>
    <cellStyle name="Comma 2 5 4" xfId="16061"/>
    <cellStyle name="Comma 2 5 5" xfId="16062"/>
    <cellStyle name="Comma 2 6" xfId="4431"/>
    <cellStyle name="Comma 2 6 2" xfId="16063"/>
    <cellStyle name="Comma 2 7" xfId="4430"/>
    <cellStyle name="Comma 2 7 2" xfId="4429"/>
    <cellStyle name="Comma 2 8" xfId="4428"/>
    <cellStyle name="Comma 2 9" xfId="16064"/>
    <cellStyle name="Comma 2_Sheet6 (2)" xfId="16065"/>
    <cellStyle name="Comma 20" xfId="4427"/>
    <cellStyle name="Comma 21" xfId="4426"/>
    <cellStyle name="Comma 22" xfId="4425"/>
    <cellStyle name="Comma 22 2" xfId="16066"/>
    <cellStyle name="Comma 23" xfId="4424"/>
    <cellStyle name="Comma 24" xfId="4423"/>
    <cellStyle name="Comma 25" xfId="4422"/>
    <cellStyle name="Comma 26" xfId="4421"/>
    <cellStyle name="Comma 27" xfId="4420"/>
    <cellStyle name="Comma 28" xfId="4419"/>
    <cellStyle name="Comma 29" xfId="4418"/>
    <cellStyle name="Comma 3" xfId="1118"/>
    <cellStyle name="Comma 3 10" xfId="16067"/>
    <cellStyle name="Comma 3 10 2" xfId="16068"/>
    <cellStyle name="Comma 3 11" xfId="16069"/>
    <cellStyle name="Comma 3 12" xfId="16070"/>
    <cellStyle name="Comma 3 13" xfId="16071"/>
    <cellStyle name="Comma 3 14" xfId="16072"/>
    <cellStyle name="Comma 3 15" xfId="16073"/>
    <cellStyle name="Comma 3 16" xfId="3444"/>
    <cellStyle name="Comma 3 2" xfId="1119"/>
    <cellStyle name="Comma 3 2 10" xfId="3445"/>
    <cellStyle name="Comma 3 2 2" xfId="1120"/>
    <cellStyle name="Comma 3 2 2 2" xfId="4417"/>
    <cellStyle name="Comma 3 2 2 2 2" xfId="16074"/>
    <cellStyle name="Comma 3 2 2 2 2 2" xfId="16075"/>
    <cellStyle name="Comma 3 2 2 2 3" xfId="16076"/>
    <cellStyle name="Comma 3 2 2 3" xfId="16077"/>
    <cellStyle name="Comma 3 2 2 3 2" xfId="16078"/>
    <cellStyle name="Comma 3 2 2 3 2 2" xfId="16079"/>
    <cellStyle name="Comma 3 2 2 3 3" xfId="16080"/>
    <cellStyle name="Comma 3 2 2 4" xfId="16081"/>
    <cellStyle name="Comma 3 2 2 4 2" xfId="16082"/>
    <cellStyle name="Comma 3 2 2 4 2 2" xfId="16083"/>
    <cellStyle name="Comma 3 2 2 4 3" xfId="16084"/>
    <cellStyle name="Comma 3 2 2 5" xfId="16085"/>
    <cellStyle name="Comma 3 2 2 5 2" xfId="16086"/>
    <cellStyle name="Comma 3 2 2 6" xfId="16087"/>
    <cellStyle name="Comma 3 2 2 7" xfId="16088"/>
    <cellStyle name="Comma 3 2 2 8" xfId="16089"/>
    <cellStyle name="Comma 3 2 2 9" xfId="3446"/>
    <cellStyle name="Comma 3 2 3" xfId="16090"/>
    <cellStyle name="Comma 3 2 3 2" xfId="16091"/>
    <cellStyle name="Comma 3 2 3 2 2" xfId="16092"/>
    <cellStyle name="Comma 3 2 3 3" xfId="16093"/>
    <cellStyle name="Comma 3 2 3 4" xfId="16094"/>
    <cellStyle name="Comma 3 2 4" xfId="16095"/>
    <cellStyle name="Comma 3 2 4 2" xfId="16096"/>
    <cellStyle name="Comma 3 2 4 2 2" xfId="16097"/>
    <cellStyle name="Comma 3 2 4 3" xfId="16098"/>
    <cellStyle name="Comma 3 2 4 4" xfId="16099"/>
    <cellStyle name="Comma 3 2 5" xfId="16100"/>
    <cellStyle name="Comma 3 2 5 2" xfId="16101"/>
    <cellStyle name="Comma 3 2 5 2 2" xfId="16102"/>
    <cellStyle name="Comma 3 2 5 3" xfId="16103"/>
    <cellStyle name="Comma 3 2 6" xfId="16104"/>
    <cellStyle name="Comma 3 2 6 2" xfId="16105"/>
    <cellStyle name="Comma 3 2 7" xfId="16106"/>
    <cellStyle name="Comma 3 2 8" xfId="16107"/>
    <cellStyle name="Comma 3 2 9" xfId="16108"/>
    <cellStyle name="Comma 3 3" xfId="1121"/>
    <cellStyle name="Comma 3 3 10" xfId="16109"/>
    <cellStyle name="Comma 3 3 11" xfId="3447"/>
    <cellStyle name="Comma 3 3 2" xfId="16110"/>
    <cellStyle name="Comma 3 3 2 2" xfId="16111"/>
    <cellStyle name="Comma 3 3 2 2 2" xfId="16112"/>
    <cellStyle name="Comma 3 3 2 2 2 2" xfId="16113"/>
    <cellStyle name="Comma 3 3 2 2 3" xfId="16114"/>
    <cellStyle name="Comma 3 3 2 3" xfId="16115"/>
    <cellStyle name="Comma 3 3 2 3 2" xfId="16116"/>
    <cellStyle name="Comma 3 3 2 3 2 2" xfId="16117"/>
    <cellStyle name="Comma 3 3 2 3 3" xfId="16118"/>
    <cellStyle name="Comma 3 3 2 4" xfId="16119"/>
    <cellStyle name="Comma 3 3 2 4 2" xfId="16120"/>
    <cellStyle name="Comma 3 3 2 4 2 2" xfId="16121"/>
    <cellStyle name="Comma 3 3 2 4 3" xfId="16122"/>
    <cellStyle name="Comma 3 3 2 5" xfId="16123"/>
    <cellStyle name="Comma 3 3 2 5 2" xfId="16124"/>
    <cellStyle name="Comma 3 3 2 6" xfId="16125"/>
    <cellStyle name="Comma 3 3 2 7" xfId="16126"/>
    <cellStyle name="Comma 3 3 3" xfId="16127"/>
    <cellStyle name="Comma 3 3 3 2" xfId="16128"/>
    <cellStyle name="Comma 3 3 3 2 2" xfId="16129"/>
    <cellStyle name="Comma 3 3 3 3" xfId="16130"/>
    <cellStyle name="Comma 3 3 4" xfId="16131"/>
    <cellStyle name="Comma 3 3 4 2" xfId="16132"/>
    <cellStyle name="Comma 3 3 4 2 2" xfId="16133"/>
    <cellStyle name="Comma 3 3 4 3" xfId="16134"/>
    <cellStyle name="Comma 3 3 5" xfId="16135"/>
    <cellStyle name="Comma 3 3 5 2" xfId="16136"/>
    <cellStyle name="Comma 3 3 5 2 2" xfId="16137"/>
    <cellStyle name="Comma 3 3 5 3" xfId="16138"/>
    <cellStyle name="Comma 3 3 6" xfId="16139"/>
    <cellStyle name="Comma 3 3 6 2" xfId="16140"/>
    <cellStyle name="Comma 3 3 7" xfId="16141"/>
    <cellStyle name="Comma 3 3 8" xfId="16142"/>
    <cellStyle name="Comma 3 3 9" xfId="16143"/>
    <cellStyle name="Comma 3 4" xfId="1122"/>
    <cellStyle name="Comma 3 4 10" xfId="16144"/>
    <cellStyle name="Comma 3 4 11" xfId="16145"/>
    <cellStyle name="Comma 3 4 12" xfId="3448"/>
    <cellStyle name="Comma 3 4 2" xfId="2729"/>
    <cellStyle name="Comma 3 4 2 2" xfId="16146"/>
    <cellStyle name="Comma 3 4 2 2 2" xfId="16147"/>
    <cellStyle name="Comma 3 4 2 2 2 2" xfId="16148"/>
    <cellStyle name="Comma 3 4 2 2 3" xfId="16149"/>
    <cellStyle name="Comma 3 4 2 3" xfId="16150"/>
    <cellStyle name="Comma 3 4 2 3 2" xfId="16151"/>
    <cellStyle name="Comma 3 4 2 3 2 2" xfId="16152"/>
    <cellStyle name="Comma 3 4 2 3 3" xfId="16153"/>
    <cellStyle name="Comma 3 4 2 4" xfId="16154"/>
    <cellStyle name="Comma 3 4 2 4 2" xfId="16155"/>
    <cellStyle name="Comma 3 4 2 4 2 2" xfId="16156"/>
    <cellStyle name="Comma 3 4 2 4 3" xfId="16157"/>
    <cellStyle name="Comma 3 4 2 5" xfId="16158"/>
    <cellStyle name="Comma 3 4 2 5 2" xfId="16159"/>
    <cellStyle name="Comma 3 4 2 6" xfId="16160"/>
    <cellStyle name="Comma 3 4 2 7" xfId="3747"/>
    <cellStyle name="Comma 3 4 3" xfId="16161"/>
    <cellStyle name="Comma 3 4 3 2" xfId="16162"/>
    <cellStyle name="Comma 3 4 3 2 2" xfId="16163"/>
    <cellStyle name="Comma 3 4 3 3" xfId="16164"/>
    <cellStyle name="Comma 3 4 4" xfId="16165"/>
    <cellStyle name="Comma 3 4 4 2" xfId="16166"/>
    <cellStyle name="Comma 3 4 4 2 2" xfId="16167"/>
    <cellStyle name="Comma 3 4 4 3" xfId="16168"/>
    <cellStyle name="Comma 3 4 5" xfId="16169"/>
    <cellStyle name="Comma 3 4 5 2" xfId="16170"/>
    <cellStyle name="Comma 3 4 5 2 2" xfId="16171"/>
    <cellStyle name="Comma 3 4 5 3" xfId="16172"/>
    <cellStyle name="Comma 3 4 6" xfId="16173"/>
    <cellStyle name="Comma 3 4 6 2" xfId="16174"/>
    <cellStyle name="Comma 3 4 7" xfId="16175"/>
    <cellStyle name="Comma 3 4 8" xfId="16176"/>
    <cellStyle name="Comma 3 4 9" xfId="16177"/>
    <cellStyle name="Comma 3 5" xfId="2728"/>
    <cellStyle name="Comma 3 5 10" xfId="16179"/>
    <cellStyle name="Comma 3 5 11" xfId="16180"/>
    <cellStyle name="Comma 3 5 12" xfId="16178"/>
    <cellStyle name="Comma 3 5 2" xfId="16181"/>
    <cellStyle name="Comma 3 5 2 2" xfId="16182"/>
    <cellStyle name="Comma 3 5 2 2 2" xfId="16183"/>
    <cellStyle name="Comma 3 5 2 2 2 2" xfId="16184"/>
    <cellStyle name="Comma 3 5 2 2 3" xfId="16185"/>
    <cellStyle name="Comma 3 5 2 3" xfId="16186"/>
    <cellStyle name="Comma 3 5 2 3 2" xfId="16187"/>
    <cellStyle name="Comma 3 5 2 3 2 2" xfId="16188"/>
    <cellStyle name="Comma 3 5 2 3 3" xfId="16189"/>
    <cellStyle name="Comma 3 5 2 4" xfId="16190"/>
    <cellStyle name="Comma 3 5 2 4 2" xfId="16191"/>
    <cellStyle name="Comma 3 5 2 4 2 2" xfId="16192"/>
    <cellStyle name="Comma 3 5 2 4 3" xfId="16193"/>
    <cellStyle name="Comma 3 5 2 5" xfId="16194"/>
    <cellStyle name="Comma 3 5 2 5 2" xfId="16195"/>
    <cellStyle name="Comma 3 5 2 6" xfId="16196"/>
    <cellStyle name="Comma 3 5 3" xfId="16197"/>
    <cellStyle name="Comma 3 5 3 2" xfId="16198"/>
    <cellStyle name="Comma 3 5 3 2 2" xfId="16199"/>
    <cellStyle name="Comma 3 5 3 3" xfId="16200"/>
    <cellStyle name="Comma 3 5 4" xfId="16201"/>
    <cellStyle name="Comma 3 5 4 2" xfId="16202"/>
    <cellStyle name="Comma 3 5 4 2 2" xfId="16203"/>
    <cellStyle name="Comma 3 5 4 3" xfId="16204"/>
    <cellStyle name="Comma 3 5 5" xfId="16205"/>
    <cellStyle name="Comma 3 5 5 2" xfId="16206"/>
    <cellStyle name="Comma 3 5 5 2 2" xfId="16207"/>
    <cellStyle name="Comma 3 5 5 3" xfId="16208"/>
    <cellStyle name="Comma 3 5 6" xfId="16209"/>
    <cellStyle name="Comma 3 5 6 2" xfId="16210"/>
    <cellStyle name="Comma 3 5 7" xfId="16211"/>
    <cellStyle name="Comma 3 5 8" xfId="16212"/>
    <cellStyle name="Comma 3 5 9" xfId="16213"/>
    <cellStyle name="Comma 3 6" xfId="16214"/>
    <cellStyle name="Comma 3 6 2" xfId="16215"/>
    <cellStyle name="Comma 3 6 2 2" xfId="16216"/>
    <cellStyle name="Comma 3 6 2 2 2" xfId="16217"/>
    <cellStyle name="Comma 3 6 2 3" xfId="16218"/>
    <cellStyle name="Comma 3 6 3" xfId="16219"/>
    <cellStyle name="Comma 3 6 3 2" xfId="16220"/>
    <cellStyle name="Comma 3 6 3 2 2" xfId="16221"/>
    <cellStyle name="Comma 3 6 3 3" xfId="16222"/>
    <cellStyle name="Comma 3 6 4" xfId="16223"/>
    <cellStyle name="Comma 3 6 4 2" xfId="16224"/>
    <cellStyle name="Comma 3 6 4 2 2" xfId="16225"/>
    <cellStyle name="Comma 3 6 4 3" xfId="16226"/>
    <cellStyle name="Comma 3 6 5" xfId="16227"/>
    <cellStyle name="Comma 3 6 5 2" xfId="16228"/>
    <cellStyle name="Comma 3 6 6" xfId="16229"/>
    <cellStyle name="Comma 3 6 7" xfId="16230"/>
    <cellStyle name="Comma 3 7" xfId="16231"/>
    <cellStyle name="Comma 3 7 2" xfId="16232"/>
    <cellStyle name="Comma 3 7 2 2" xfId="16233"/>
    <cellStyle name="Comma 3 7 3" xfId="16234"/>
    <cellStyle name="Comma 3 8" xfId="16235"/>
    <cellStyle name="Comma 3 8 2" xfId="16236"/>
    <cellStyle name="Comma 3 8 2 2" xfId="16237"/>
    <cellStyle name="Comma 3 8 3" xfId="16238"/>
    <cellStyle name="Comma 3 9" xfId="16239"/>
    <cellStyle name="Comma 3 9 2" xfId="16240"/>
    <cellStyle name="Comma 3 9 2 2" xfId="16241"/>
    <cellStyle name="Comma 3 9 3" xfId="16242"/>
    <cellStyle name="Comma 30" xfId="4416"/>
    <cellStyle name="Comma 31" xfId="4415"/>
    <cellStyle name="Comma 32" xfId="4414"/>
    <cellStyle name="Comma 33" xfId="4413"/>
    <cellStyle name="Comma 34" xfId="4412"/>
    <cellStyle name="Comma 35" xfId="4411"/>
    <cellStyle name="Comma 36" xfId="4410"/>
    <cellStyle name="Comma 37" xfId="4409"/>
    <cellStyle name="Comma 38" xfId="4408"/>
    <cellStyle name="Comma 39" xfId="4407"/>
    <cellStyle name="Comma 4" xfId="1123"/>
    <cellStyle name="Comma 4 2" xfId="1124"/>
    <cellStyle name="Comma 4 2 2" xfId="1125"/>
    <cellStyle name="Comma 4 2 2 2" xfId="3451"/>
    <cellStyle name="Comma 4 2 3" xfId="16243"/>
    <cellStyle name="Comma 4 2 4" xfId="16244"/>
    <cellStyle name="Comma 4 2 5" xfId="3450"/>
    <cellStyle name="Comma 4 3" xfId="1126"/>
    <cellStyle name="Comma 4 3 2" xfId="16245"/>
    <cellStyle name="Comma 4 3 3" xfId="16246"/>
    <cellStyle name="Comma 4 3 4" xfId="3452"/>
    <cellStyle name="Comma 4 4" xfId="1127"/>
    <cellStyle name="Comma 4 4 2" xfId="2731"/>
    <cellStyle name="Comma 4 4 2 2" xfId="3752"/>
    <cellStyle name="Comma 4 4 3" xfId="3453"/>
    <cellStyle name="Comma 4 5" xfId="2730"/>
    <cellStyle name="Comma 4 5 2" xfId="16247"/>
    <cellStyle name="Comma 4 6" xfId="16248"/>
    <cellStyle name="Comma 4 7" xfId="16249"/>
    <cellStyle name="Comma 4 8" xfId="3449"/>
    <cellStyle name="Comma 40" xfId="4406"/>
    <cellStyle name="Comma 40 2" xfId="16250"/>
    <cellStyle name="Comma 40 3" xfId="16251"/>
    <cellStyle name="Comma 41" xfId="4405"/>
    <cellStyle name="Comma 41 2" xfId="16252"/>
    <cellStyle name="Comma 41 3" xfId="16253"/>
    <cellStyle name="Comma 42" xfId="4404"/>
    <cellStyle name="Comma 43" xfId="4403"/>
    <cellStyle name="Comma 44" xfId="4402"/>
    <cellStyle name="Comma 45" xfId="4401"/>
    <cellStyle name="Comma 46" xfId="4400"/>
    <cellStyle name="Comma 46 2" xfId="4399"/>
    <cellStyle name="Comma 47" xfId="4398"/>
    <cellStyle name="Comma 47 2" xfId="4397"/>
    <cellStyle name="Comma 48" xfId="4396"/>
    <cellStyle name="Comma 48 2" xfId="4395"/>
    <cellStyle name="Comma 49" xfId="4394"/>
    <cellStyle name="Comma 49 2" xfId="4393"/>
    <cellStyle name="Comma 5" xfId="1128"/>
    <cellStyle name="Comma 5 10" xfId="16254"/>
    <cellStyle name="Comma 5 10 2" xfId="16255"/>
    <cellStyle name="Comma 5 11" xfId="16256"/>
    <cellStyle name="Comma 5 12" xfId="16257"/>
    <cellStyle name="Comma 5 13" xfId="16258"/>
    <cellStyle name="Comma 5 14" xfId="16259"/>
    <cellStyle name="Comma 5 15" xfId="16260"/>
    <cellStyle name="Comma 5 16" xfId="3454"/>
    <cellStyle name="Comma 5 2" xfId="1129"/>
    <cellStyle name="Comma 5 2 2" xfId="1130"/>
    <cellStyle name="Comma 5 2 2 2" xfId="16261"/>
    <cellStyle name="Comma 5 2 2 2 2" xfId="16262"/>
    <cellStyle name="Comma 5 2 2 2 2 2" xfId="16263"/>
    <cellStyle name="Comma 5 2 2 2 3" xfId="16264"/>
    <cellStyle name="Comma 5 2 2 3" xfId="16265"/>
    <cellStyle name="Comma 5 2 2 3 2" xfId="16266"/>
    <cellStyle name="Comma 5 2 2 3 2 2" xfId="16267"/>
    <cellStyle name="Comma 5 2 2 3 3" xfId="16268"/>
    <cellStyle name="Comma 5 2 2 4" xfId="16269"/>
    <cellStyle name="Comma 5 2 2 4 2" xfId="16270"/>
    <cellStyle name="Comma 5 2 2 4 2 2" xfId="16271"/>
    <cellStyle name="Comma 5 2 2 4 3" xfId="16272"/>
    <cellStyle name="Comma 5 2 2 5" xfId="16273"/>
    <cellStyle name="Comma 5 2 2 5 2" xfId="16274"/>
    <cellStyle name="Comma 5 2 2 6" xfId="16275"/>
    <cellStyle name="Comma 5 2 2 7" xfId="16276"/>
    <cellStyle name="Comma 5 2 2 8" xfId="3456"/>
    <cellStyle name="Comma 5 2 3" xfId="16277"/>
    <cellStyle name="Comma 5 2 3 2" xfId="16278"/>
    <cellStyle name="Comma 5 2 3 2 2" xfId="16279"/>
    <cellStyle name="Comma 5 2 3 3" xfId="16280"/>
    <cellStyle name="Comma 5 2 3 4" xfId="16281"/>
    <cellStyle name="Comma 5 2 4" xfId="16282"/>
    <cellStyle name="Comma 5 2 4 2" xfId="16283"/>
    <cellStyle name="Comma 5 2 4 2 2" xfId="16284"/>
    <cellStyle name="Comma 5 2 4 3" xfId="16285"/>
    <cellStyle name="Comma 5 2 5" xfId="16286"/>
    <cellStyle name="Comma 5 2 5 2" xfId="16287"/>
    <cellStyle name="Comma 5 2 5 2 2" xfId="16288"/>
    <cellStyle name="Comma 5 2 5 3" xfId="16289"/>
    <cellStyle name="Comma 5 2 6" xfId="16290"/>
    <cellStyle name="Comma 5 2 6 2" xfId="16291"/>
    <cellStyle name="Comma 5 2 7" xfId="16292"/>
    <cellStyle name="Comma 5 2 8" xfId="16293"/>
    <cellStyle name="Comma 5 2 9" xfId="3455"/>
    <cellStyle name="Comma 5 3" xfId="4392"/>
    <cellStyle name="Comma 5 3 2" xfId="16294"/>
    <cellStyle name="Comma 5 3 2 2" xfId="16295"/>
    <cellStyle name="Comma 5 3 2 2 2" xfId="16296"/>
    <cellStyle name="Comma 5 3 2 2 2 2" xfId="16297"/>
    <cellStyle name="Comma 5 3 2 2 3" xfId="16298"/>
    <cellStyle name="Comma 5 3 2 3" xfId="16299"/>
    <cellStyle name="Comma 5 3 2 3 2" xfId="16300"/>
    <cellStyle name="Comma 5 3 2 3 2 2" xfId="16301"/>
    <cellStyle name="Comma 5 3 2 3 3" xfId="16302"/>
    <cellStyle name="Comma 5 3 2 4" xfId="16303"/>
    <cellStyle name="Comma 5 3 2 4 2" xfId="16304"/>
    <cellStyle name="Comma 5 3 2 4 2 2" xfId="16305"/>
    <cellStyle name="Comma 5 3 2 4 3" xfId="16306"/>
    <cellStyle name="Comma 5 3 2 5" xfId="16307"/>
    <cellStyle name="Comma 5 3 2 5 2" xfId="16308"/>
    <cellStyle name="Comma 5 3 2 6" xfId="16309"/>
    <cellStyle name="Comma 5 3 3" xfId="16310"/>
    <cellStyle name="Comma 5 3 3 2" xfId="16311"/>
    <cellStyle name="Comma 5 3 3 2 2" xfId="16312"/>
    <cellStyle name="Comma 5 3 3 3" xfId="16313"/>
    <cellStyle name="Comma 5 3 4" xfId="16314"/>
    <cellStyle name="Comma 5 3 4 2" xfId="16315"/>
    <cellStyle name="Comma 5 3 4 2 2" xfId="16316"/>
    <cellStyle name="Comma 5 3 4 3" xfId="16317"/>
    <cellStyle name="Comma 5 3 5" xfId="16318"/>
    <cellStyle name="Comma 5 3 5 2" xfId="16319"/>
    <cellStyle name="Comma 5 3 5 2 2" xfId="16320"/>
    <cellStyle name="Comma 5 3 5 3" xfId="16321"/>
    <cellStyle name="Comma 5 3 6" xfId="16322"/>
    <cellStyle name="Comma 5 3 6 2" xfId="16323"/>
    <cellStyle name="Comma 5 3 7" xfId="16324"/>
    <cellStyle name="Comma 5 3 8" xfId="16325"/>
    <cellStyle name="Comma 5 4" xfId="16326"/>
    <cellStyle name="Comma 5 4 2" xfId="16327"/>
    <cellStyle name="Comma 5 4 2 2" xfId="16328"/>
    <cellStyle name="Comma 5 4 2 2 2" xfId="16329"/>
    <cellStyle name="Comma 5 4 2 2 2 2" xfId="16330"/>
    <cellStyle name="Comma 5 4 2 2 3" xfId="16331"/>
    <cellStyle name="Comma 5 4 2 3" xfId="16332"/>
    <cellStyle name="Comma 5 4 2 3 2" xfId="16333"/>
    <cellStyle name="Comma 5 4 2 3 2 2" xfId="16334"/>
    <cellStyle name="Comma 5 4 2 3 3" xfId="16335"/>
    <cellStyle name="Comma 5 4 2 4" xfId="16336"/>
    <cellStyle name="Comma 5 4 2 4 2" xfId="16337"/>
    <cellStyle name="Comma 5 4 2 4 2 2" xfId="16338"/>
    <cellStyle name="Comma 5 4 2 4 3" xfId="16339"/>
    <cellStyle name="Comma 5 4 2 5" xfId="16340"/>
    <cellStyle name="Comma 5 4 2 5 2" xfId="16341"/>
    <cellStyle name="Comma 5 4 2 6" xfId="16342"/>
    <cellStyle name="Comma 5 4 3" xfId="16343"/>
    <cellStyle name="Comma 5 4 3 2" xfId="16344"/>
    <cellStyle name="Comma 5 4 3 2 2" xfId="16345"/>
    <cellStyle name="Comma 5 4 3 3" xfId="16346"/>
    <cellStyle name="Comma 5 4 4" xfId="16347"/>
    <cellStyle name="Comma 5 4 4 2" xfId="16348"/>
    <cellStyle name="Comma 5 4 4 2 2" xfId="16349"/>
    <cellStyle name="Comma 5 4 4 3" xfId="16350"/>
    <cellStyle name="Comma 5 4 5" xfId="16351"/>
    <cellStyle name="Comma 5 4 5 2" xfId="16352"/>
    <cellStyle name="Comma 5 4 5 2 2" xfId="16353"/>
    <cellStyle name="Comma 5 4 5 3" xfId="16354"/>
    <cellStyle name="Comma 5 4 6" xfId="16355"/>
    <cellStyle name="Comma 5 4 6 2" xfId="16356"/>
    <cellStyle name="Comma 5 4 7" xfId="16357"/>
    <cellStyle name="Comma 5 4 8" xfId="16358"/>
    <cellStyle name="Comma 5 5" xfId="16359"/>
    <cellStyle name="Comma 5 5 2" xfId="16360"/>
    <cellStyle name="Comma 5 5 2 2" xfId="16361"/>
    <cellStyle name="Comma 5 5 2 2 2" xfId="16362"/>
    <cellStyle name="Comma 5 5 2 2 2 2" xfId="16363"/>
    <cellStyle name="Comma 5 5 2 2 3" xfId="16364"/>
    <cellStyle name="Comma 5 5 2 3" xfId="16365"/>
    <cellStyle name="Comma 5 5 2 3 2" xfId="16366"/>
    <cellStyle name="Comma 5 5 2 3 2 2" xfId="16367"/>
    <cellStyle name="Comma 5 5 2 3 3" xfId="16368"/>
    <cellStyle name="Comma 5 5 2 4" xfId="16369"/>
    <cellStyle name="Comma 5 5 2 4 2" xfId="16370"/>
    <cellStyle name="Comma 5 5 2 4 2 2" xfId="16371"/>
    <cellStyle name="Comma 5 5 2 4 3" xfId="16372"/>
    <cellStyle name="Comma 5 5 2 5" xfId="16373"/>
    <cellStyle name="Comma 5 5 2 5 2" xfId="16374"/>
    <cellStyle name="Comma 5 5 2 6" xfId="16375"/>
    <cellStyle name="Comma 5 5 3" xfId="16376"/>
    <cellStyle name="Comma 5 5 3 2" xfId="16377"/>
    <cellStyle name="Comma 5 5 3 2 2" xfId="16378"/>
    <cellStyle name="Comma 5 5 3 3" xfId="16379"/>
    <cellStyle name="Comma 5 5 4" xfId="16380"/>
    <cellStyle name="Comma 5 5 4 2" xfId="16381"/>
    <cellStyle name="Comma 5 5 4 2 2" xfId="16382"/>
    <cellStyle name="Comma 5 5 4 3" xfId="16383"/>
    <cellStyle name="Comma 5 5 5" xfId="16384"/>
    <cellStyle name="Comma 5 5 5 2" xfId="16385"/>
    <cellStyle name="Comma 5 5 5 2 2" xfId="16386"/>
    <cellStyle name="Comma 5 5 5 3" xfId="16387"/>
    <cellStyle name="Comma 5 5 6" xfId="16388"/>
    <cellStyle name="Comma 5 5 6 2" xfId="16389"/>
    <cellStyle name="Comma 5 5 7" xfId="16390"/>
    <cellStyle name="Comma 5 6" xfId="16391"/>
    <cellStyle name="Comma 5 6 2" xfId="16392"/>
    <cellStyle name="Comma 5 6 2 2" xfId="16393"/>
    <cellStyle name="Comma 5 6 2 2 2" xfId="16394"/>
    <cellStyle name="Comma 5 6 2 3" xfId="16395"/>
    <cellStyle name="Comma 5 6 3" xfId="16396"/>
    <cellStyle name="Comma 5 6 3 2" xfId="16397"/>
    <cellStyle name="Comma 5 6 3 2 2" xfId="16398"/>
    <cellStyle name="Comma 5 6 3 3" xfId="16399"/>
    <cellStyle name="Comma 5 6 4" xfId="16400"/>
    <cellStyle name="Comma 5 6 4 2" xfId="16401"/>
    <cellStyle name="Comma 5 6 4 2 2" xfId="16402"/>
    <cellStyle name="Comma 5 6 4 3" xfId="16403"/>
    <cellStyle name="Comma 5 6 5" xfId="16404"/>
    <cellStyle name="Comma 5 6 5 2" xfId="16405"/>
    <cellStyle name="Comma 5 6 6" xfId="16406"/>
    <cellStyle name="Comma 5 7" xfId="16407"/>
    <cellStyle name="Comma 5 7 2" xfId="16408"/>
    <cellStyle name="Comma 5 7 2 2" xfId="16409"/>
    <cellStyle name="Comma 5 7 3" xfId="16410"/>
    <cellStyle name="Comma 5 8" xfId="16411"/>
    <cellStyle name="Comma 5 8 2" xfId="16412"/>
    <cellStyle name="Comma 5 8 2 2" xfId="16413"/>
    <cellStyle name="Comma 5 8 3" xfId="16414"/>
    <cellStyle name="Comma 5 9" xfId="16415"/>
    <cellStyle name="Comma 5 9 2" xfId="16416"/>
    <cellStyle name="Comma 5 9 2 2" xfId="16417"/>
    <cellStyle name="Comma 5 9 3" xfId="16418"/>
    <cellStyle name="Comma 50" xfId="4391"/>
    <cellStyle name="Comma 50 2" xfId="16419"/>
    <cellStyle name="Comma 51" xfId="4390"/>
    <cellStyle name="Comma 52" xfId="4389"/>
    <cellStyle name="Comma 53" xfId="4388"/>
    <cellStyle name="Comma 54" xfId="4387"/>
    <cellStyle name="Comma 54 2" xfId="4386"/>
    <cellStyle name="Comma 55" xfId="4385"/>
    <cellStyle name="Comma 56" xfId="4384"/>
    <cellStyle name="Comma 57" xfId="4383"/>
    <cellStyle name="Comma 58" xfId="4382"/>
    <cellStyle name="Comma 59" xfId="4381"/>
    <cellStyle name="Comma 6" xfId="1131"/>
    <cellStyle name="Comma 6 10" xfId="16420"/>
    <cellStyle name="Comma 6 10 2" xfId="16421"/>
    <cellStyle name="Comma 6 11" xfId="16422"/>
    <cellStyle name="Comma 6 12" xfId="16423"/>
    <cellStyle name="Comma 6 13" xfId="16424"/>
    <cellStyle name="Comma 6 14" xfId="16425"/>
    <cellStyle name="Comma 6 15" xfId="3457"/>
    <cellStyle name="Comma 6 2" xfId="2732"/>
    <cellStyle name="Comma 6 2 10" xfId="3756"/>
    <cellStyle name="Comma 6 2 2" xfId="16426"/>
    <cellStyle name="Comma 6 2 2 2" xfId="16427"/>
    <cellStyle name="Comma 6 2 2 2 2" xfId="16428"/>
    <cellStyle name="Comma 6 2 2 2 2 2" xfId="16429"/>
    <cellStyle name="Comma 6 2 2 2 3" xfId="16430"/>
    <cellStyle name="Comma 6 2 2 3" xfId="16431"/>
    <cellStyle name="Comma 6 2 2 3 2" xfId="16432"/>
    <cellStyle name="Comma 6 2 2 3 2 2" xfId="16433"/>
    <cellStyle name="Comma 6 2 2 3 3" xfId="16434"/>
    <cellStyle name="Comma 6 2 2 4" xfId="16435"/>
    <cellStyle name="Comma 6 2 2 4 2" xfId="16436"/>
    <cellStyle name="Comma 6 2 2 4 2 2" xfId="16437"/>
    <cellStyle name="Comma 6 2 2 4 3" xfId="16438"/>
    <cellStyle name="Comma 6 2 2 5" xfId="16439"/>
    <cellStyle name="Comma 6 2 2 5 2" xfId="16440"/>
    <cellStyle name="Comma 6 2 2 6" xfId="16441"/>
    <cellStyle name="Comma 6 2 3" xfId="16442"/>
    <cellStyle name="Comma 6 2 3 2" xfId="16443"/>
    <cellStyle name="Comma 6 2 3 2 2" xfId="16444"/>
    <cellStyle name="Comma 6 2 3 3" xfId="16445"/>
    <cellStyle name="Comma 6 2 4" xfId="16446"/>
    <cellStyle name="Comma 6 2 4 2" xfId="16447"/>
    <cellStyle name="Comma 6 2 4 2 2" xfId="16448"/>
    <cellStyle name="Comma 6 2 4 3" xfId="16449"/>
    <cellStyle name="Comma 6 2 5" xfId="16450"/>
    <cellStyle name="Comma 6 2 5 2" xfId="16451"/>
    <cellStyle name="Comma 6 2 5 2 2" xfId="16452"/>
    <cellStyle name="Comma 6 2 5 3" xfId="16453"/>
    <cellStyle name="Comma 6 2 6" xfId="16454"/>
    <cellStyle name="Comma 6 2 6 2" xfId="16455"/>
    <cellStyle name="Comma 6 2 7" xfId="16456"/>
    <cellStyle name="Comma 6 2 8" xfId="16457"/>
    <cellStyle name="Comma 6 2 9" xfId="16458"/>
    <cellStyle name="Comma 6 3" xfId="16459"/>
    <cellStyle name="Comma 6 3 2" xfId="16460"/>
    <cellStyle name="Comma 6 3 2 2" xfId="16461"/>
    <cellStyle name="Comma 6 3 2 2 2" xfId="16462"/>
    <cellStyle name="Comma 6 3 2 2 2 2" xfId="16463"/>
    <cellStyle name="Comma 6 3 2 2 3" xfId="16464"/>
    <cellStyle name="Comma 6 3 2 3" xfId="16465"/>
    <cellStyle name="Comma 6 3 2 3 2" xfId="16466"/>
    <cellStyle name="Comma 6 3 2 3 2 2" xfId="16467"/>
    <cellStyle name="Comma 6 3 2 3 3" xfId="16468"/>
    <cellStyle name="Comma 6 3 2 4" xfId="16469"/>
    <cellStyle name="Comma 6 3 2 4 2" xfId="16470"/>
    <cellStyle name="Comma 6 3 2 4 2 2" xfId="16471"/>
    <cellStyle name="Comma 6 3 2 4 3" xfId="16472"/>
    <cellStyle name="Comma 6 3 2 5" xfId="16473"/>
    <cellStyle name="Comma 6 3 2 5 2" xfId="16474"/>
    <cellStyle name="Comma 6 3 2 6" xfId="16475"/>
    <cellStyle name="Comma 6 3 3" xfId="16476"/>
    <cellStyle name="Comma 6 3 3 2" xfId="16477"/>
    <cellStyle name="Comma 6 3 3 2 2" xfId="16478"/>
    <cellStyle name="Comma 6 3 3 3" xfId="16479"/>
    <cellStyle name="Comma 6 3 4" xfId="16480"/>
    <cellStyle name="Comma 6 3 4 2" xfId="16481"/>
    <cellStyle name="Comma 6 3 4 2 2" xfId="16482"/>
    <cellStyle name="Comma 6 3 4 3" xfId="16483"/>
    <cellStyle name="Comma 6 3 5" xfId="16484"/>
    <cellStyle name="Comma 6 3 5 2" xfId="16485"/>
    <cellStyle name="Comma 6 3 5 2 2" xfId="16486"/>
    <cellStyle name="Comma 6 3 5 3" xfId="16487"/>
    <cellStyle name="Comma 6 3 6" xfId="16488"/>
    <cellStyle name="Comma 6 3 6 2" xfId="16489"/>
    <cellStyle name="Comma 6 3 7" xfId="16490"/>
    <cellStyle name="Comma 6 4" xfId="16491"/>
    <cellStyle name="Comma 6 4 2" xfId="16492"/>
    <cellStyle name="Comma 6 4 2 2" xfId="16493"/>
    <cellStyle name="Comma 6 4 2 2 2" xfId="16494"/>
    <cellStyle name="Comma 6 4 2 2 2 2" xfId="16495"/>
    <cellStyle name="Comma 6 4 2 2 3" xfId="16496"/>
    <cellStyle name="Comma 6 4 2 3" xfId="16497"/>
    <cellStyle name="Comma 6 4 2 3 2" xfId="16498"/>
    <cellStyle name="Comma 6 4 2 3 2 2" xfId="16499"/>
    <cellStyle name="Comma 6 4 2 3 3" xfId="16500"/>
    <cellStyle name="Comma 6 4 2 4" xfId="16501"/>
    <cellStyle name="Comma 6 4 2 4 2" xfId="16502"/>
    <cellStyle name="Comma 6 4 2 4 2 2" xfId="16503"/>
    <cellStyle name="Comma 6 4 2 4 3" xfId="16504"/>
    <cellStyle name="Comma 6 4 2 5" xfId="16505"/>
    <cellStyle name="Comma 6 4 2 5 2" xfId="16506"/>
    <cellStyle name="Comma 6 4 2 6" xfId="16507"/>
    <cellStyle name="Comma 6 4 3" xfId="16508"/>
    <cellStyle name="Comma 6 4 3 2" xfId="16509"/>
    <cellStyle name="Comma 6 4 3 2 2" xfId="16510"/>
    <cellStyle name="Comma 6 4 3 3" xfId="16511"/>
    <cellStyle name="Comma 6 4 4" xfId="16512"/>
    <cellStyle name="Comma 6 4 4 2" xfId="16513"/>
    <cellStyle name="Comma 6 4 4 2 2" xfId="16514"/>
    <cellStyle name="Comma 6 4 4 3" xfId="16515"/>
    <cellStyle name="Comma 6 4 5" xfId="16516"/>
    <cellStyle name="Comma 6 4 5 2" xfId="16517"/>
    <cellStyle name="Comma 6 4 5 2 2" xfId="16518"/>
    <cellStyle name="Comma 6 4 5 3" xfId="16519"/>
    <cellStyle name="Comma 6 4 6" xfId="16520"/>
    <cellStyle name="Comma 6 4 6 2" xfId="16521"/>
    <cellStyle name="Comma 6 4 7" xfId="16522"/>
    <cellStyle name="Comma 6 5" xfId="16523"/>
    <cellStyle name="Comma 6 5 2" xfId="16524"/>
    <cellStyle name="Comma 6 5 2 2" xfId="16525"/>
    <cellStyle name="Comma 6 5 2 2 2" xfId="16526"/>
    <cellStyle name="Comma 6 5 2 2 2 2" xfId="16527"/>
    <cellStyle name="Comma 6 5 2 2 3" xfId="16528"/>
    <cellStyle name="Comma 6 5 2 3" xfId="16529"/>
    <cellStyle name="Comma 6 5 2 3 2" xfId="16530"/>
    <cellStyle name="Comma 6 5 2 3 2 2" xfId="16531"/>
    <cellStyle name="Comma 6 5 2 3 3" xfId="16532"/>
    <cellStyle name="Comma 6 5 2 4" xfId="16533"/>
    <cellStyle name="Comma 6 5 2 4 2" xfId="16534"/>
    <cellStyle name="Comma 6 5 2 4 2 2" xfId="16535"/>
    <cellStyle name="Comma 6 5 2 4 3" xfId="16536"/>
    <cellStyle name="Comma 6 5 2 5" xfId="16537"/>
    <cellStyle name="Comma 6 5 2 5 2" xfId="16538"/>
    <cellStyle name="Comma 6 5 2 6" xfId="16539"/>
    <cellStyle name="Comma 6 5 3" xfId="16540"/>
    <cellStyle name="Comma 6 5 3 2" xfId="16541"/>
    <cellStyle name="Comma 6 5 3 2 2" xfId="16542"/>
    <cellStyle name="Comma 6 5 3 3" xfId="16543"/>
    <cellStyle name="Comma 6 5 4" xfId="16544"/>
    <cellStyle name="Comma 6 5 4 2" xfId="16545"/>
    <cellStyle name="Comma 6 5 4 2 2" xfId="16546"/>
    <cellStyle name="Comma 6 5 4 3" xfId="16547"/>
    <cellStyle name="Comma 6 5 5" xfId="16548"/>
    <cellStyle name="Comma 6 5 5 2" xfId="16549"/>
    <cellStyle name="Comma 6 5 5 2 2" xfId="16550"/>
    <cellStyle name="Comma 6 5 5 3" xfId="16551"/>
    <cellStyle name="Comma 6 5 6" xfId="16552"/>
    <cellStyle name="Comma 6 5 6 2" xfId="16553"/>
    <cellStyle name="Comma 6 5 7" xfId="16554"/>
    <cellStyle name="Comma 6 6" xfId="16555"/>
    <cellStyle name="Comma 6 6 2" xfId="16556"/>
    <cellStyle name="Comma 6 6 2 2" xfId="16557"/>
    <cellStyle name="Comma 6 6 2 2 2" xfId="16558"/>
    <cellStyle name="Comma 6 6 2 3" xfId="16559"/>
    <cellStyle name="Comma 6 6 3" xfId="16560"/>
    <cellStyle name="Comma 6 6 3 2" xfId="16561"/>
    <cellStyle name="Comma 6 6 3 2 2" xfId="16562"/>
    <cellStyle name="Comma 6 6 3 3" xfId="16563"/>
    <cellStyle name="Comma 6 6 4" xfId="16564"/>
    <cellStyle name="Comma 6 6 4 2" xfId="16565"/>
    <cellStyle name="Comma 6 6 4 2 2" xfId="16566"/>
    <cellStyle name="Comma 6 6 4 3" xfId="16567"/>
    <cellStyle name="Comma 6 6 5" xfId="16568"/>
    <cellStyle name="Comma 6 6 5 2" xfId="16569"/>
    <cellStyle name="Comma 6 6 6" xfId="16570"/>
    <cellStyle name="Comma 6 7" xfId="16571"/>
    <cellStyle name="Comma 6 7 2" xfId="16572"/>
    <cellStyle name="Comma 6 7 2 2" xfId="16573"/>
    <cellStyle name="Comma 6 7 3" xfId="16574"/>
    <cellStyle name="Comma 6 8" xfId="16575"/>
    <cellStyle name="Comma 6 8 2" xfId="16576"/>
    <cellStyle name="Comma 6 8 2 2" xfId="16577"/>
    <cellStyle name="Comma 6 8 3" xfId="16578"/>
    <cellStyle name="Comma 6 9" xfId="16579"/>
    <cellStyle name="Comma 6 9 2" xfId="16580"/>
    <cellStyle name="Comma 6 9 2 2" xfId="16581"/>
    <cellStyle name="Comma 6 9 3" xfId="16582"/>
    <cellStyle name="Comma 60" xfId="4380"/>
    <cellStyle name="Comma 61" xfId="4379"/>
    <cellStyle name="Comma 62" xfId="4378"/>
    <cellStyle name="Comma 63" xfId="4377"/>
    <cellStyle name="Comma 64" xfId="4376"/>
    <cellStyle name="Comma 65" xfId="4375"/>
    <cellStyle name="Comma 66" xfId="4374"/>
    <cellStyle name="Comma 67" xfId="4373"/>
    <cellStyle name="Comma 68" xfId="4372"/>
    <cellStyle name="Comma 69" xfId="4371"/>
    <cellStyle name="Comma 7" xfId="1132"/>
    <cellStyle name="Comma 7 10" xfId="16583"/>
    <cellStyle name="Comma 7 10 2" xfId="16584"/>
    <cellStyle name="Comma 7 11" xfId="16585"/>
    <cellStyle name="Comma 7 12" xfId="16586"/>
    <cellStyle name="Comma 7 13" xfId="3458"/>
    <cellStyle name="Comma 7 2" xfId="2733"/>
    <cellStyle name="Comma 7 2 2" xfId="4370"/>
    <cellStyle name="Comma 7 2 2 2" xfId="16587"/>
    <cellStyle name="Comma 7 2 2 2 2" xfId="16588"/>
    <cellStyle name="Comma 7 2 2 2 2 2" xfId="16589"/>
    <cellStyle name="Comma 7 2 2 2 3" xfId="16590"/>
    <cellStyle name="Comma 7 2 2 3" xfId="16591"/>
    <cellStyle name="Comma 7 2 2 3 2" xfId="16592"/>
    <cellStyle name="Comma 7 2 2 3 2 2" xfId="16593"/>
    <cellStyle name="Comma 7 2 2 3 3" xfId="16594"/>
    <cellStyle name="Comma 7 2 2 4" xfId="16595"/>
    <cellStyle name="Comma 7 2 2 4 2" xfId="16596"/>
    <cellStyle name="Comma 7 2 2 4 2 2" xfId="16597"/>
    <cellStyle name="Comma 7 2 2 4 3" xfId="16598"/>
    <cellStyle name="Comma 7 2 2 5" xfId="16599"/>
    <cellStyle name="Comma 7 2 2 5 2" xfId="16600"/>
    <cellStyle name="Comma 7 2 2 6" xfId="16601"/>
    <cellStyle name="Comma 7 2 3" xfId="16602"/>
    <cellStyle name="Comma 7 2 3 2" xfId="16603"/>
    <cellStyle name="Comma 7 2 3 2 2" xfId="16604"/>
    <cellStyle name="Comma 7 2 3 3" xfId="16605"/>
    <cellStyle name="Comma 7 2 4" xfId="16606"/>
    <cellStyle name="Comma 7 2 4 2" xfId="16607"/>
    <cellStyle name="Comma 7 2 4 2 2" xfId="16608"/>
    <cellStyle name="Comma 7 2 4 3" xfId="16609"/>
    <cellStyle name="Comma 7 2 5" xfId="16610"/>
    <cellStyle name="Comma 7 2 5 2" xfId="16611"/>
    <cellStyle name="Comma 7 2 5 2 2" xfId="16612"/>
    <cellStyle name="Comma 7 2 5 3" xfId="16613"/>
    <cellStyle name="Comma 7 2 6" xfId="16614"/>
    <cellStyle name="Comma 7 2 6 2" xfId="16615"/>
    <cellStyle name="Comma 7 2 7" xfId="16616"/>
    <cellStyle name="Comma 7 2 8" xfId="3757"/>
    <cellStyle name="Comma 7 3" xfId="16617"/>
    <cellStyle name="Comma 7 3 2" xfId="16618"/>
    <cellStyle name="Comma 7 3 2 2" xfId="16619"/>
    <cellStyle name="Comma 7 3 2 2 2" xfId="16620"/>
    <cellStyle name="Comma 7 3 2 2 2 2" xfId="16621"/>
    <cellStyle name="Comma 7 3 2 2 3" xfId="16622"/>
    <cellStyle name="Comma 7 3 2 3" xfId="16623"/>
    <cellStyle name="Comma 7 3 2 3 2" xfId="16624"/>
    <cellStyle name="Comma 7 3 2 3 2 2" xfId="16625"/>
    <cellStyle name="Comma 7 3 2 3 3" xfId="16626"/>
    <cellStyle name="Comma 7 3 2 4" xfId="16627"/>
    <cellStyle name="Comma 7 3 2 4 2" xfId="16628"/>
    <cellStyle name="Comma 7 3 2 4 2 2" xfId="16629"/>
    <cellStyle name="Comma 7 3 2 4 3" xfId="16630"/>
    <cellStyle name="Comma 7 3 2 5" xfId="16631"/>
    <cellStyle name="Comma 7 3 2 5 2" xfId="16632"/>
    <cellStyle name="Comma 7 3 2 6" xfId="16633"/>
    <cellStyle name="Comma 7 3 3" xfId="16634"/>
    <cellStyle name="Comma 7 3 3 2" xfId="16635"/>
    <cellStyle name="Comma 7 3 3 2 2" xfId="16636"/>
    <cellStyle name="Comma 7 3 3 3" xfId="16637"/>
    <cellStyle name="Comma 7 3 4" xfId="16638"/>
    <cellStyle name="Comma 7 3 4 2" xfId="16639"/>
    <cellStyle name="Comma 7 3 4 2 2" xfId="16640"/>
    <cellStyle name="Comma 7 3 4 3" xfId="16641"/>
    <cellStyle name="Comma 7 3 5" xfId="16642"/>
    <cellStyle name="Comma 7 3 5 2" xfId="16643"/>
    <cellStyle name="Comma 7 3 5 2 2" xfId="16644"/>
    <cellStyle name="Comma 7 3 5 3" xfId="16645"/>
    <cellStyle name="Comma 7 3 6" xfId="16646"/>
    <cellStyle name="Comma 7 3 6 2" xfId="16647"/>
    <cellStyle name="Comma 7 3 7" xfId="16648"/>
    <cellStyle name="Comma 7 3 8" xfId="16649"/>
    <cellStyle name="Comma 7 4" xfId="16650"/>
    <cellStyle name="Comma 7 4 2" xfId="16651"/>
    <cellStyle name="Comma 7 4 2 2" xfId="16652"/>
    <cellStyle name="Comma 7 4 2 2 2" xfId="16653"/>
    <cellStyle name="Comma 7 4 2 2 2 2" xfId="16654"/>
    <cellStyle name="Comma 7 4 2 2 3" xfId="16655"/>
    <cellStyle name="Comma 7 4 2 3" xfId="16656"/>
    <cellStyle name="Comma 7 4 2 3 2" xfId="16657"/>
    <cellStyle name="Comma 7 4 2 3 2 2" xfId="16658"/>
    <cellStyle name="Comma 7 4 2 3 3" xfId="16659"/>
    <cellStyle name="Comma 7 4 2 4" xfId="16660"/>
    <cellStyle name="Comma 7 4 2 4 2" xfId="16661"/>
    <cellStyle name="Comma 7 4 2 4 2 2" xfId="16662"/>
    <cellStyle name="Comma 7 4 2 4 3" xfId="16663"/>
    <cellStyle name="Comma 7 4 2 5" xfId="16664"/>
    <cellStyle name="Comma 7 4 2 5 2" xfId="16665"/>
    <cellStyle name="Comma 7 4 2 6" xfId="16666"/>
    <cellStyle name="Comma 7 4 3" xfId="16667"/>
    <cellStyle name="Comma 7 4 3 2" xfId="16668"/>
    <cellStyle name="Comma 7 4 3 2 2" xfId="16669"/>
    <cellStyle name="Comma 7 4 3 3" xfId="16670"/>
    <cellStyle name="Comma 7 4 4" xfId="16671"/>
    <cellStyle name="Comma 7 4 4 2" xfId="16672"/>
    <cellStyle name="Comma 7 4 4 2 2" xfId="16673"/>
    <cellStyle name="Comma 7 4 4 3" xfId="16674"/>
    <cellStyle name="Comma 7 4 5" xfId="16675"/>
    <cellStyle name="Comma 7 4 5 2" xfId="16676"/>
    <cellStyle name="Comma 7 4 5 2 2" xfId="16677"/>
    <cellStyle name="Comma 7 4 5 3" xfId="16678"/>
    <cellStyle name="Comma 7 4 6" xfId="16679"/>
    <cellStyle name="Comma 7 4 6 2" xfId="16680"/>
    <cellStyle name="Comma 7 4 7" xfId="16681"/>
    <cellStyle name="Comma 7 4 8" xfId="16682"/>
    <cellStyle name="Comma 7 5" xfId="16683"/>
    <cellStyle name="Comma 7 5 2" xfId="16684"/>
    <cellStyle name="Comma 7 5 2 2" xfId="16685"/>
    <cellStyle name="Comma 7 5 2 2 2" xfId="16686"/>
    <cellStyle name="Comma 7 5 2 2 2 2" xfId="16687"/>
    <cellStyle name="Comma 7 5 2 2 3" xfId="16688"/>
    <cellStyle name="Comma 7 5 2 3" xfId="16689"/>
    <cellStyle name="Comma 7 5 2 3 2" xfId="16690"/>
    <cellStyle name="Comma 7 5 2 3 2 2" xfId="16691"/>
    <cellStyle name="Comma 7 5 2 3 3" xfId="16692"/>
    <cellStyle name="Comma 7 5 2 4" xfId="16693"/>
    <cellStyle name="Comma 7 5 2 4 2" xfId="16694"/>
    <cellStyle name="Comma 7 5 2 4 2 2" xfId="16695"/>
    <cellStyle name="Comma 7 5 2 4 3" xfId="16696"/>
    <cellStyle name="Comma 7 5 2 5" xfId="16697"/>
    <cellStyle name="Comma 7 5 2 5 2" xfId="16698"/>
    <cellStyle name="Comma 7 5 2 6" xfId="16699"/>
    <cellStyle name="Comma 7 5 3" xfId="16700"/>
    <cellStyle name="Comma 7 5 3 2" xfId="16701"/>
    <cellStyle name="Comma 7 5 3 2 2" xfId="16702"/>
    <cellStyle name="Comma 7 5 3 3" xfId="16703"/>
    <cellStyle name="Comma 7 5 4" xfId="16704"/>
    <cellStyle name="Comma 7 5 4 2" xfId="16705"/>
    <cellStyle name="Comma 7 5 4 2 2" xfId="16706"/>
    <cellStyle name="Comma 7 5 4 3" xfId="16707"/>
    <cellStyle name="Comma 7 5 5" xfId="16708"/>
    <cellStyle name="Comma 7 5 5 2" xfId="16709"/>
    <cellStyle name="Comma 7 5 5 2 2" xfId="16710"/>
    <cellStyle name="Comma 7 5 5 3" xfId="16711"/>
    <cellStyle name="Comma 7 5 6" xfId="16712"/>
    <cellStyle name="Comma 7 5 6 2" xfId="16713"/>
    <cellStyle name="Comma 7 5 7" xfId="16714"/>
    <cellStyle name="Comma 7 6" xfId="16715"/>
    <cellStyle name="Comma 7 6 2" xfId="16716"/>
    <cellStyle name="Comma 7 6 2 2" xfId="16717"/>
    <cellStyle name="Comma 7 6 2 2 2" xfId="16718"/>
    <cellStyle name="Comma 7 6 2 3" xfId="16719"/>
    <cellStyle name="Comma 7 6 3" xfId="16720"/>
    <cellStyle name="Comma 7 6 3 2" xfId="16721"/>
    <cellStyle name="Comma 7 6 3 2 2" xfId="16722"/>
    <cellStyle name="Comma 7 6 3 3" xfId="16723"/>
    <cellStyle name="Comma 7 6 4" xfId="16724"/>
    <cellStyle name="Comma 7 6 4 2" xfId="16725"/>
    <cellStyle name="Comma 7 6 4 2 2" xfId="16726"/>
    <cellStyle name="Comma 7 6 4 3" xfId="16727"/>
    <cellStyle name="Comma 7 6 5" xfId="16728"/>
    <cellStyle name="Comma 7 6 5 2" xfId="16729"/>
    <cellStyle name="Comma 7 6 6" xfId="16730"/>
    <cellStyle name="Comma 7 7" xfId="16731"/>
    <cellStyle name="Comma 7 7 2" xfId="16732"/>
    <cellStyle name="Comma 7 7 2 2" xfId="16733"/>
    <cellStyle name="Comma 7 7 3" xfId="16734"/>
    <cellStyle name="Comma 7 8" xfId="16735"/>
    <cellStyle name="Comma 7 8 2" xfId="16736"/>
    <cellStyle name="Comma 7 8 2 2" xfId="16737"/>
    <cellStyle name="Comma 7 8 3" xfId="16738"/>
    <cellStyle name="Comma 7 9" xfId="16739"/>
    <cellStyle name="Comma 7 9 2" xfId="16740"/>
    <cellStyle name="Comma 7 9 2 2" xfId="16741"/>
    <cellStyle name="Comma 7 9 3" xfId="16742"/>
    <cellStyle name="Comma 70" xfId="4369"/>
    <cellStyle name="Comma 71" xfId="4368"/>
    <cellStyle name="Comma 72" xfId="4367"/>
    <cellStyle name="Comma 73" xfId="4366"/>
    <cellStyle name="Comma 73 2" xfId="4365"/>
    <cellStyle name="Comma 74" xfId="4364"/>
    <cellStyle name="Comma 75" xfId="4363"/>
    <cellStyle name="Comma 76" xfId="4362"/>
    <cellStyle name="Comma 77" xfId="4361"/>
    <cellStyle name="Comma 78" xfId="4360"/>
    <cellStyle name="Comma 79" xfId="4359"/>
    <cellStyle name="Comma 8" xfId="1133"/>
    <cellStyle name="Comma 8 10" xfId="16743"/>
    <cellStyle name="Comma 8 10 2" xfId="16744"/>
    <cellStyle name="Comma 8 11" xfId="16745"/>
    <cellStyle name="Comma 8 12" xfId="16746"/>
    <cellStyle name="Comma 8 13" xfId="3459"/>
    <cellStyle name="Comma 8 2" xfId="4358"/>
    <cellStyle name="Comma 8 2 2" xfId="16747"/>
    <cellStyle name="Comma 8 2 2 2" xfId="16748"/>
    <cellStyle name="Comma 8 2 2 2 2" xfId="16749"/>
    <cellStyle name="Comma 8 2 2 2 2 2" xfId="16750"/>
    <cellStyle name="Comma 8 2 2 2 3" xfId="16751"/>
    <cellStyle name="Comma 8 2 2 3" xfId="16752"/>
    <cellStyle name="Comma 8 2 2 3 2" xfId="16753"/>
    <cellStyle name="Comma 8 2 2 3 2 2" xfId="16754"/>
    <cellStyle name="Comma 8 2 2 3 3" xfId="16755"/>
    <cellStyle name="Comma 8 2 2 4" xfId="16756"/>
    <cellStyle name="Comma 8 2 2 4 2" xfId="16757"/>
    <cellStyle name="Comma 8 2 2 4 2 2" xfId="16758"/>
    <cellStyle name="Comma 8 2 2 4 3" xfId="16759"/>
    <cellStyle name="Comma 8 2 2 5" xfId="16760"/>
    <cellStyle name="Comma 8 2 2 5 2" xfId="16761"/>
    <cellStyle name="Comma 8 2 2 6" xfId="16762"/>
    <cellStyle name="Comma 8 2 3" xfId="16763"/>
    <cellStyle name="Comma 8 2 3 2" xfId="16764"/>
    <cellStyle name="Comma 8 2 3 2 2" xfId="16765"/>
    <cellStyle name="Comma 8 2 3 3" xfId="16766"/>
    <cellStyle name="Comma 8 2 4" xfId="16767"/>
    <cellStyle name="Comma 8 2 4 2" xfId="16768"/>
    <cellStyle name="Comma 8 2 4 2 2" xfId="16769"/>
    <cellStyle name="Comma 8 2 4 3" xfId="16770"/>
    <cellStyle name="Comma 8 2 5" xfId="16771"/>
    <cellStyle name="Comma 8 2 5 2" xfId="16772"/>
    <cellStyle name="Comma 8 2 5 2 2" xfId="16773"/>
    <cellStyle name="Comma 8 2 5 3" xfId="16774"/>
    <cellStyle name="Comma 8 2 6" xfId="16775"/>
    <cellStyle name="Comma 8 2 6 2" xfId="16776"/>
    <cellStyle name="Comma 8 2 7" xfId="16777"/>
    <cellStyle name="Comma 8 2 8" xfId="16778"/>
    <cellStyle name="Comma 8 3" xfId="16779"/>
    <cellStyle name="Comma 8 3 2" xfId="16780"/>
    <cellStyle name="Comma 8 3 2 2" xfId="16781"/>
    <cellStyle name="Comma 8 3 2 2 2" xfId="16782"/>
    <cellStyle name="Comma 8 3 2 2 2 2" xfId="16783"/>
    <cellStyle name="Comma 8 3 2 2 3" xfId="16784"/>
    <cellStyle name="Comma 8 3 2 3" xfId="16785"/>
    <cellStyle name="Comma 8 3 2 3 2" xfId="16786"/>
    <cellStyle name="Comma 8 3 2 3 2 2" xfId="16787"/>
    <cellStyle name="Comma 8 3 2 3 3" xfId="16788"/>
    <cellStyle name="Comma 8 3 2 4" xfId="16789"/>
    <cellStyle name="Comma 8 3 2 4 2" xfId="16790"/>
    <cellStyle name="Comma 8 3 2 4 2 2" xfId="16791"/>
    <cellStyle name="Comma 8 3 2 4 3" xfId="16792"/>
    <cellStyle name="Comma 8 3 2 5" xfId="16793"/>
    <cellStyle name="Comma 8 3 2 5 2" xfId="16794"/>
    <cellStyle name="Comma 8 3 2 6" xfId="16795"/>
    <cellStyle name="Comma 8 3 3" xfId="16796"/>
    <cellStyle name="Comma 8 3 3 2" xfId="16797"/>
    <cellStyle name="Comma 8 3 3 2 2" xfId="16798"/>
    <cellStyle name="Comma 8 3 3 3" xfId="16799"/>
    <cellStyle name="Comma 8 3 4" xfId="16800"/>
    <cellStyle name="Comma 8 3 4 2" xfId="16801"/>
    <cellStyle name="Comma 8 3 4 2 2" xfId="16802"/>
    <cellStyle name="Comma 8 3 4 3" xfId="16803"/>
    <cellStyle name="Comma 8 3 5" xfId="16804"/>
    <cellStyle name="Comma 8 3 5 2" xfId="16805"/>
    <cellStyle name="Comma 8 3 5 2 2" xfId="16806"/>
    <cellStyle name="Comma 8 3 5 3" xfId="16807"/>
    <cellStyle name="Comma 8 3 6" xfId="16808"/>
    <cellStyle name="Comma 8 3 6 2" xfId="16809"/>
    <cellStyle name="Comma 8 3 7" xfId="16810"/>
    <cellStyle name="Comma 8 3 8" xfId="16811"/>
    <cellStyle name="Comma 8 4" xfId="16812"/>
    <cellStyle name="Comma 8 4 2" xfId="16813"/>
    <cellStyle name="Comma 8 4 2 2" xfId="16814"/>
    <cellStyle name="Comma 8 4 2 2 2" xfId="16815"/>
    <cellStyle name="Comma 8 4 2 2 2 2" xfId="16816"/>
    <cellStyle name="Comma 8 4 2 2 3" xfId="16817"/>
    <cellStyle name="Comma 8 4 2 3" xfId="16818"/>
    <cellStyle name="Comma 8 4 2 3 2" xfId="16819"/>
    <cellStyle name="Comma 8 4 2 3 2 2" xfId="16820"/>
    <cellStyle name="Comma 8 4 2 3 3" xfId="16821"/>
    <cellStyle name="Comma 8 4 2 4" xfId="16822"/>
    <cellStyle name="Comma 8 4 2 4 2" xfId="16823"/>
    <cellStyle name="Comma 8 4 2 4 2 2" xfId="16824"/>
    <cellStyle name="Comma 8 4 2 4 3" xfId="16825"/>
    <cellStyle name="Comma 8 4 2 5" xfId="16826"/>
    <cellStyle name="Comma 8 4 2 5 2" xfId="16827"/>
    <cellStyle name="Comma 8 4 2 6" xfId="16828"/>
    <cellStyle name="Comma 8 4 3" xfId="16829"/>
    <cellStyle name="Comma 8 4 3 2" xfId="16830"/>
    <cellStyle name="Comma 8 4 3 2 2" xfId="16831"/>
    <cellStyle name="Comma 8 4 3 3" xfId="16832"/>
    <cellStyle name="Comma 8 4 4" xfId="16833"/>
    <cellStyle name="Comma 8 4 4 2" xfId="16834"/>
    <cellStyle name="Comma 8 4 4 2 2" xfId="16835"/>
    <cellStyle name="Comma 8 4 4 3" xfId="16836"/>
    <cellStyle name="Comma 8 4 5" xfId="16837"/>
    <cellStyle name="Comma 8 4 5 2" xfId="16838"/>
    <cellStyle name="Comma 8 4 5 2 2" xfId="16839"/>
    <cellStyle name="Comma 8 4 5 3" xfId="16840"/>
    <cellStyle name="Comma 8 4 6" xfId="16841"/>
    <cellStyle name="Comma 8 4 6 2" xfId="16842"/>
    <cellStyle name="Comma 8 4 7" xfId="16843"/>
    <cellStyle name="Comma 8 5" xfId="16844"/>
    <cellStyle name="Comma 8 5 2" xfId="16845"/>
    <cellStyle name="Comma 8 5 2 2" xfId="16846"/>
    <cellStyle name="Comma 8 5 2 2 2" xfId="16847"/>
    <cellStyle name="Comma 8 5 2 2 2 2" xfId="16848"/>
    <cellStyle name="Comma 8 5 2 2 3" xfId="16849"/>
    <cellStyle name="Comma 8 5 2 3" xfId="16850"/>
    <cellStyle name="Comma 8 5 2 3 2" xfId="16851"/>
    <cellStyle name="Comma 8 5 2 3 2 2" xfId="16852"/>
    <cellStyle name="Comma 8 5 2 3 3" xfId="16853"/>
    <cellStyle name="Comma 8 5 2 4" xfId="16854"/>
    <cellStyle name="Comma 8 5 2 4 2" xfId="16855"/>
    <cellStyle name="Comma 8 5 2 4 2 2" xfId="16856"/>
    <cellStyle name="Comma 8 5 2 4 3" xfId="16857"/>
    <cellStyle name="Comma 8 5 2 5" xfId="16858"/>
    <cellStyle name="Comma 8 5 2 5 2" xfId="16859"/>
    <cellStyle name="Comma 8 5 2 6" xfId="16860"/>
    <cellStyle name="Comma 8 5 3" xfId="16861"/>
    <cellStyle name="Comma 8 5 3 2" xfId="16862"/>
    <cellStyle name="Comma 8 5 3 2 2" xfId="16863"/>
    <cellStyle name="Comma 8 5 3 3" xfId="16864"/>
    <cellStyle name="Comma 8 5 4" xfId="16865"/>
    <cellStyle name="Comma 8 5 4 2" xfId="16866"/>
    <cellStyle name="Comma 8 5 4 2 2" xfId="16867"/>
    <cellStyle name="Comma 8 5 4 3" xfId="16868"/>
    <cellStyle name="Comma 8 5 5" xfId="16869"/>
    <cellStyle name="Comma 8 5 5 2" xfId="16870"/>
    <cellStyle name="Comma 8 5 5 2 2" xfId="16871"/>
    <cellStyle name="Comma 8 5 5 3" xfId="16872"/>
    <cellStyle name="Comma 8 5 6" xfId="16873"/>
    <cellStyle name="Comma 8 5 6 2" xfId="16874"/>
    <cellStyle name="Comma 8 5 7" xfId="16875"/>
    <cellStyle name="Comma 8 6" xfId="16876"/>
    <cellStyle name="Comma 8 6 2" xfId="16877"/>
    <cellStyle name="Comma 8 6 2 2" xfId="16878"/>
    <cellStyle name="Comma 8 6 2 2 2" xfId="16879"/>
    <cellStyle name="Comma 8 6 2 3" xfId="16880"/>
    <cellStyle name="Comma 8 6 3" xfId="16881"/>
    <cellStyle name="Comma 8 6 3 2" xfId="16882"/>
    <cellStyle name="Comma 8 6 3 2 2" xfId="16883"/>
    <cellStyle name="Comma 8 6 3 3" xfId="16884"/>
    <cellStyle name="Comma 8 6 4" xfId="16885"/>
    <cellStyle name="Comma 8 6 4 2" xfId="16886"/>
    <cellStyle name="Comma 8 6 4 2 2" xfId="16887"/>
    <cellStyle name="Comma 8 6 4 3" xfId="16888"/>
    <cellStyle name="Comma 8 6 5" xfId="16889"/>
    <cellStyle name="Comma 8 6 5 2" xfId="16890"/>
    <cellStyle name="Comma 8 6 6" xfId="16891"/>
    <cellStyle name="Comma 8 7" xfId="16892"/>
    <cellStyle name="Comma 8 7 2" xfId="16893"/>
    <cellStyle name="Comma 8 7 2 2" xfId="16894"/>
    <cellStyle name="Comma 8 7 3" xfId="16895"/>
    <cellStyle name="Comma 8 8" xfId="16896"/>
    <cellStyle name="Comma 8 8 2" xfId="16897"/>
    <cellStyle name="Comma 8 8 2 2" xfId="16898"/>
    <cellStyle name="Comma 8 8 3" xfId="16899"/>
    <cellStyle name="Comma 8 9" xfId="16900"/>
    <cellStyle name="Comma 8 9 2" xfId="16901"/>
    <cellStyle name="Comma 8 9 2 2" xfId="16902"/>
    <cellStyle name="Comma 8 9 3" xfId="16903"/>
    <cellStyle name="Comma 80" xfId="4357"/>
    <cellStyle name="Comma 81" xfId="4356"/>
    <cellStyle name="Comma 82" xfId="4355"/>
    <cellStyle name="Comma 83" xfId="5222"/>
    <cellStyle name="Comma 84" xfId="5224"/>
    <cellStyle name="Comma 85" xfId="3414"/>
    <cellStyle name="Comma 9" xfId="1134"/>
    <cellStyle name="Comma 9 10" xfId="16904"/>
    <cellStyle name="Comma 9 10 2" xfId="16905"/>
    <cellStyle name="Comma 9 11" xfId="16906"/>
    <cellStyle name="Comma 9 12" xfId="16907"/>
    <cellStyle name="Comma 9 13" xfId="16908"/>
    <cellStyle name="Comma 9 14" xfId="3460"/>
    <cellStyle name="Comma 9 2" xfId="4354"/>
    <cellStyle name="Comma 9 2 2" xfId="16909"/>
    <cellStyle name="Comma 9 2 2 2" xfId="16910"/>
    <cellStyle name="Comma 9 2 2 2 2" xfId="16911"/>
    <cellStyle name="Comma 9 2 2 2 2 2" xfId="16912"/>
    <cellStyle name="Comma 9 2 2 2 3" xfId="16913"/>
    <cellStyle name="Comma 9 2 2 3" xfId="16914"/>
    <cellStyle name="Comma 9 2 2 3 2" xfId="16915"/>
    <cellStyle name="Comma 9 2 2 3 2 2" xfId="16916"/>
    <cellStyle name="Comma 9 2 2 3 3" xfId="16917"/>
    <cellStyle name="Comma 9 2 2 4" xfId="16918"/>
    <cellStyle name="Comma 9 2 2 4 2" xfId="16919"/>
    <cellStyle name="Comma 9 2 2 4 2 2" xfId="16920"/>
    <cellStyle name="Comma 9 2 2 4 3" xfId="16921"/>
    <cellStyle name="Comma 9 2 2 5" xfId="16922"/>
    <cellStyle name="Comma 9 2 2 5 2" xfId="16923"/>
    <cellStyle name="Comma 9 2 2 6" xfId="16924"/>
    <cellStyle name="Comma 9 2 3" xfId="16925"/>
    <cellStyle name="Comma 9 2 3 2" xfId="16926"/>
    <cellStyle name="Comma 9 2 3 2 2" xfId="16927"/>
    <cellStyle name="Comma 9 2 3 3" xfId="16928"/>
    <cellStyle name="Comma 9 2 4" xfId="16929"/>
    <cellStyle name="Comma 9 2 4 2" xfId="16930"/>
    <cellStyle name="Comma 9 2 4 2 2" xfId="16931"/>
    <cellStyle name="Comma 9 2 4 3" xfId="16932"/>
    <cellStyle name="Comma 9 2 5" xfId="16933"/>
    <cellStyle name="Comma 9 2 5 2" xfId="16934"/>
    <cellStyle name="Comma 9 2 5 2 2" xfId="16935"/>
    <cellStyle name="Comma 9 2 5 3" xfId="16936"/>
    <cellStyle name="Comma 9 2 6" xfId="16937"/>
    <cellStyle name="Comma 9 2 6 2" xfId="16938"/>
    <cellStyle name="Comma 9 2 7" xfId="16939"/>
    <cellStyle name="Comma 9 2 8" xfId="16940"/>
    <cellStyle name="Comma 9 2 9" xfId="16941"/>
    <cellStyle name="Comma 9 3" xfId="4353"/>
    <cellStyle name="Comma 9 3 2" xfId="16942"/>
    <cellStyle name="Comma 9 3 2 2" xfId="16943"/>
    <cellStyle name="Comma 9 3 2 2 2" xfId="16944"/>
    <cellStyle name="Comma 9 3 2 2 2 2" xfId="16945"/>
    <cellStyle name="Comma 9 3 2 2 3" xfId="16946"/>
    <cellStyle name="Comma 9 3 2 3" xfId="16947"/>
    <cellStyle name="Comma 9 3 2 3 2" xfId="16948"/>
    <cellStyle name="Comma 9 3 2 3 2 2" xfId="16949"/>
    <cellStyle name="Comma 9 3 2 3 3" xfId="16950"/>
    <cellStyle name="Comma 9 3 2 4" xfId="16951"/>
    <cellStyle name="Comma 9 3 2 4 2" xfId="16952"/>
    <cellStyle name="Comma 9 3 2 4 2 2" xfId="16953"/>
    <cellStyle name="Comma 9 3 2 4 3" xfId="16954"/>
    <cellStyle name="Comma 9 3 2 5" xfId="16955"/>
    <cellStyle name="Comma 9 3 2 5 2" xfId="16956"/>
    <cellStyle name="Comma 9 3 2 6" xfId="16957"/>
    <cellStyle name="Comma 9 3 3" xfId="16958"/>
    <cellStyle name="Comma 9 3 3 2" xfId="16959"/>
    <cellStyle name="Comma 9 3 3 2 2" xfId="16960"/>
    <cellStyle name="Comma 9 3 3 3" xfId="16961"/>
    <cellStyle name="Comma 9 3 4" xfId="16962"/>
    <cellStyle name="Comma 9 3 4 2" xfId="16963"/>
    <cellStyle name="Comma 9 3 4 2 2" xfId="16964"/>
    <cellStyle name="Comma 9 3 4 3" xfId="16965"/>
    <cellStyle name="Comma 9 3 5" xfId="16966"/>
    <cellStyle name="Comma 9 3 5 2" xfId="16967"/>
    <cellStyle name="Comma 9 3 5 2 2" xfId="16968"/>
    <cellStyle name="Comma 9 3 5 3" xfId="16969"/>
    <cellStyle name="Comma 9 3 6" xfId="16970"/>
    <cellStyle name="Comma 9 3 6 2" xfId="16971"/>
    <cellStyle name="Comma 9 3 7" xfId="16972"/>
    <cellStyle name="Comma 9 3 8" xfId="16973"/>
    <cellStyle name="Comma 9 4" xfId="16974"/>
    <cellStyle name="Comma 9 4 2" xfId="16975"/>
    <cellStyle name="Comma 9 4 2 2" xfId="16976"/>
    <cellStyle name="Comma 9 4 2 2 2" xfId="16977"/>
    <cellStyle name="Comma 9 4 2 2 2 2" xfId="16978"/>
    <cellStyle name="Comma 9 4 2 2 3" xfId="16979"/>
    <cellStyle name="Comma 9 4 2 3" xfId="16980"/>
    <cellStyle name="Comma 9 4 2 3 2" xfId="16981"/>
    <cellStyle name="Comma 9 4 2 3 2 2" xfId="16982"/>
    <cellStyle name="Comma 9 4 2 3 3" xfId="16983"/>
    <cellStyle name="Comma 9 4 2 4" xfId="16984"/>
    <cellStyle name="Comma 9 4 2 4 2" xfId="16985"/>
    <cellStyle name="Comma 9 4 2 4 2 2" xfId="16986"/>
    <cellStyle name="Comma 9 4 2 4 3" xfId="16987"/>
    <cellStyle name="Comma 9 4 2 5" xfId="16988"/>
    <cellStyle name="Comma 9 4 2 5 2" xfId="16989"/>
    <cellStyle name="Comma 9 4 2 6" xfId="16990"/>
    <cellStyle name="Comma 9 4 3" xfId="16991"/>
    <cellStyle name="Comma 9 4 3 2" xfId="16992"/>
    <cellStyle name="Comma 9 4 3 2 2" xfId="16993"/>
    <cellStyle name="Comma 9 4 3 3" xfId="16994"/>
    <cellStyle name="Comma 9 4 4" xfId="16995"/>
    <cellStyle name="Comma 9 4 4 2" xfId="16996"/>
    <cellStyle name="Comma 9 4 4 2 2" xfId="16997"/>
    <cellStyle name="Comma 9 4 4 3" xfId="16998"/>
    <cellStyle name="Comma 9 4 5" xfId="16999"/>
    <cellStyle name="Comma 9 4 5 2" xfId="17000"/>
    <cellStyle name="Comma 9 4 5 2 2" xfId="17001"/>
    <cellStyle name="Comma 9 4 5 3" xfId="17002"/>
    <cellStyle name="Comma 9 4 6" xfId="17003"/>
    <cellStyle name="Comma 9 4 6 2" xfId="17004"/>
    <cellStyle name="Comma 9 4 7" xfId="17005"/>
    <cellStyle name="Comma 9 5" xfId="17006"/>
    <cellStyle name="Comma 9 5 2" xfId="17007"/>
    <cellStyle name="Comma 9 5 2 2" xfId="17008"/>
    <cellStyle name="Comma 9 5 2 2 2" xfId="17009"/>
    <cellStyle name="Comma 9 5 2 2 2 2" xfId="17010"/>
    <cellStyle name="Comma 9 5 2 2 3" xfId="17011"/>
    <cellStyle name="Comma 9 5 2 3" xfId="17012"/>
    <cellStyle name="Comma 9 5 2 3 2" xfId="17013"/>
    <cellStyle name="Comma 9 5 2 3 2 2" xfId="17014"/>
    <cellStyle name="Comma 9 5 2 3 3" xfId="17015"/>
    <cellStyle name="Comma 9 5 2 4" xfId="17016"/>
    <cellStyle name="Comma 9 5 2 4 2" xfId="17017"/>
    <cellStyle name="Comma 9 5 2 4 2 2" xfId="17018"/>
    <cellStyle name="Comma 9 5 2 4 3" xfId="17019"/>
    <cellStyle name="Comma 9 5 2 5" xfId="17020"/>
    <cellStyle name="Comma 9 5 2 5 2" xfId="17021"/>
    <cellStyle name="Comma 9 5 2 6" xfId="17022"/>
    <cellStyle name="Comma 9 5 3" xfId="17023"/>
    <cellStyle name="Comma 9 5 3 2" xfId="17024"/>
    <cellStyle name="Comma 9 5 3 2 2" xfId="17025"/>
    <cellStyle name="Comma 9 5 3 3" xfId="17026"/>
    <cellStyle name="Comma 9 5 4" xfId="17027"/>
    <cellStyle name="Comma 9 5 4 2" xfId="17028"/>
    <cellStyle name="Comma 9 5 4 2 2" xfId="17029"/>
    <cellStyle name="Comma 9 5 4 3" xfId="17030"/>
    <cellStyle name="Comma 9 5 5" xfId="17031"/>
    <cellStyle name="Comma 9 5 5 2" xfId="17032"/>
    <cellStyle name="Comma 9 5 5 2 2" xfId="17033"/>
    <cellStyle name="Comma 9 5 5 3" xfId="17034"/>
    <cellStyle name="Comma 9 5 6" xfId="17035"/>
    <cellStyle name="Comma 9 5 6 2" xfId="17036"/>
    <cellStyle name="Comma 9 5 7" xfId="17037"/>
    <cellStyle name="Comma 9 6" xfId="17038"/>
    <cellStyle name="Comma 9 6 2" xfId="17039"/>
    <cellStyle name="Comma 9 6 2 2" xfId="17040"/>
    <cellStyle name="Comma 9 6 2 2 2" xfId="17041"/>
    <cellStyle name="Comma 9 6 2 3" xfId="17042"/>
    <cellStyle name="Comma 9 6 3" xfId="17043"/>
    <cellStyle name="Comma 9 6 3 2" xfId="17044"/>
    <cellStyle name="Comma 9 6 3 2 2" xfId="17045"/>
    <cellStyle name="Comma 9 6 3 3" xfId="17046"/>
    <cellStyle name="Comma 9 6 4" xfId="17047"/>
    <cellStyle name="Comma 9 6 4 2" xfId="17048"/>
    <cellStyle name="Comma 9 6 4 2 2" xfId="17049"/>
    <cellStyle name="Comma 9 6 4 3" xfId="17050"/>
    <cellStyle name="Comma 9 6 5" xfId="17051"/>
    <cellStyle name="Comma 9 6 5 2" xfId="17052"/>
    <cellStyle name="Comma 9 6 6" xfId="17053"/>
    <cellStyle name="Comma 9 7" xfId="17054"/>
    <cellStyle name="Comma 9 7 2" xfId="17055"/>
    <cellStyle name="Comma 9 7 2 2" xfId="17056"/>
    <cellStyle name="Comma 9 7 3" xfId="17057"/>
    <cellStyle name="Comma 9 8" xfId="17058"/>
    <cellStyle name="Comma 9 8 2" xfId="17059"/>
    <cellStyle name="Comma 9 8 2 2" xfId="17060"/>
    <cellStyle name="Comma 9 8 3" xfId="17061"/>
    <cellStyle name="Comma 9 9" xfId="17062"/>
    <cellStyle name="Comma 9 9 2" xfId="17063"/>
    <cellStyle name="Comma 9 9 2 2" xfId="17064"/>
    <cellStyle name="Comma 9 9 3" xfId="17065"/>
    <cellStyle name="Comma_AppendixB" xfId="1135"/>
    <cellStyle name="Comma0" xfId="1136"/>
    <cellStyle name="Comma0 - Style2" xfId="1137"/>
    <cellStyle name="Comma0 - Style2 2" xfId="17066"/>
    <cellStyle name="Comma0 - Style2 2 2" xfId="17067"/>
    <cellStyle name="Comma0 10" xfId="1138"/>
    <cellStyle name="Comma0 10 2" xfId="17068"/>
    <cellStyle name="Comma0 10 3" xfId="17069"/>
    <cellStyle name="Comma0 11" xfId="1139"/>
    <cellStyle name="Comma0 11 2" xfId="17070"/>
    <cellStyle name="Comma0 11 3" xfId="17071"/>
    <cellStyle name="Comma0 12" xfId="1140"/>
    <cellStyle name="Comma0 12 2" xfId="17072"/>
    <cellStyle name="Comma0 12 3" xfId="17073"/>
    <cellStyle name="Comma0 13" xfId="1141"/>
    <cellStyle name="Comma0 13 2" xfId="17074"/>
    <cellStyle name="Comma0 13 3" xfId="17075"/>
    <cellStyle name="Comma0 14" xfId="1142"/>
    <cellStyle name="Comma0 14 2" xfId="17076"/>
    <cellStyle name="Comma0 14 3" xfId="17077"/>
    <cellStyle name="Comma0 15" xfId="1143"/>
    <cellStyle name="Comma0 15 2" xfId="17078"/>
    <cellStyle name="Comma0 15 3" xfId="17079"/>
    <cellStyle name="Comma0 16" xfId="1144"/>
    <cellStyle name="Comma0 16 2" xfId="17080"/>
    <cellStyle name="Comma0 16 3" xfId="17081"/>
    <cellStyle name="Comma0 17" xfId="1145"/>
    <cellStyle name="Comma0 17 2" xfId="17082"/>
    <cellStyle name="Comma0 17 3" xfId="17083"/>
    <cellStyle name="Comma0 18" xfId="1146"/>
    <cellStyle name="Comma0 18 2" xfId="17084"/>
    <cellStyle name="Comma0 18 3" xfId="17085"/>
    <cellStyle name="Comma0 19" xfId="1147"/>
    <cellStyle name="Comma0 19 2" xfId="17086"/>
    <cellStyle name="Comma0 2" xfId="1148"/>
    <cellStyle name="Comma0 2 2" xfId="4352"/>
    <cellStyle name="Comma0 2 3" xfId="17087"/>
    <cellStyle name="Comma0 2 4" xfId="17088"/>
    <cellStyle name="Comma0 20" xfId="1149"/>
    <cellStyle name="Comma0 21" xfId="1150"/>
    <cellStyle name="Comma0 22" xfId="1151"/>
    <cellStyle name="Comma0 23" xfId="1152"/>
    <cellStyle name="Comma0 24" xfId="1153"/>
    <cellStyle name="Comma0 25" xfId="1154"/>
    <cellStyle name="Comma0 26" xfId="1155"/>
    <cellStyle name="Comma0 27" xfId="1156"/>
    <cellStyle name="Comma0 28" xfId="1157"/>
    <cellStyle name="Comma0 29" xfId="1158"/>
    <cellStyle name="Comma0 3" xfId="1159"/>
    <cellStyle name="Comma0 3 2" xfId="1160"/>
    <cellStyle name="Comma0 3 3" xfId="2735"/>
    <cellStyle name="Comma0 3 3 2" xfId="3785"/>
    <cellStyle name="Comma0 3 4" xfId="17089"/>
    <cellStyle name="Comma0 30" xfId="1161"/>
    <cellStyle name="Comma0 31" xfId="1162"/>
    <cellStyle name="Comma0 32" xfId="1163"/>
    <cellStyle name="Comma0 33" xfId="2734"/>
    <cellStyle name="Comma0 34" xfId="2948"/>
    <cellStyle name="Comma0 35" xfId="3135"/>
    <cellStyle name="Comma0 36" xfId="3243"/>
    <cellStyle name="Comma0 37" xfId="3201"/>
    <cellStyle name="Comma0 38" xfId="3242"/>
    <cellStyle name="Comma0 39" xfId="3200"/>
    <cellStyle name="Comma0 4" xfId="1164"/>
    <cellStyle name="Comma0 4 2" xfId="4351"/>
    <cellStyle name="Comma0 4 3" xfId="17090"/>
    <cellStyle name="Comma0 4 4" xfId="17091"/>
    <cellStyle name="Comma0 40" xfId="3349"/>
    <cellStyle name="Comma0 41" xfId="3310"/>
    <cellStyle name="Comma0 42" xfId="5113"/>
    <cellStyle name="Comma0 43" xfId="5151"/>
    <cellStyle name="Comma0 44" xfId="5112"/>
    <cellStyle name="Comma0 45" xfId="5152"/>
    <cellStyle name="Comma0 46" xfId="5111"/>
    <cellStyle name="Comma0 47" xfId="5150"/>
    <cellStyle name="Comma0 48" xfId="5110"/>
    <cellStyle name="Comma0 49" xfId="30525"/>
    <cellStyle name="Comma0 5" xfId="1165"/>
    <cellStyle name="Comma0 5 2" xfId="4350"/>
    <cellStyle name="Comma0 5 3" xfId="17092"/>
    <cellStyle name="Comma0 5 4" xfId="17093"/>
    <cellStyle name="Comma0 50" xfId="3461"/>
    <cellStyle name="Comma0 6" xfId="1166"/>
    <cellStyle name="Comma0 6 2" xfId="4349"/>
    <cellStyle name="Comma0 6 3" xfId="17094"/>
    <cellStyle name="Comma0 6 4" xfId="17095"/>
    <cellStyle name="Comma0 7" xfId="1167"/>
    <cellStyle name="Comma0 7 2" xfId="4348"/>
    <cellStyle name="Comma0 7 3" xfId="17096"/>
    <cellStyle name="Comma0 8" xfId="1168"/>
    <cellStyle name="Comma0 8 2" xfId="17097"/>
    <cellStyle name="Comma0 8 3" xfId="17098"/>
    <cellStyle name="Comma0 9" xfId="1169"/>
    <cellStyle name="Comma0 9 2" xfId="17099"/>
    <cellStyle name="Comma0 9 3" xfId="17100"/>
    <cellStyle name="Comma0_A039Workpapers200809" xfId="17101"/>
    <cellStyle name="Comma1 - Style1" xfId="1170"/>
    <cellStyle name="Comma1 - Style1 2" xfId="17102"/>
    <cellStyle name="Comma1 - Style1 3" xfId="17103"/>
    <cellStyle name="Comma1 - Style1_OCR Status" xfId="17104"/>
    <cellStyle name="Core Body" xfId="4347"/>
    <cellStyle name="Core Different Formula Cell" xfId="4346"/>
    <cellStyle name="Core Heading 1" xfId="4345"/>
    <cellStyle name="Core Heading Row 1" xfId="4344"/>
    <cellStyle name="Core Heading Row 2" xfId="4343"/>
    <cellStyle name="Core Historical Inputs" xfId="4342"/>
    <cellStyle name="Core Input" xfId="4341"/>
    <cellStyle name="Core Input - %" xfId="4340"/>
    <cellStyle name="Core Input 2" xfId="4339"/>
    <cellStyle name="Core Input 3" xfId="4338"/>
    <cellStyle name="Core Page Heading" xfId="4337"/>
    <cellStyle name="Core Units" xfId="4336"/>
    <cellStyle name="Credit" xfId="1171"/>
    <cellStyle name="Curren - Style1" xfId="17105"/>
    <cellStyle name="Curren - Style2" xfId="1172"/>
    <cellStyle name="Curren - Style3" xfId="17106"/>
    <cellStyle name="Currency (millions)" xfId="4335"/>
    <cellStyle name="Currency [0] 2" xfId="17107"/>
    <cellStyle name="Currency [0] U" xfId="3039"/>
    <cellStyle name="Currency [2]" xfId="3040"/>
    <cellStyle name="Currency [2] U" xfId="3041"/>
    <cellStyle name="Currency 10" xfId="4334"/>
    <cellStyle name="Currency 10 2" xfId="4333"/>
    <cellStyle name="Currency 11" xfId="4332"/>
    <cellStyle name="Currency 11 10" xfId="17108"/>
    <cellStyle name="Currency 11 10 2" xfId="17109"/>
    <cellStyle name="Currency 11 11" xfId="17110"/>
    <cellStyle name="Currency 11 12" xfId="17111"/>
    <cellStyle name="Currency 11 13" xfId="17112"/>
    <cellStyle name="Currency 11 14" xfId="17113"/>
    <cellStyle name="Currency 11 2" xfId="17114"/>
    <cellStyle name="Currency 11 2 2" xfId="17115"/>
    <cellStyle name="Currency 11 2 2 2" xfId="17116"/>
    <cellStyle name="Currency 11 2 2 2 2" xfId="17117"/>
    <cellStyle name="Currency 11 2 2 2 2 2" xfId="17118"/>
    <cellStyle name="Currency 11 2 2 2 3" xfId="17119"/>
    <cellStyle name="Currency 11 2 2 3" xfId="17120"/>
    <cellStyle name="Currency 11 2 2 3 2" xfId="17121"/>
    <cellStyle name="Currency 11 2 2 3 2 2" xfId="17122"/>
    <cellStyle name="Currency 11 2 2 3 3" xfId="17123"/>
    <cellStyle name="Currency 11 2 2 4" xfId="17124"/>
    <cellStyle name="Currency 11 2 2 4 2" xfId="17125"/>
    <cellStyle name="Currency 11 2 2 4 2 2" xfId="17126"/>
    <cellStyle name="Currency 11 2 2 4 3" xfId="17127"/>
    <cellStyle name="Currency 11 2 2 5" xfId="17128"/>
    <cellStyle name="Currency 11 2 2 5 2" xfId="17129"/>
    <cellStyle name="Currency 11 2 2 6" xfId="17130"/>
    <cellStyle name="Currency 11 2 3" xfId="17131"/>
    <cellStyle name="Currency 11 2 3 2" xfId="17132"/>
    <cellStyle name="Currency 11 2 3 2 2" xfId="17133"/>
    <cellStyle name="Currency 11 2 3 3" xfId="17134"/>
    <cellStyle name="Currency 11 2 4" xfId="17135"/>
    <cellStyle name="Currency 11 2 4 2" xfId="17136"/>
    <cellStyle name="Currency 11 2 4 2 2" xfId="17137"/>
    <cellStyle name="Currency 11 2 4 3" xfId="17138"/>
    <cellStyle name="Currency 11 2 5" xfId="17139"/>
    <cellStyle name="Currency 11 2 5 2" xfId="17140"/>
    <cellStyle name="Currency 11 2 5 2 2" xfId="17141"/>
    <cellStyle name="Currency 11 2 5 3" xfId="17142"/>
    <cellStyle name="Currency 11 2 6" xfId="17143"/>
    <cellStyle name="Currency 11 2 6 2" xfId="17144"/>
    <cellStyle name="Currency 11 2 7" xfId="17145"/>
    <cellStyle name="Currency 11 2 8" xfId="17146"/>
    <cellStyle name="Currency 11 3" xfId="17147"/>
    <cellStyle name="Currency 11 3 2" xfId="17148"/>
    <cellStyle name="Currency 11 3 2 2" xfId="17149"/>
    <cellStyle name="Currency 11 3 2 2 2" xfId="17150"/>
    <cellStyle name="Currency 11 3 2 2 2 2" xfId="17151"/>
    <cellStyle name="Currency 11 3 2 2 3" xfId="17152"/>
    <cellStyle name="Currency 11 3 2 3" xfId="17153"/>
    <cellStyle name="Currency 11 3 2 3 2" xfId="17154"/>
    <cellStyle name="Currency 11 3 2 3 2 2" xfId="17155"/>
    <cellStyle name="Currency 11 3 2 3 3" xfId="17156"/>
    <cellStyle name="Currency 11 3 2 4" xfId="17157"/>
    <cellStyle name="Currency 11 3 2 4 2" xfId="17158"/>
    <cellStyle name="Currency 11 3 2 4 2 2" xfId="17159"/>
    <cellStyle name="Currency 11 3 2 4 3" xfId="17160"/>
    <cellStyle name="Currency 11 3 2 5" xfId="17161"/>
    <cellStyle name="Currency 11 3 2 5 2" xfId="17162"/>
    <cellStyle name="Currency 11 3 2 6" xfId="17163"/>
    <cellStyle name="Currency 11 3 3" xfId="17164"/>
    <cellStyle name="Currency 11 3 3 2" xfId="17165"/>
    <cellStyle name="Currency 11 3 3 2 2" xfId="17166"/>
    <cellStyle name="Currency 11 3 3 3" xfId="17167"/>
    <cellStyle name="Currency 11 3 4" xfId="17168"/>
    <cellStyle name="Currency 11 3 4 2" xfId="17169"/>
    <cellStyle name="Currency 11 3 4 2 2" xfId="17170"/>
    <cellStyle name="Currency 11 3 4 3" xfId="17171"/>
    <cellStyle name="Currency 11 3 5" xfId="17172"/>
    <cellStyle name="Currency 11 3 5 2" xfId="17173"/>
    <cellStyle name="Currency 11 3 5 2 2" xfId="17174"/>
    <cellStyle name="Currency 11 3 5 3" xfId="17175"/>
    <cellStyle name="Currency 11 3 6" xfId="17176"/>
    <cellStyle name="Currency 11 3 6 2" xfId="17177"/>
    <cellStyle name="Currency 11 3 7" xfId="17178"/>
    <cellStyle name="Currency 11 4" xfId="17179"/>
    <cellStyle name="Currency 11 4 2" xfId="17180"/>
    <cellStyle name="Currency 11 4 2 2" xfId="17181"/>
    <cellStyle name="Currency 11 4 2 2 2" xfId="17182"/>
    <cellStyle name="Currency 11 4 2 2 2 2" xfId="17183"/>
    <cellStyle name="Currency 11 4 2 2 3" xfId="17184"/>
    <cellStyle name="Currency 11 4 2 3" xfId="17185"/>
    <cellStyle name="Currency 11 4 2 3 2" xfId="17186"/>
    <cellStyle name="Currency 11 4 2 3 2 2" xfId="17187"/>
    <cellStyle name="Currency 11 4 2 3 3" xfId="17188"/>
    <cellStyle name="Currency 11 4 2 4" xfId="17189"/>
    <cellStyle name="Currency 11 4 2 4 2" xfId="17190"/>
    <cellStyle name="Currency 11 4 2 4 2 2" xfId="17191"/>
    <cellStyle name="Currency 11 4 2 4 3" xfId="17192"/>
    <cellStyle name="Currency 11 4 2 5" xfId="17193"/>
    <cellStyle name="Currency 11 4 2 5 2" xfId="17194"/>
    <cellStyle name="Currency 11 4 2 6" xfId="17195"/>
    <cellStyle name="Currency 11 4 3" xfId="17196"/>
    <cellStyle name="Currency 11 4 3 2" xfId="17197"/>
    <cellStyle name="Currency 11 4 3 2 2" xfId="17198"/>
    <cellStyle name="Currency 11 4 3 3" xfId="17199"/>
    <cellStyle name="Currency 11 4 4" xfId="17200"/>
    <cellStyle name="Currency 11 4 4 2" xfId="17201"/>
    <cellStyle name="Currency 11 4 4 2 2" xfId="17202"/>
    <cellStyle name="Currency 11 4 4 3" xfId="17203"/>
    <cellStyle name="Currency 11 4 5" xfId="17204"/>
    <cellStyle name="Currency 11 4 5 2" xfId="17205"/>
    <cellStyle name="Currency 11 4 5 2 2" xfId="17206"/>
    <cellStyle name="Currency 11 4 5 3" xfId="17207"/>
    <cellStyle name="Currency 11 4 6" xfId="17208"/>
    <cellStyle name="Currency 11 4 6 2" xfId="17209"/>
    <cellStyle name="Currency 11 4 7" xfId="17210"/>
    <cellStyle name="Currency 11 5" xfId="17211"/>
    <cellStyle name="Currency 11 5 2" xfId="17212"/>
    <cellStyle name="Currency 11 5 2 2" xfId="17213"/>
    <cellStyle name="Currency 11 5 2 2 2" xfId="17214"/>
    <cellStyle name="Currency 11 5 2 2 2 2" xfId="17215"/>
    <cellStyle name="Currency 11 5 2 2 3" xfId="17216"/>
    <cellStyle name="Currency 11 5 2 3" xfId="17217"/>
    <cellStyle name="Currency 11 5 2 3 2" xfId="17218"/>
    <cellStyle name="Currency 11 5 2 3 2 2" xfId="17219"/>
    <cellStyle name="Currency 11 5 2 3 3" xfId="17220"/>
    <cellStyle name="Currency 11 5 2 4" xfId="17221"/>
    <cellStyle name="Currency 11 5 2 4 2" xfId="17222"/>
    <cellStyle name="Currency 11 5 2 4 2 2" xfId="17223"/>
    <cellStyle name="Currency 11 5 2 4 3" xfId="17224"/>
    <cellStyle name="Currency 11 5 2 5" xfId="17225"/>
    <cellStyle name="Currency 11 5 2 5 2" xfId="17226"/>
    <cellStyle name="Currency 11 5 2 6" xfId="17227"/>
    <cellStyle name="Currency 11 5 3" xfId="17228"/>
    <cellStyle name="Currency 11 5 3 2" xfId="17229"/>
    <cellStyle name="Currency 11 5 3 2 2" xfId="17230"/>
    <cellStyle name="Currency 11 5 3 3" xfId="17231"/>
    <cellStyle name="Currency 11 5 4" xfId="17232"/>
    <cellStyle name="Currency 11 5 4 2" xfId="17233"/>
    <cellStyle name="Currency 11 5 4 2 2" xfId="17234"/>
    <cellStyle name="Currency 11 5 4 3" xfId="17235"/>
    <cellStyle name="Currency 11 5 5" xfId="17236"/>
    <cellStyle name="Currency 11 5 5 2" xfId="17237"/>
    <cellStyle name="Currency 11 5 5 2 2" xfId="17238"/>
    <cellStyle name="Currency 11 5 5 3" xfId="17239"/>
    <cellStyle name="Currency 11 5 6" xfId="17240"/>
    <cellStyle name="Currency 11 5 6 2" xfId="17241"/>
    <cellStyle name="Currency 11 5 7" xfId="17242"/>
    <cellStyle name="Currency 11 6" xfId="17243"/>
    <cellStyle name="Currency 11 6 2" xfId="17244"/>
    <cellStyle name="Currency 11 6 2 2" xfId="17245"/>
    <cellStyle name="Currency 11 6 2 2 2" xfId="17246"/>
    <cellStyle name="Currency 11 6 2 3" xfId="17247"/>
    <cellStyle name="Currency 11 6 3" xfId="17248"/>
    <cellStyle name="Currency 11 6 3 2" xfId="17249"/>
    <cellStyle name="Currency 11 6 3 2 2" xfId="17250"/>
    <cellStyle name="Currency 11 6 3 3" xfId="17251"/>
    <cellStyle name="Currency 11 6 4" xfId="17252"/>
    <cellStyle name="Currency 11 6 4 2" xfId="17253"/>
    <cellStyle name="Currency 11 6 4 2 2" xfId="17254"/>
    <cellStyle name="Currency 11 6 4 3" xfId="17255"/>
    <cellStyle name="Currency 11 6 5" xfId="17256"/>
    <cellStyle name="Currency 11 6 5 2" xfId="17257"/>
    <cellStyle name="Currency 11 6 6" xfId="17258"/>
    <cellStyle name="Currency 11 7" xfId="17259"/>
    <cellStyle name="Currency 11 7 2" xfId="17260"/>
    <cellStyle name="Currency 11 7 2 2" xfId="17261"/>
    <cellStyle name="Currency 11 7 3" xfId="17262"/>
    <cellStyle name="Currency 11 8" xfId="17263"/>
    <cellStyle name="Currency 11 8 2" xfId="17264"/>
    <cellStyle name="Currency 11 8 2 2" xfId="17265"/>
    <cellStyle name="Currency 11 8 3" xfId="17266"/>
    <cellStyle name="Currency 11 9" xfId="17267"/>
    <cellStyle name="Currency 11 9 2" xfId="17268"/>
    <cellStyle name="Currency 11 9 2 2" xfId="17269"/>
    <cellStyle name="Currency 11 9 3" xfId="17270"/>
    <cellStyle name="Currency 12" xfId="4331"/>
    <cellStyle name="Currency 12 2" xfId="4330"/>
    <cellStyle name="Currency 12 3" xfId="17271"/>
    <cellStyle name="Currency 13" xfId="4329"/>
    <cellStyle name="Currency 13 2" xfId="4328"/>
    <cellStyle name="Currency 13 3" xfId="17272"/>
    <cellStyle name="Currency 14" xfId="4327"/>
    <cellStyle name="Currency 14 2" xfId="17273"/>
    <cellStyle name="Currency 14 2 2" xfId="17274"/>
    <cellStyle name="Currency 14 3" xfId="17275"/>
    <cellStyle name="Currency 14 3 2" xfId="17276"/>
    <cellStyle name="Currency 15" xfId="4326"/>
    <cellStyle name="Currency 15 10" xfId="17277"/>
    <cellStyle name="Currency 15 10 2" xfId="17278"/>
    <cellStyle name="Currency 15 11" xfId="17279"/>
    <cellStyle name="Currency 15 2" xfId="17280"/>
    <cellStyle name="Currency 15 2 2" xfId="17281"/>
    <cellStyle name="Currency 15 2 2 2" xfId="17282"/>
    <cellStyle name="Currency 15 2 2 2 2" xfId="17283"/>
    <cellStyle name="Currency 15 2 2 2 2 2" xfId="17284"/>
    <cellStyle name="Currency 15 2 2 2 3" xfId="17285"/>
    <cellStyle name="Currency 15 2 2 3" xfId="17286"/>
    <cellStyle name="Currency 15 2 2 3 2" xfId="17287"/>
    <cellStyle name="Currency 15 2 2 3 2 2" xfId="17288"/>
    <cellStyle name="Currency 15 2 2 3 3" xfId="17289"/>
    <cellStyle name="Currency 15 2 2 4" xfId="17290"/>
    <cellStyle name="Currency 15 2 2 4 2" xfId="17291"/>
    <cellStyle name="Currency 15 2 2 4 2 2" xfId="17292"/>
    <cellStyle name="Currency 15 2 2 4 3" xfId="17293"/>
    <cellStyle name="Currency 15 2 2 5" xfId="17294"/>
    <cellStyle name="Currency 15 2 2 5 2" xfId="17295"/>
    <cellStyle name="Currency 15 2 2 6" xfId="17296"/>
    <cellStyle name="Currency 15 2 3" xfId="17297"/>
    <cellStyle name="Currency 15 2 3 2" xfId="17298"/>
    <cellStyle name="Currency 15 2 3 2 2" xfId="17299"/>
    <cellStyle name="Currency 15 2 3 3" xfId="17300"/>
    <cellStyle name="Currency 15 2 4" xfId="17301"/>
    <cellStyle name="Currency 15 2 4 2" xfId="17302"/>
    <cellStyle name="Currency 15 2 4 2 2" xfId="17303"/>
    <cellStyle name="Currency 15 2 4 3" xfId="17304"/>
    <cellStyle name="Currency 15 2 5" xfId="17305"/>
    <cellStyle name="Currency 15 2 5 2" xfId="17306"/>
    <cellStyle name="Currency 15 2 5 2 2" xfId="17307"/>
    <cellStyle name="Currency 15 2 5 3" xfId="17308"/>
    <cellStyle name="Currency 15 2 6" xfId="17309"/>
    <cellStyle name="Currency 15 2 6 2" xfId="17310"/>
    <cellStyle name="Currency 15 2 7" xfId="17311"/>
    <cellStyle name="Currency 15 3" xfId="17312"/>
    <cellStyle name="Currency 15 3 2" xfId="17313"/>
    <cellStyle name="Currency 15 3 2 2" xfId="17314"/>
    <cellStyle name="Currency 15 3 2 2 2" xfId="17315"/>
    <cellStyle name="Currency 15 3 2 2 2 2" xfId="17316"/>
    <cellStyle name="Currency 15 3 2 2 3" xfId="17317"/>
    <cellStyle name="Currency 15 3 2 3" xfId="17318"/>
    <cellStyle name="Currency 15 3 2 3 2" xfId="17319"/>
    <cellStyle name="Currency 15 3 2 3 2 2" xfId="17320"/>
    <cellStyle name="Currency 15 3 2 3 3" xfId="17321"/>
    <cellStyle name="Currency 15 3 2 4" xfId="17322"/>
    <cellStyle name="Currency 15 3 2 4 2" xfId="17323"/>
    <cellStyle name="Currency 15 3 2 4 2 2" xfId="17324"/>
    <cellStyle name="Currency 15 3 2 4 3" xfId="17325"/>
    <cellStyle name="Currency 15 3 2 5" xfId="17326"/>
    <cellStyle name="Currency 15 3 2 5 2" xfId="17327"/>
    <cellStyle name="Currency 15 3 2 6" xfId="17328"/>
    <cellStyle name="Currency 15 3 3" xfId="17329"/>
    <cellStyle name="Currency 15 3 3 2" xfId="17330"/>
    <cellStyle name="Currency 15 3 3 2 2" xfId="17331"/>
    <cellStyle name="Currency 15 3 3 3" xfId="17332"/>
    <cellStyle name="Currency 15 3 4" xfId="17333"/>
    <cellStyle name="Currency 15 3 4 2" xfId="17334"/>
    <cellStyle name="Currency 15 3 4 2 2" xfId="17335"/>
    <cellStyle name="Currency 15 3 4 3" xfId="17336"/>
    <cellStyle name="Currency 15 3 5" xfId="17337"/>
    <cellStyle name="Currency 15 3 5 2" xfId="17338"/>
    <cellStyle name="Currency 15 3 5 2 2" xfId="17339"/>
    <cellStyle name="Currency 15 3 5 3" xfId="17340"/>
    <cellStyle name="Currency 15 3 6" xfId="17341"/>
    <cellStyle name="Currency 15 3 6 2" xfId="17342"/>
    <cellStyle name="Currency 15 3 7" xfId="17343"/>
    <cellStyle name="Currency 15 4" xfId="17344"/>
    <cellStyle name="Currency 15 4 2" xfId="17345"/>
    <cellStyle name="Currency 15 4 2 2" xfId="17346"/>
    <cellStyle name="Currency 15 4 2 2 2" xfId="17347"/>
    <cellStyle name="Currency 15 4 2 2 2 2" xfId="17348"/>
    <cellStyle name="Currency 15 4 2 2 3" xfId="17349"/>
    <cellStyle name="Currency 15 4 2 3" xfId="17350"/>
    <cellStyle name="Currency 15 4 2 3 2" xfId="17351"/>
    <cellStyle name="Currency 15 4 2 3 2 2" xfId="17352"/>
    <cellStyle name="Currency 15 4 2 3 3" xfId="17353"/>
    <cellStyle name="Currency 15 4 2 4" xfId="17354"/>
    <cellStyle name="Currency 15 4 2 4 2" xfId="17355"/>
    <cellStyle name="Currency 15 4 2 4 2 2" xfId="17356"/>
    <cellStyle name="Currency 15 4 2 4 3" xfId="17357"/>
    <cellStyle name="Currency 15 4 2 5" xfId="17358"/>
    <cellStyle name="Currency 15 4 2 5 2" xfId="17359"/>
    <cellStyle name="Currency 15 4 2 6" xfId="17360"/>
    <cellStyle name="Currency 15 4 3" xfId="17361"/>
    <cellStyle name="Currency 15 4 3 2" xfId="17362"/>
    <cellStyle name="Currency 15 4 3 2 2" xfId="17363"/>
    <cellStyle name="Currency 15 4 3 3" xfId="17364"/>
    <cellStyle name="Currency 15 4 4" xfId="17365"/>
    <cellStyle name="Currency 15 4 4 2" xfId="17366"/>
    <cellStyle name="Currency 15 4 4 2 2" xfId="17367"/>
    <cellStyle name="Currency 15 4 4 3" xfId="17368"/>
    <cellStyle name="Currency 15 4 5" xfId="17369"/>
    <cellStyle name="Currency 15 4 5 2" xfId="17370"/>
    <cellStyle name="Currency 15 4 5 2 2" xfId="17371"/>
    <cellStyle name="Currency 15 4 5 3" xfId="17372"/>
    <cellStyle name="Currency 15 4 6" xfId="17373"/>
    <cellStyle name="Currency 15 4 6 2" xfId="17374"/>
    <cellStyle name="Currency 15 4 7" xfId="17375"/>
    <cellStyle name="Currency 15 5" xfId="17376"/>
    <cellStyle name="Currency 15 5 2" xfId="17377"/>
    <cellStyle name="Currency 15 5 2 2" xfId="17378"/>
    <cellStyle name="Currency 15 5 2 2 2" xfId="17379"/>
    <cellStyle name="Currency 15 5 2 2 2 2" xfId="17380"/>
    <cellStyle name="Currency 15 5 2 2 3" xfId="17381"/>
    <cellStyle name="Currency 15 5 2 3" xfId="17382"/>
    <cellStyle name="Currency 15 5 2 3 2" xfId="17383"/>
    <cellStyle name="Currency 15 5 2 3 2 2" xfId="17384"/>
    <cellStyle name="Currency 15 5 2 3 3" xfId="17385"/>
    <cellStyle name="Currency 15 5 2 4" xfId="17386"/>
    <cellStyle name="Currency 15 5 2 4 2" xfId="17387"/>
    <cellStyle name="Currency 15 5 2 4 2 2" xfId="17388"/>
    <cellStyle name="Currency 15 5 2 4 3" xfId="17389"/>
    <cellStyle name="Currency 15 5 2 5" xfId="17390"/>
    <cellStyle name="Currency 15 5 2 5 2" xfId="17391"/>
    <cellStyle name="Currency 15 5 2 6" xfId="17392"/>
    <cellStyle name="Currency 15 5 3" xfId="17393"/>
    <cellStyle name="Currency 15 5 3 2" xfId="17394"/>
    <cellStyle name="Currency 15 5 3 2 2" xfId="17395"/>
    <cellStyle name="Currency 15 5 3 3" xfId="17396"/>
    <cellStyle name="Currency 15 5 4" xfId="17397"/>
    <cellStyle name="Currency 15 5 4 2" xfId="17398"/>
    <cellStyle name="Currency 15 5 4 2 2" xfId="17399"/>
    <cellStyle name="Currency 15 5 4 3" xfId="17400"/>
    <cellStyle name="Currency 15 5 5" xfId="17401"/>
    <cellStyle name="Currency 15 5 5 2" xfId="17402"/>
    <cellStyle name="Currency 15 5 5 2 2" xfId="17403"/>
    <cellStyle name="Currency 15 5 5 3" xfId="17404"/>
    <cellStyle name="Currency 15 5 6" xfId="17405"/>
    <cellStyle name="Currency 15 5 6 2" xfId="17406"/>
    <cellStyle name="Currency 15 5 7" xfId="17407"/>
    <cellStyle name="Currency 15 6" xfId="17408"/>
    <cellStyle name="Currency 15 6 2" xfId="17409"/>
    <cellStyle name="Currency 15 6 2 2" xfId="17410"/>
    <cellStyle name="Currency 15 6 2 2 2" xfId="17411"/>
    <cellStyle name="Currency 15 6 2 3" xfId="17412"/>
    <cellStyle name="Currency 15 6 3" xfId="17413"/>
    <cellStyle name="Currency 15 6 3 2" xfId="17414"/>
    <cellStyle name="Currency 15 6 3 2 2" xfId="17415"/>
    <cellStyle name="Currency 15 6 3 3" xfId="17416"/>
    <cellStyle name="Currency 15 6 4" xfId="17417"/>
    <cellStyle name="Currency 15 6 4 2" xfId="17418"/>
    <cellStyle name="Currency 15 6 4 2 2" xfId="17419"/>
    <cellStyle name="Currency 15 6 4 3" xfId="17420"/>
    <cellStyle name="Currency 15 6 5" xfId="17421"/>
    <cellStyle name="Currency 15 6 5 2" xfId="17422"/>
    <cellStyle name="Currency 15 6 6" xfId="17423"/>
    <cellStyle name="Currency 15 7" xfId="17424"/>
    <cellStyle name="Currency 15 7 2" xfId="17425"/>
    <cellStyle name="Currency 15 7 2 2" xfId="17426"/>
    <cellStyle name="Currency 15 7 3" xfId="17427"/>
    <cellStyle name="Currency 15 8" xfId="17428"/>
    <cellStyle name="Currency 15 8 2" xfId="17429"/>
    <cellStyle name="Currency 15 8 2 2" xfId="17430"/>
    <cellStyle name="Currency 15 8 3" xfId="17431"/>
    <cellStyle name="Currency 15 9" xfId="17432"/>
    <cellStyle name="Currency 15 9 2" xfId="17433"/>
    <cellStyle name="Currency 15 9 2 2" xfId="17434"/>
    <cellStyle name="Currency 15 9 3" xfId="17435"/>
    <cellStyle name="Currency 16" xfId="4325"/>
    <cellStyle name="Currency 16 2" xfId="17436"/>
    <cellStyle name="Currency 17" xfId="4324"/>
    <cellStyle name="Currency 17 2" xfId="17437"/>
    <cellStyle name="Currency 18" xfId="4323"/>
    <cellStyle name="Currency 19" xfId="4322"/>
    <cellStyle name="Currency 2" xfId="1173"/>
    <cellStyle name="Currency 2 10" xfId="17438"/>
    <cellStyle name="Currency 2 10 2" xfId="17439"/>
    <cellStyle name="Currency 2 10 2 2" xfId="17440"/>
    <cellStyle name="Currency 2 10 3" xfId="17441"/>
    <cellStyle name="Currency 2 11" xfId="17442"/>
    <cellStyle name="Currency 2 11 2" xfId="17443"/>
    <cellStyle name="Currency 2 11 2 2" xfId="17444"/>
    <cellStyle name="Currency 2 11 3" xfId="17445"/>
    <cellStyle name="Currency 2 12" xfId="17446"/>
    <cellStyle name="Currency 2 13" xfId="17447"/>
    <cellStyle name="Currency 2 14" xfId="17448"/>
    <cellStyle name="Currency 2 15" xfId="3463"/>
    <cellStyle name="Currency 2 2" xfId="1174"/>
    <cellStyle name="Currency 2 2 2" xfId="17449"/>
    <cellStyle name="Currency 2 2 2 2" xfId="17450"/>
    <cellStyle name="Currency 2 2 3" xfId="17451"/>
    <cellStyle name="Currency 2 2 4" xfId="17452"/>
    <cellStyle name="Currency 2 2 5" xfId="17453"/>
    <cellStyle name="Currency 2 2 6" xfId="17454"/>
    <cellStyle name="Currency 2 2 7" xfId="3464"/>
    <cellStyle name="Currency 2 3" xfId="2736"/>
    <cellStyle name="Currency 2 3 10" xfId="17455"/>
    <cellStyle name="Currency 2 3 10 2" xfId="17456"/>
    <cellStyle name="Currency 2 3 11" xfId="17457"/>
    <cellStyle name="Currency 2 3 12" xfId="17458"/>
    <cellStyle name="Currency 2 3 13" xfId="17459"/>
    <cellStyle name="Currency 2 3 14" xfId="17460"/>
    <cellStyle name="Currency 2 3 15" xfId="3465"/>
    <cellStyle name="Currency 2 3 2" xfId="3802"/>
    <cellStyle name="Currency 2 3 2 2" xfId="17461"/>
    <cellStyle name="Currency 2 3 2 2 2" xfId="17462"/>
    <cellStyle name="Currency 2 3 2 2 2 2" xfId="17463"/>
    <cellStyle name="Currency 2 3 2 2 2 2 2" xfId="17464"/>
    <cellStyle name="Currency 2 3 2 2 2 3" xfId="17465"/>
    <cellStyle name="Currency 2 3 2 2 3" xfId="17466"/>
    <cellStyle name="Currency 2 3 2 2 3 2" xfId="17467"/>
    <cellStyle name="Currency 2 3 2 2 3 2 2" xfId="17468"/>
    <cellStyle name="Currency 2 3 2 2 3 3" xfId="17469"/>
    <cellStyle name="Currency 2 3 2 2 4" xfId="17470"/>
    <cellStyle name="Currency 2 3 2 2 4 2" xfId="17471"/>
    <cellStyle name="Currency 2 3 2 2 4 2 2" xfId="17472"/>
    <cellStyle name="Currency 2 3 2 2 4 3" xfId="17473"/>
    <cellStyle name="Currency 2 3 2 2 5" xfId="17474"/>
    <cellStyle name="Currency 2 3 2 2 5 2" xfId="17475"/>
    <cellStyle name="Currency 2 3 2 2 6" xfId="17476"/>
    <cellStyle name="Currency 2 3 2 3" xfId="17477"/>
    <cellStyle name="Currency 2 3 2 3 2" xfId="17478"/>
    <cellStyle name="Currency 2 3 2 3 2 2" xfId="17479"/>
    <cellStyle name="Currency 2 3 2 3 3" xfId="17480"/>
    <cellStyle name="Currency 2 3 2 4" xfId="17481"/>
    <cellStyle name="Currency 2 3 2 4 2" xfId="17482"/>
    <cellStyle name="Currency 2 3 2 4 2 2" xfId="17483"/>
    <cellStyle name="Currency 2 3 2 4 3" xfId="17484"/>
    <cellStyle name="Currency 2 3 2 5" xfId="17485"/>
    <cellStyle name="Currency 2 3 2 5 2" xfId="17486"/>
    <cellStyle name="Currency 2 3 2 5 2 2" xfId="17487"/>
    <cellStyle name="Currency 2 3 2 5 3" xfId="17488"/>
    <cellStyle name="Currency 2 3 2 6" xfId="17489"/>
    <cellStyle name="Currency 2 3 2 6 2" xfId="17490"/>
    <cellStyle name="Currency 2 3 2 7" xfId="17491"/>
    <cellStyle name="Currency 2 3 2 8" xfId="17492"/>
    <cellStyle name="Currency 2 3 3" xfId="17493"/>
    <cellStyle name="Currency 2 3 3 2" xfId="17494"/>
    <cellStyle name="Currency 2 3 3 2 2" xfId="17495"/>
    <cellStyle name="Currency 2 3 3 2 2 2" xfId="17496"/>
    <cellStyle name="Currency 2 3 3 2 2 2 2" xfId="17497"/>
    <cellStyle name="Currency 2 3 3 2 2 3" xfId="17498"/>
    <cellStyle name="Currency 2 3 3 2 3" xfId="17499"/>
    <cellStyle name="Currency 2 3 3 2 3 2" xfId="17500"/>
    <cellStyle name="Currency 2 3 3 2 3 2 2" xfId="17501"/>
    <cellStyle name="Currency 2 3 3 2 3 3" xfId="17502"/>
    <cellStyle name="Currency 2 3 3 2 4" xfId="17503"/>
    <cellStyle name="Currency 2 3 3 2 4 2" xfId="17504"/>
    <cellStyle name="Currency 2 3 3 2 4 2 2" xfId="17505"/>
    <cellStyle name="Currency 2 3 3 2 4 3" xfId="17506"/>
    <cellStyle name="Currency 2 3 3 2 5" xfId="17507"/>
    <cellStyle name="Currency 2 3 3 2 5 2" xfId="17508"/>
    <cellStyle name="Currency 2 3 3 2 6" xfId="17509"/>
    <cellStyle name="Currency 2 3 3 3" xfId="17510"/>
    <cellStyle name="Currency 2 3 3 3 2" xfId="17511"/>
    <cellStyle name="Currency 2 3 3 3 2 2" xfId="17512"/>
    <cellStyle name="Currency 2 3 3 3 3" xfId="17513"/>
    <cellStyle name="Currency 2 3 3 4" xfId="17514"/>
    <cellStyle name="Currency 2 3 3 4 2" xfId="17515"/>
    <cellStyle name="Currency 2 3 3 4 2 2" xfId="17516"/>
    <cellStyle name="Currency 2 3 3 4 3" xfId="17517"/>
    <cellStyle name="Currency 2 3 3 5" xfId="17518"/>
    <cellStyle name="Currency 2 3 3 5 2" xfId="17519"/>
    <cellStyle name="Currency 2 3 3 5 2 2" xfId="17520"/>
    <cellStyle name="Currency 2 3 3 5 3" xfId="17521"/>
    <cellStyle name="Currency 2 3 3 6" xfId="17522"/>
    <cellStyle name="Currency 2 3 3 6 2" xfId="17523"/>
    <cellStyle name="Currency 2 3 3 7" xfId="17524"/>
    <cellStyle name="Currency 2 3 3 8" xfId="17525"/>
    <cellStyle name="Currency 2 3 4" xfId="17526"/>
    <cellStyle name="Currency 2 3 4 2" xfId="17527"/>
    <cellStyle name="Currency 2 3 4 2 2" xfId="17528"/>
    <cellStyle name="Currency 2 3 4 2 2 2" xfId="17529"/>
    <cellStyle name="Currency 2 3 4 2 2 2 2" xfId="17530"/>
    <cellStyle name="Currency 2 3 4 2 2 3" xfId="17531"/>
    <cellStyle name="Currency 2 3 4 2 3" xfId="17532"/>
    <cellStyle name="Currency 2 3 4 2 3 2" xfId="17533"/>
    <cellStyle name="Currency 2 3 4 2 3 2 2" xfId="17534"/>
    <cellStyle name="Currency 2 3 4 2 3 3" xfId="17535"/>
    <cellStyle name="Currency 2 3 4 2 4" xfId="17536"/>
    <cellStyle name="Currency 2 3 4 2 4 2" xfId="17537"/>
    <cellStyle name="Currency 2 3 4 2 4 2 2" xfId="17538"/>
    <cellStyle name="Currency 2 3 4 2 4 3" xfId="17539"/>
    <cellStyle name="Currency 2 3 4 2 5" xfId="17540"/>
    <cellStyle name="Currency 2 3 4 2 5 2" xfId="17541"/>
    <cellStyle name="Currency 2 3 4 2 6" xfId="17542"/>
    <cellStyle name="Currency 2 3 4 3" xfId="17543"/>
    <cellStyle name="Currency 2 3 4 3 2" xfId="17544"/>
    <cellStyle name="Currency 2 3 4 3 2 2" xfId="17545"/>
    <cellStyle name="Currency 2 3 4 3 3" xfId="17546"/>
    <cellStyle name="Currency 2 3 4 4" xfId="17547"/>
    <cellStyle name="Currency 2 3 4 4 2" xfId="17548"/>
    <cellStyle name="Currency 2 3 4 4 2 2" xfId="17549"/>
    <cellStyle name="Currency 2 3 4 4 3" xfId="17550"/>
    <cellStyle name="Currency 2 3 4 5" xfId="17551"/>
    <cellStyle name="Currency 2 3 4 5 2" xfId="17552"/>
    <cellStyle name="Currency 2 3 4 5 2 2" xfId="17553"/>
    <cellStyle name="Currency 2 3 4 5 3" xfId="17554"/>
    <cellStyle name="Currency 2 3 4 6" xfId="17555"/>
    <cellStyle name="Currency 2 3 4 6 2" xfId="17556"/>
    <cellStyle name="Currency 2 3 4 7" xfId="17557"/>
    <cellStyle name="Currency 2 3 5" xfId="17558"/>
    <cellStyle name="Currency 2 3 5 2" xfId="17559"/>
    <cellStyle name="Currency 2 3 5 2 2" xfId="17560"/>
    <cellStyle name="Currency 2 3 5 2 2 2" xfId="17561"/>
    <cellStyle name="Currency 2 3 5 2 2 2 2" xfId="17562"/>
    <cellStyle name="Currency 2 3 5 2 2 3" xfId="17563"/>
    <cellStyle name="Currency 2 3 5 2 3" xfId="17564"/>
    <cellStyle name="Currency 2 3 5 2 3 2" xfId="17565"/>
    <cellStyle name="Currency 2 3 5 2 3 2 2" xfId="17566"/>
    <cellStyle name="Currency 2 3 5 2 3 3" xfId="17567"/>
    <cellStyle name="Currency 2 3 5 2 4" xfId="17568"/>
    <cellStyle name="Currency 2 3 5 2 4 2" xfId="17569"/>
    <cellStyle name="Currency 2 3 5 2 4 2 2" xfId="17570"/>
    <cellStyle name="Currency 2 3 5 2 4 3" xfId="17571"/>
    <cellStyle name="Currency 2 3 5 2 5" xfId="17572"/>
    <cellStyle name="Currency 2 3 5 2 5 2" xfId="17573"/>
    <cellStyle name="Currency 2 3 5 2 6" xfId="17574"/>
    <cellStyle name="Currency 2 3 5 3" xfId="17575"/>
    <cellStyle name="Currency 2 3 5 3 2" xfId="17576"/>
    <cellStyle name="Currency 2 3 5 3 2 2" xfId="17577"/>
    <cellStyle name="Currency 2 3 5 3 3" xfId="17578"/>
    <cellStyle name="Currency 2 3 5 4" xfId="17579"/>
    <cellStyle name="Currency 2 3 5 4 2" xfId="17580"/>
    <cellStyle name="Currency 2 3 5 4 2 2" xfId="17581"/>
    <cellStyle name="Currency 2 3 5 4 3" xfId="17582"/>
    <cellStyle name="Currency 2 3 5 5" xfId="17583"/>
    <cellStyle name="Currency 2 3 5 5 2" xfId="17584"/>
    <cellStyle name="Currency 2 3 5 5 2 2" xfId="17585"/>
    <cellStyle name="Currency 2 3 5 5 3" xfId="17586"/>
    <cellStyle name="Currency 2 3 5 6" xfId="17587"/>
    <cellStyle name="Currency 2 3 5 6 2" xfId="17588"/>
    <cellStyle name="Currency 2 3 5 7" xfId="17589"/>
    <cellStyle name="Currency 2 3 6" xfId="17590"/>
    <cellStyle name="Currency 2 3 6 2" xfId="17591"/>
    <cellStyle name="Currency 2 3 6 2 2" xfId="17592"/>
    <cellStyle name="Currency 2 3 6 2 2 2" xfId="17593"/>
    <cellStyle name="Currency 2 3 6 2 3" xfId="17594"/>
    <cellStyle name="Currency 2 3 6 3" xfId="17595"/>
    <cellStyle name="Currency 2 3 6 3 2" xfId="17596"/>
    <cellStyle name="Currency 2 3 6 3 2 2" xfId="17597"/>
    <cellStyle name="Currency 2 3 6 3 3" xfId="17598"/>
    <cellStyle name="Currency 2 3 6 4" xfId="17599"/>
    <cellStyle name="Currency 2 3 6 4 2" xfId="17600"/>
    <cellStyle name="Currency 2 3 6 4 2 2" xfId="17601"/>
    <cellStyle name="Currency 2 3 6 4 3" xfId="17602"/>
    <cellStyle name="Currency 2 3 6 5" xfId="17603"/>
    <cellStyle name="Currency 2 3 6 5 2" xfId="17604"/>
    <cellStyle name="Currency 2 3 6 6" xfId="17605"/>
    <cellStyle name="Currency 2 3 7" xfId="17606"/>
    <cellStyle name="Currency 2 3 7 2" xfId="17607"/>
    <cellStyle name="Currency 2 3 7 2 2" xfId="17608"/>
    <cellStyle name="Currency 2 3 7 3" xfId="17609"/>
    <cellStyle name="Currency 2 3 8" xfId="17610"/>
    <cellStyle name="Currency 2 3 8 2" xfId="17611"/>
    <cellStyle name="Currency 2 3 8 2 2" xfId="17612"/>
    <cellStyle name="Currency 2 3 8 3" xfId="17613"/>
    <cellStyle name="Currency 2 3 9" xfId="17614"/>
    <cellStyle name="Currency 2 3 9 2" xfId="17615"/>
    <cellStyle name="Currency 2 3 9 2 2" xfId="17616"/>
    <cellStyle name="Currency 2 3 9 3" xfId="17617"/>
    <cellStyle name="Currency 2 4" xfId="4321"/>
    <cellStyle name="Currency 2 4 10" xfId="17618"/>
    <cellStyle name="Currency 2 4 2" xfId="17619"/>
    <cellStyle name="Currency 2 4 2 2" xfId="17620"/>
    <cellStyle name="Currency 2 4 2 2 2" xfId="17621"/>
    <cellStyle name="Currency 2 4 2 2 2 2" xfId="17622"/>
    <cellStyle name="Currency 2 4 2 2 3" xfId="17623"/>
    <cellStyle name="Currency 2 4 2 3" xfId="17624"/>
    <cellStyle name="Currency 2 4 2 3 2" xfId="17625"/>
    <cellStyle name="Currency 2 4 2 3 2 2" xfId="17626"/>
    <cellStyle name="Currency 2 4 2 3 3" xfId="17627"/>
    <cellStyle name="Currency 2 4 2 4" xfId="17628"/>
    <cellStyle name="Currency 2 4 2 4 2" xfId="17629"/>
    <cellStyle name="Currency 2 4 2 4 2 2" xfId="17630"/>
    <cellStyle name="Currency 2 4 2 4 3" xfId="17631"/>
    <cellStyle name="Currency 2 4 2 5" xfId="17632"/>
    <cellStyle name="Currency 2 4 2 5 2" xfId="17633"/>
    <cellStyle name="Currency 2 4 2 6" xfId="17634"/>
    <cellStyle name="Currency 2 4 3" xfId="17635"/>
    <cellStyle name="Currency 2 4 3 2" xfId="17636"/>
    <cellStyle name="Currency 2 4 3 2 2" xfId="17637"/>
    <cellStyle name="Currency 2 4 3 3" xfId="17638"/>
    <cellStyle name="Currency 2 4 4" xfId="17639"/>
    <cellStyle name="Currency 2 4 4 2" xfId="17640"/>
    <cellStyle name="Currency 2 4 4 2 2" xfId="17641"/>
    <cellStyle name="Currency 2 4 4 3" xfId="17642"/>
    <cellStyle name="Currency 2 4 5" xfId="17643"/>
    <cellStyle name="Currency 2 4 5 2" xfId="17644"/>
    <cellStyle name="Currency 2 4 5 2 2" xfId="17645"/>
    <cellStyle name="Currency 2 4 5 3" xfId="17646"/>
    <cellStyle name="Currency 2 4 6" xfId="17647"/>
    <cellStyle name="Currency 2 4 6 2" xfId="17648"/>
    <cellStyle name="Currency 2 4 7" xfId="17649"/>
    <cellStyle name="Currency 2 4 8" xfId="17650"/>
    <cellStyle name="Currency 2 4 9" xfId="17651"/>
    <cellStyle name="Currency 2 5" xfId="4320"/>
    <cellStyle name="Currency 2 5 2" xfId="17652"/>
    <cellStyle name="Currency 2 5 2 2" xfId="17653"/>
    <cellStyle name="Currency 2 5 2 2 2" xfId="17654"/>
    <cellStyle name="Currency 2 5 2 2 2 2" xfId="17655"/>
    <cellStyle name="Currency 2 5 2 2 3" xfId="17656"/>
    <cellStyle name="Currency 2 5 2 3" xfId="17657"/>
    <cellStyle name="Currency 2 5 2 3 2" xfId="17658"/>
    <cellStyle name="Currency 2 5 2 3 2 2" xfId="17659"/>
    <cellStyle name="Currency 2 5 2 3 3" xfId="17660"/>
    <cellStyle name="Currency 2 5 2 4" xfId="17661"/>
    <cellStyle name="Currency 2 5 2 4 2" xfId="17662"/>
    <cellStyle name="Currency 2 5 2 4 2 2" xfId="17663"/>
    <cellStyle name="Currency 2 5 2 4 3" xfId="17664"/>
    <cellStyle name="Currency 2 5 2 5" xfId="17665"/>
    <cellStyle name="Currency 2 5 2 5 2" xfId="17666"/>
    <cellStyle name="Currency 2 5 2 6" xfId="17667"/>
    <cellStyle name="Currency 2 5 3" xfId="17668"/>
    <cellStyle name="Currency 2 5 3 2" xfId="17669"/>
    <cellStyle name="Currency 2 5 3 2 2" xfId="17670"/>
    <cellStyle name="Currency 2 5 3 3" xfId="17671"/>
    <cellStyle name="Currency 2 5 4" xfId="17672"/>
    <cellStyle name="Currency 2 5 4 2" xfId="17673"/>
    <cellStyle name="Currency 2 5 4 2 2" xfId="17674"/>
    <cellStyle name="Currency 2 5 4 3" xfId="17675"/>
    <cellStyle name="Currency 2 5 5" xfId="17676"/>
    <cellStyle name="Currency 2 5 5 2" xfId="17677"/>
    <cellStyle name="Currency 2 5 5 2 2" xfId="17678"/>
    <cellStyle name="Currency 2 5 5 3" xfId="17679"/>
    <cellStyle name="Currency 2 5 6" xfId="17680"/>
    <cellStyle name="Currency 2 5 6 2" xfId="17681"/>
    <cellStyle name="Currency 2 5 7" xfId="17682"/>
    <cellStyle name="Currency 2 5 8" xfId="17683"/>
    <cellStyle name="Currency 2 5 9" xfId="17684"/>
    <cellStyle name="Currency 2 6" xfId="4319"/>
    <cellStyle name="Currency 2 6 2" xfId="17685"/>
    <cellStyle name="Currency 2 6 2 2" xfId="17686"/>
    <cellStyle name="Currency 2 6 2 2 2" xfId="17687"/>
    <cellStyle name="Currency 2 6 2 2 2 2" xfId="17688"/>
    <cellStyle name="Currency 2 6 2 2 3" xfId="17689"/>
    <cellStyle name="Currency 2 6 2 3" xfId="17690"/>
    <cellStyle name="Currency 2 6 2 3 2" xfId="17691"/>
    <cellStyle name="Currency 2 6 2 3 2 2" xfId="17692"/>
    <cellStyle name="Currency 2 6 2 3 3" xfId="17693"/>
    <cellStyle name="Currency 2 6 2 4" xfId="17694"/>
    <cellStyle name="Currency 2 6 2 4 2" xfId="17695"/>
    <cellStyle name="Currency 2 6 2 4 2 2" xfId="17696"/>
    <cellStyle name="Currency 2 6 2 4 3" xfId="17697"/>
    <cellStyle name="Currency 2 6 2 5" xfId="17698"/>
    <cellStyle name="Currency 2 6 2 5 2" xfId="17699"/>
    <cellStyle name="Currency 2 6 2 6" xfId="17700"/>
    <cellStyle name="Currency 2 6 3" xfId="17701"/>
    <cellStyle name="Currency 2 6 3 2" xfId="17702"/>
    <cellStyle name="Currency 2 6 3 2 2" xfId="17703"/>
    <cellStyle name="Currency 2 6 3 3" xfId="17704"/>
    <cellStyle name="Currency 2 6 4" xfId="17705"/>
    <cellStyle name="Currency 2 6 4 2" xfId="17706"/>
    <cellStyle name="Currency 2 6 4 2 2" xfId="17707"/>
    <cellStyle name="Currency 2 6 4 3" xfId="17708"/>
    <cellStyle name="Currency 2 6 5" xfId="17709"/>
    <cellStyle name="Currency 2 6 5 2" xfId="17710"/>
    <cellStyle name="Currency 2 6 5 2 2" xfId="17711"/>
    <cellStyle name="Currency 2 6 5 3" xfId="17712"/>
    <cellStyle name="Currency 2 6 6" xfId="17713"/>
    <cellStyle name="Currency 2 6 6 2" xfId="17714"/>
    <cellStyle name="Currency 2 6 7" xfId="17715"/>
    <cellStyle name="Currency 2 7" xfId="4318"/>
    <cellStyle name="Currency 2 7 2" xfId="17716"/>
    <cellStyle name="Currency 2 7 2 2" xfId="17717"/>
    <cellStyle name="Currency 2 7 2 2 2" xfId="17718"/>
    <cellStyle name="Currency 2 7 2 2 2 2" xfId="17719"/>
    <cellStyle name="Currency 2 7 2 2 3" xfId="17720"/>
    <cellStyle name="Currency 2 7 2 3" xfId="17721"/>
    <cellStyle name="Currency 2 7 2 3 2" xfId="17722"/>
    <cellStyle name="Currency 2 7 2 3 2 2" xfId="17723"/>
    <cellStyle name="Currency 2 7 2 3 3" xfId="17724"/>
    <cellStyle name="Currency 2 7 2 4" xfId="17725"/>
    <cellStyle name="Currency 2 7 2 4 2" xfId="17726"/>
    <cellStyle name="Currency 2 7 2 4 2 2" xfId="17727"/>
    <cellStyle name="Currency 2 7 2 4 3" xfId="17728"/>
    <cellStyle name="Currency 2 7 2 5" xfId="17729"/>
    <cellStyle name="Currency 2 7 2 5 2" xfId="17730"/>
    <cellStyle name="Currency 2 7 2 6" xfId="17731"/>
    <cellStyle name="Currency 2 7 3" xfId="17732"/>
    <cellStyle name="Currency 2 7 3 2" xfId="17733"/>
    <cellStyle name="Currency 2 7 3 2 2" xfId="17734"/>
    <cellStyle name="Currency 2 7 3 3" xfId="17735"/>
    <cellStyle name="Currency 2 7 4" xfId="17736"/>
    <cellStyle name="Currency 2 7 4 2" xfId="17737"/>
    <cellStyle name="Currency 2 7 4 2 2" xfId="17738"/>
    <cellStyle name="Currency 2 7 4 3" xfId="17739"/>
    <cellStyle name="Currency 2 7 5" xfId="17740"/>
    <cellStyle name="Currency 2 7 5 2" xfId="17741"/>
    <cellStyle name="Currency 2 7 5 2 2" xfId="17742"/>
    <cellStyle name="Currency 2 7 5 3" xfId="17743"/>
    <cellStyle name="Currency 2 7 6" xfId="17744"/>
    <cellStyle name="Currency 2 7 6 2" xfId="17745"/>
    <cellStyle name="Currency 2 7 7" xfId="17746"/>
    <cellStyle name="Currency 2 8" xfId="4317"/>
    <cellStyle name="Currency 2 8 2" xfId="17747"/>
    <cellStyle name="Currency 2 8 2 2" xfId="17748"/>
    <cellStyle name="Currency 2 8 2 2 2" xfId="17749"/>
    <cellStyle name="Currency 2 8 2 3" xfId="17750"/>
    <cellStyle name="Currency 2 8 3" xfId="17751"/>
    <cellStyle name="Currency 2 8 3 2" xfId="17752"/>
    <cellStyle name="Currency 2 8 3 2 2" xfId="17753"/>
    <cellStyle name="Currency 2 8 3 3" xfId="17754"/>
    <cellStyle name="Currency 2 8 4" xfId="17755"/>
    <cellStyle name="Currency 2 8 4 2" xfId="17756"/>
    <cellStyle name="Currency 2 8 4 2 2" xfId="17757"/>
    <cellStyle name="Currency 2 8 4 3" xfId="17758"/>
    <cellStyle name="Currency 2 8 5" xfId="17759"/>
    <cellStyle name="Currency 2 8 5 2" xfId="17760"/>
    <cellStyle name="Currency 2 8 6" xfId="17761"/>
    <cellStyle name="Currency 2 9" xfId="17762"/>
    <cellStyle name="Currency 2 9 2" xfId="17763"/>
    <cellStyle name="Currency 2 9 2 2" xfId="17764"/>
    <cellStyle name="Currency 2 9 3" xfId="17765"/>
    <cellStyle name="Currency 20" xfId="4316"/>
    <cellStyle name="Currency 21" xfId="4315"/>
    <cellStyle name="Currency 22" xfId="4314"/>
    <cellStyle name="Currency 23" xfId="4313"/>
    <cellStyle name="Currency 24" xfId="4312"/>
    <cellStyle name="Currency 25" xfId="4311"/>
    <cellStyle name="Currency 26" xfId="4310"/>
    <cellStyle name="Currency 27" xfId="4309"/>
    <cellStyle name="Currency 28" xfId="4308"/>
    <cellStyle name="Currency 29" xfId="4307"/>
    <cellStyle name="Currency 3" xfId="1175"/>
    <cellStyle name="Currency 3 2" xfId="1176"/>
    <cellStyle name="Currency 3 2 2" xfId="4306"/>
    <cellStyle name="Currency 3 2 2 2" xfId="17766"/>
    <cellStyle name="Currency 3 2 3" xfId="17767"/>
    <cellStyle name="Currency 3 2 3 2" xfId="17768"/>
    <cellStyle name="Currency 3 2 4" xfId="17769"/>
    <cellStyle name="Currency 3 2 5" xfId="3467"/>
    <cellStyle name="Currency 3 3" xfId="1177"/>
    <cellStyle name="Currency 3 3 2" xfId="2738"/>
    <cellStyle name="Currency 3 3 2 2" xfId="3805"/>
    <cellStyle name="Currency 3 3 3" xfId="17770"/>
    <cellStyle name="Currency 3 3 4" xfId="3468"/>
    <cellStyle name="Currency 3 4" xfId="2737"/>
    <cellStyle name="Currency 3 4 2" xfId="17772"/>
    <cellStyle name="Currency 3 4 3" xfId="17771"/>
    <cellStyle name="Currency 3 5" xfId="17773"/>
    <cellStyle name="Currency 3 6" xfId="3466"/>
    <cellStyle name="Currency 3_Sheet6 (2)" xfId="17774"/>
    <cellStyle name="Currency 30" xfId="4305"/>
    <cellStyle name="Currency 31" xfId="4304"/>
    <cellStyle name="Currency 32" xfId="4303"/>
    <cellStyle name="Currency 33" xfId="4302"/>
    <cellStyle name="Currency 34" xfId="4301"/>
    <cellStyle name="Currency 35" xfId="4300"/>
    <cellStyle name="Currency 36" xfId="4299"/>
    <cellStyle name="Currency 36 2" xfId="4298"/>
    <cellStyle name="Currency 37" xfId="4297"/>
    <cellStyle name="Currency 38" xfId="4296"/>
    <cellStyle name="Currency 39" xfId="4295"/>
    <cellStyle name="Currency 4" xfId="1178"/>
    <cellStyle name="Currency 4 10" xfId="17775"/>
    <cellStyle name="Currency 4 10 2" xfId="17776"/>
    <cellStyle name="Currency 4 11" xfId="17777"/>
    <cellStyle name="Currency 4 12" xfId="17778"/>
    <cellStyle name="Currency 4 13" xfId="17779"/>
    <cellStyle name="Currency 4 14" xfId="17780"/>
    <cellStyle name="Currency 4 15" xfId="3469"/>
    <cellStyle name="Currency 4 2" xfId="1179"/>
    <cellStyle name="Currency 4 2 10" xfId="17781"/>
    <cellStyle name="Currency 4 2 11" xfId="3470"/>
    <cellStyle name="Currency 4 2 2" xfId="2740"/>
    <cellStyle name="Currency 4 2 2 2" xfId="17782"/>
    <cellStyle name="Currency 4 2 2 2 2" xfId="17783"/>
    <cellStyle name="Currency 4 2 2 2 2 2" xfId="17784"/>
    <cellStyle name="Currency 4 2 2 2 3" xfId="17785"/>
    <cellStyle name="Currency 4 2 2 3" xfId="17786"/>
    <cellStyle name="Currency 4 2 2 3 2" xfId="17787"/>
    <cellStyle name="Currency 4 2 2 3 2 2" xfId="17788"/>
    <cellStyle name="Currency 4 2 2 3 3" xfId="17789"/>
    <cellStyle name="Currency 4 2 2 4" xfId="17790"/>
    <cellStyle name="Currency 4 2 2 4 2" xfId="17791"/>
    <cellStyle name="Currency 4 2 2 4 2 2" xfId="17792"/>
    <cellStyle name="Currency 4 2 2 4 3" xfId="17793"/>
    <cellStyle name="Currency 4 2 2 5" xfId="17794"/>
    <cellStyle name="Currency 4 2 2 5 2" xfId="17795"/>
    <cellStyle name="Currency 4 2 2 6" xfId="17796"/>
    <cellStyle name="Currency 4 2 2 7" xfId="17797"/>
    <cellStyle name="Currency 4 2 2 8" xfId="3807"/>
    <cellStyle name="Currency 4 2 3" xfId="17798"/>
    <cellStyle name="Currency 4 2 3 2" xfId="17799"/>
    <cellStyle name="Currency 4 2 3 2 2" xfId="17800"/>
    <cellStyle name="Currency 4 2 3 3" xfId="17801"/>
    <cellStyle name="Currency 4 2 3 4" xfId="17802"/>
    <cellStyle name="Currency 4 2 4" xfId="17803"/>
    <cellStyle name="Currency 4 2 4 2" xfId="17804"/>
    <cellStyle name="Currency 4 2 4 2 2" xfId="17805"/>
    <cellStyle name="Currency 4 2 4 3" xfId="17806"/>
    <cellStyle name="Currency 4 2 5" xfId="17807"/>
    <cellStyle name="Currency 4 2 5 2" xfId="17808"/>
    <cellStyle name="Currency 4 2 5 2 2" xfId="17809"/>
    <cellStyle name="Currency 4 2 5 3" xfId="17810"/>
    <cellStyle name="Currency 4 2 6" xfId="17811"/>
    <cellStyle name="Currency 4 2 6 2" xfId="17812"/>
    <cellStyle name="Currency 4 2 7" xfId="17813"/>
    <cellStyle name="Currency 4 2 8" xfId="17814"/>
    <cellStyle name="Currency 4 2 9" xfId="17815"/>
    <cellStyle name="Currency 4 3" xfId="2739"/>
    <cellStyle name="Currency 4 3 2" xfId="17816"/>
    <cellStyle name="Currency 4 3 2 2" xfId="17817"/>
    <cellStyle name="Currency 4 3 2 2 2" xfId="17818"/>
    <cellStyle name="Currency 4 3 2 2 2 2" xfId="17819"/>
    <cellStyle name="Currency 4 3 2 2 3" xfId="17820"/>
    <cellStyle name="Currency 4 3 2 3" xfId="17821"/>
    <cellStyle name="Currency 4 3 2 3 2" xfId="17822"/>
    <cellStyle name="Currency 4 3 2 3 2 2" xfId="17823"/>
    <cellStyle name="Currency 4 3 2 3 3" xfId="17824"/>
    <cellStyle name="Currency 4 3 2 4" xfId="17825"/>
    <cellStyle name="Currency 4 3 2 4 2" xfId="17826"/>
    <cellStyle name="Currency 4 3 2 4 2 2" xfId="17827"/>
    <cellStyle name="Currency 4 3 2 4 3" xfId="17828"/>
    <cellStyle name="Currency 4 3 2 5" xfId="17829"/>
    <cellStyle name="Currency 4 3 2 5 2" xfId="17830"/>
    <cellStyle name="Currency 4 3 2 6" xfId="17831"/>
    <cellStyle name="Currency 4 3 3" xfId="17832"/>
    <cellStyle name="Currency 4 3 3 2" xfId="17833"/>
    <cellStyle name="Currency 4 3 3 2 2" xfId="17834"/>
    <cellStyle name="Currency 4 3 3 3" xfId="17835"/>
    <cellStyle name="Currency 4 3 4" xfId="17836"/>
    <cellStyle name="Currency 4 3 4 2" xfId="17837"/>
    <cellStyle name="Currency 4 3 4 2 2" xfId="17838"/>
    <cellStyle name="Currency 4 3 4 3" xfId="17839"/>
    <cellStyle name="Currency 4 3 5" xfId="17840"/>
    <cellStyle name="Currency 4 3 5 2" xfId="17841"/>
    <cellStyle name="Currency 4 3 5 2 2" xfId="17842"/>
    <cellStyle name="Currency 4 3 5 3" xfId="17843"/>
    <cellStyle name="Currency 4 3 6" xfId="17844"/>
    <cellStyle name="Currency 4 3 6 2" xfId="17845"/>
    <cellStyle name="Currency 4 3 7" xfId="17846"/>
    <cellStyle name="Currency 4 3 8" xfId="17847"/>
    <cellStyle name="Currency 4 3 9" xfId="3806"/>
    <cellStyle name="Currency 4 4" xfId="17848"/>
    <cellStyle name="Currency 4 4 2" xfId="17849"/>
    <cellStyle name="Currency 4 4 2 2" xfId="17850"/>
    <cellStyle name="Currency 4 4 2 2 2" xfId="17851"/>
    <cellStyle name="Currency 4 4 2 2 2 2" xfId="17852"/>
    <cellStyle name="Currency 4 4 2 2 3" xfId="17853"/>
    <cellStyle name="Currency 4 4 2 3" xfId="17854"/>
    <cellStyle name="Currency 4 4 2 3 2" xfId="17855"/>
    <cellStyle name="Currency 4 4 2 3 2 2" xfId="17856"/>
    <cellStyle name="Currency 4 4 2 3 3" xfId="17857"/>
    <cellStyle name="Currency 4 4 2 4" xfId="17858"/>
    <cellStyle name="Currency 4 4 2 4 2" xfId="17859"/>
    <cellStyle name="Currency 4 4 2 4 2 2" xfId="17860"/>
    <cellStyle name="Currency 4 4 2 4 3" xfId="17861"/>
    <cellStyle name="Currency 4 4 2 5" xfId="17862"/>
    <cellStyle name="Currency 4 4 2 5 2" xfId="17863"/>
    <cellStyle name="Currency 4 4 2 6" xfId="17864"/>
    <cellStyle name="Currency 4 4 3" xfId="17865"/>
    <cellStyle name="Currency 4 4 3 2" xfId="17866"/>
    <cellStyle name="Currency 4 4 3 2 2" xfId="17867"/>
    <cellStyle name="Currency 4 4 3 3" xfId="17868"/>
    <cellStyle name="Currency 4 4 4" xfId="17869"/>
    <cellStyle name="Currency 4 4 4 2" xfId="17870"/>
    <cellStyle name="Currency 4 4 4 2 2" xfId="17871"/>
    <cellStyle name="Currency 4 4 4 3" xfId="17872"/>
    <cellStyle name="Currency 4 4 5" xfId="17873"/>
    <cellStyle name="Currency 4 4 5 2" xfId="17874"/>
    <cellStyle name="Currency 4 4 5 2 2" xfId="17875"/>
    <cellStyle name="Currency 4 4 5 3" xfId="17876"/>
    <cellStyle name="Currency 4 4 6" xfId="17877"/>
    <cellStyle name="Currency 4 4 6 2" xfId="17878"/>
    <cellStyle name="Currency 4 4 7" xfId="17879"/>
    <cellStyle name="Currency 4 5" xfId="17880"/>
    <cellStyle name="Currency 4 5 2" xfId="17881"/>
    <cellStyle name="Currency 4 5 2 2" xfId="17882"/>
    <cellStyle name="Currency 4 5 2 2 2" xfId="17883"/>
    <cellStyle name="Currency 4 5 2 2 2 2" xfId="17884"/>
    <cellStyle name="Currency 4 5 2 2 3" xfId="17885"/>
    <cellStyle name="Currency 4 5 2 3" xfId="17886"/>
    <cellStyle name="Currency 4 5 2 3 2" xfId="17887"/>
    <cellStyle name="Currency 4 5 2 3 2 2" xfId="17888"/>
    <cellStyle name="Currency 4 5 2 3 3" xfId="17889"/>
    <cellStyle name="Currency 4 5 2 4" xfId="17890"/>
    <cellStyle name="Currency 4 5 2 4 2" xfId="17891"/>
    <cellStyle name="Currency 4 5 2 4 2 2" xfId="17892"/>
    <cellStyle name="Currency 4 5 2 4 3" xfId="17893"/>
    <cellStyle name="Currency 4 5 2 5" xfId="17894"/>
    <cellStyle name="Currency 4 5 2 5 2" xfId="17895"/>
    <cellStyle name="Currency 4 5 2 6" xfId="17896"/>
    <cellStyle name="Currency 4 5 3" xfId="17897"/>
    <cellStyle name="Currency 4 5 3 2" xfId="17898"/>
    <cellStyle name="Currency 4 5 3 2 2" xfId="17899"/>
    <cellStyle name="Currency 4 5 3 3" xfId="17900"/>
    <cellStyle name="Currency 4 5 4" xfId="17901"/>
    <cellStyle name="Currency 4 5 4 2" xfId="17902"/>
    <cellStyle name="Currency 4 5 4 2 2" xfId="17903"/>
    <cellStyle name="Currency 4 5 4 3" xfId="17904"/>
    <cellStyle name="Currency 4 5 5" xfId="17905"/>
    <cellStyle name="Currency 4 5 5 2" xfId="17906"/>
    <cellStyle name="Currency 4 5 5 2 2" xfId="17907"/>
    <cellStyle name="Currency 4 5 5 3" xfId="17908"/>
    <cellStyle name="Currency 4 5 6" xfId="17909"/>
    <cellStyle name="Currency 4 5 6 2" xfId="17910"/>
    <cellStyle name="Currency 4 5 7" xfId="17911"/>
    <cellStyle name="Currency 4 6" xfId="17912"/>
    <cellStyle name="Currency 4 6 2" xfId="17913"/>
    <cellStyle name="Currency 4 6 2 2" xfId="17914"/>
    <cellStyle name="Currency 4 6 2 2 2" xfId="17915"/>
    <cellStyle name="Currency 4 6 2 3" xfId="17916"/>
    <cellStyle name="Currency 4 6 3" xfId="17917"/>
    <cellStyle name="Currency 4 6 3 2" xfId="17918"/>
    <cellStyle name="Currency 4 6 3 2 2" xfId="17919"/>
    <cellStyle name="Currency 4 6 3 3" xfId="17920"/>
    <cellStyle name="Currency 4 6 4" xfId="17921"/>
    <cellStyle name="Currency 4 6 4 2" xfId="17922"/>
    <cellStyle name="Currency 4 6 4 2 2" xfId="17923"/>
    <cellStyle name="Currency 4 6 4 3" xfId="17924"/>
    <cellStyle name="Currency 4 6 5" xfId="17925"/>
    <cellStyle name="Currency 4 6 5 2" xfId="17926"/>
    <cellStyle name="Currency 4 6 6" xfId="17927"/>
    <cellStyle name="Currency 4 7" xfId="17928"/>
    <cellStyle name="Currency 4 7 2" xfId="17929"/>
    <cellStyle name="Currency 4 7 2 2" xfId="17930"/>
    <cellStyle name="Currency 4 7 3" xfId="17931"/>
    <cellStyle name="Currency 4 8" xfId="17932"/>
    <cellStyle name="Currency 4 8 2" xfId="17933"/>
    <cellStyle name="Currency 4 8 2 2" xfId="17934"/>
    <cellStyle name="Currency 4 8 3" xfId="17935"/>
    <cellStyle name="Currency 4 9" xfId="17936"/>
    <cellStyle name="Currency 4 9 2" xfId="17937"/>
    <cellStyle name="Currency 4 9 2 2" xfId="17938"/>
    <cellStyle name="Currency 4 9 3" xfId="17939"/>
    <cellStyle name="Currency 40" xfId="4294"/>
    <cellStyle name="Currency 41" xfId="4293"/>
    <cellStyle name="Currency 42" xfId="4292"/>
    <cellStyle name="Currency 43" xfId="4291"/>
    <cellStyle name="Currency 44" xfId="4290"/>
    <cellStyle name="Currency 45" xfId="4289"/>
    <cellStyle name="Currency 46" xfId="3462"/>
    <cellStyle name="Currency 5" xfId="1180"/>
    <cellStyle name="Currency 5 10" xfId="17940"/>
    <cellStyle name="Currency 5 10 2" xfId="17941"/>
    <cellStyle name="Currency 5 11" xfId="17942"/>
    <cellStyle name="Currency 5 12" xfId="17943"/>
    <cellStyle name="Currency 5 13" xfId="17944"/>
    <cellStyle name="Currency 5 14" xfId="17945"/>
    <cellStyle name="Currency 5 15" xfId="17946"/>
    <cellStyle name="Currency 5 16" xfId="3471"/>
    <cellStyle name="Currency 5 2" xfId="2741"/>
    <cellStyle name="Currency 5 2 2" xfId="17947"/>
    <cellStyle name="Currency 5 2 2 2" xfId="17948"/>
    <cellStyle name="Currency 5 2 2 2 2" xfId="17949"/>
    <cellStyle name="Currency 5 2 2 2 2 2" xfId="17950"/>
    <cellStyle name="Currency 5 2 2 2 3" xfId="17951"/>
    <cellStyle name="Currency 5 2 2 3" xfId="17952"/>
    <cellStyle name="Currency 5 2 2 3 2" xfId="17953"/>
    <cellStyle name="Currency 5 2 2 3 2 2" xfId="17954"/>
    <cellStyle name="Currency 5 2 2 3 3" xfId="17955"/>
    <cellStyle name="Currency 5 2 2 4" xfId="17956"/>
    <cellStyle name="Currency 5 2 2 4 2" xfId="17957"/>
    <cellStyle name="Currency 5 2 2 4 2 2" xfId="17958"/>
    <cellStyle name="Currency 5 2 2 4 3" xfId="17959"/>
    <cellStyle name="Currency 5 2 2 5" xfId="17960"/>
    <cellStyle name="Currency 5 2 2 5 2" xfId="17961"/>
    <cellStyle name="Currency 5 2 2 6" xfId="17962"/>
    <cellStyle name="Currency 5 2 3" xfId="17963"/>
    <cellStyle name="Currency 5 2 3 2" xfId="17964"/>
    <cellStyle name="Currency 5 2 3 2 2" xfId="17965"/>
    <cellStyle name="Currency 5 2 3 3" xfId="17966"/>
    <cellStyle name="Currency 5 2 4" xfId="17967"/>
    <cellStyle name="Currency 5 2 4 2" xfId="17968"/>
    <cellStyle name="Currency 5 2 4 2 2" xfId="17969"/>
    <cellStyle name="Currency 5 2 4 3" xfId="17970"/>
    <cellStyle name="Currency 5 2 5" xfId="17971"/>
    <cellStyle name="Currency 5 2 5 2" xfId="17972"/>
    <cellStyle name="Currency 5 2 5 2 2" xfId="17973"/>
    <cellStyle name="Currency 5 2 5 3" xfId="17974"/>
    <cellStyle name="Currency 5 2 6" xfId="17975"/>
    <cellStyle name="Currency 5 2 6 2" xfId="17976"/>
    <cellStyle name="Currency 5 2 7" xfId="17977"/>
    <cellStyle name="Currency 5 2 8" xfId="17978"/>
    <cellStyle name="Currency 5 2 9" xfId="3808"/>
    <cellStyle name="Currency 5 3" xfId="17979"/>
    <cellStyle name="Currency 5 3 2" xfId="17980"/>
    <cellStyle name="Currency 5 3 2 2" xfId="17981"/>
    <cellStyle name="Currency 5 3 2 2 2" xfId="17982"/>
    <cellStyle name="Currency 5 3 2 2 2 2" xfId="17983"/>
    <cellStyle name="Currency 5 3 2 2 3" xfId="17984"/>
    <cellStyle name="Currency 5 3 2 3" xfId="17985"/>
    <cellStyle name="Currency 5 3 2 3 2" xfId="17986"/>
    <cellStyle name="Currency 5 3 2 3 2 2" xfId="17987"/>
    <cellStyle name="Currency 5 3 2 3 3" xfId="17988"/>
    <cellStyle name="Currency 5 3 2 4" xfId="17989"/>
    <cellStyle name="Currency 5 3 2 4 2" xfId="17990"/>
    <cellStyle name="Currency 5 3 2 4 2 2" xfId="17991"/>
    <cellStyle name="Currency 5 3 2 4 3" xfId="17992"/>
    <cellStyle name="Currency 5 3 2 5" xfId="17993"/>
    <cellStyle name="Currency 5 3 2 5 2" xfId="17994"/>
    <cellStyle name="Currency 5 3 2 6" xfId="17995"/>
    <cellStyle name="Currency 5 3 3" xfId="17996"/>
    <cellStyle name="Currency 5 3 3 2" xfId="17997"/>
    <cellStyle name="Currency 5 3 3 2 2" xfId="17998"/>
    <cellStyle name="Currency 5 3 3 3" xfId="17999"/>
    <cellStyle name="Currency 5 3 4" xfId="18000"/>
    <cellStyle name="Currency 5 3 4 2" xfId="18001"/>
    <cellStyle name="Currency 5 3 4 2 2" xfId="18002"/>
    <cellStyle name="Currency 5 3 4 3" xfId="18003"/>
    <cellStyle name="Currency 5 3 5" xfId="18004"/>
    <cellStyle name="Currency 5 3 5 2" xfId="18005"/>
    <cellStyle name="Currency 5 3 5 2 2" xfId="18006"/>
    <cellStyle name="Currency 5 3 5 3" xfId="18007"/>
    <cellStyle name="Currency 5 3 6" xfId="18008"/>
    <cellStyle name="Currency 5 3 6 2" xfId="18009"/>
    <cellStyle name="Currency 5 3 7" xfId="18010"/>
    <cellStyle name="Currency 5 3 8" xfId="18011"/>
    <cellStyle name="Currency 5 4" xfId="18012"/>
    <cellStyle name="Currency 5 4 2" xfId="18013"/>
    <cellStyle name="Currency 5 4 2 2" xfId="18014"/>
    <cellStyle name="Currency 5 4 2 2 2" xfId="18015"/>
    <cellStyle name="Currency 5 4 2 2 2 2" xfId="18016"/>
    <cellStyle name="Currency 5 4 2 2 3" xfId="18017"/>
    <cellStyle name="Currency 5 4 2 3" xfId="18018"/>
    <cellStyle name="Currency 5 4 2 3 2" xfId="18019"/>
    <cellStyle name="Currency 5 4 2 3 2 2" xfId="18020"/>
    <cellStyle name="Currency 5 4 2 3 3" xfId="18021"/>
    <cellStyle name="Currency 5 4 2 4" xfId="18022"/>
    <cellStyle name="Currency 5 4 2 4 2" xfId="18023"/>
    <cellStyle name="Currency 5 4 2 4 2 2" xfId="18024"/>
    <cellStyle name="Currency 5 4 2 4 3" xfId="18025"/>
    <cellStyle name="Currency 5 4 2 5" xfId="18026"/>
    <cellStyle name="Currency 5 4 2 5 2" xfId="18027"/>
    <cellStyle name="Currency 5 4 2 6" xfId="18028"/>
    <cellStyle name="Currency 5 4 3" xfId="18029"/>
    <cellStyle name="Currency 5 4 3 2" xfId="18030"/>
    <cellStyle name="Currency 5 4 3 2 2" xfId="18031"/>
    <cellStyle name="Currency 5 4 3 3" xfId="18032"/>
    <cellStyle name="Currency 5 4 4" xfId="18033"/>
    <cellStyle name="Currency 5 4 4 2" xfId="18034"/>
    <cellStyle name="Currency 5 4 4 2 2" xfId="18035"/>
    <cellStyle name="Currency 5 4 4 3" xfId="18036"/>
    <cellStyle name="Currency 5 4 5" xfId="18037"/>
    <cellStyle name="Currency 5 4 5 2" xfId="18038"/>
    <cellStyle name="Currency 5 4 5 2 2" xfId="18039"/>
    <cellStyle name="Currency 5 4 5 3" xfId="18040"/>
    <cellStyle name="Currency 5 4 6" xfId="18041"/>
    <cellStyle name="Currency 5 4 6 2" xfId="18042"/>
    <cellStyle name="Currency 5 4 7" xfId="18043"/>
    <cellStyle name="Currency 5 5" xfId="18044"/>
    <cellStyle name="Currency 5 5 2" xfId="18045"/>
    <cellStyle name="Currency 5 5 2 2" xfId="18046"/>
    <cellStyle name="Currency 5 5 2 2 2" xfId="18047"/>
    <cellStyle name="Currency 5 5 2 2 2 2" xfId="18048"/>
    <cellStyle name="Currency 5 5 2 2 3" xfId="18049"/>
    <cellStyle name="Currency 5 5 2 3" xfId="18050"/>
    <cellStyle name="Currency 5 5 2 3 2" xfId="18051"/>
    <cellStyle name="Currency 5 5 2 3 2 2" xfId="18052"/>
    <cellStyle name="Currency 5 5 2 3 3" xfId="18053"/>
    <cellStyle name="Currency 5 5 2 4" xfId="18054"/>
    <cellStyle name="Currency 5 5 2 4 2" xfId="18055"/>
    <cellStyle name="Currency 5 5 2 4 2 2" xfId="18056"/>
    <cellStyle name="Currency 5 5 2 4 3" xfId="18057"/>
    <cellStyle name="Currency 5 5 2 5" xfId="18058"/>
    <cellStyle name="Currency 5 5 2 5 2" xfId="18059"/>
    <cellStyle name="Currency 5 5 2 6" xfId="18060"/>
    <cellStyle name="Currency 5 5 3" xfId="18061"/>
    <cellStyle name="Currency 5 5 3 2" xfId="18062"/>
    <cellStyle name="Currency 5 5 3 2 2" xfId="18063"/>
    <cellStyle name="Currency 5 5 3 3" xfId="18064"/>
    <cellStyle name="Currency 5 5 4" xfId="18065"/>
    <cellStyle name="Currency 5 5 4 2" xfId="18066"/>
    <cellStyle name="Currency 5 5 4 2 2" xfId="18067"/>
    <cellStyle name="Currency 5 5 4 3" xfId="18068"/>
    <cellStyle name="Currency 5 5 5" xfId="18069"/>
    <cellStyle name="Currency 5 5 5 2" xfId="18070"/>
    <cellStyle name="Currency 5 5 5 2 2" xfId="18071"/>
    <cellStyle name="Currency 5 5 5 3" xfId="18072"/>
    <cellStyle name="Currency 5 5 6" xfId="18073"/>
    <cellStyle name="Currency 5 5 6 2" xfId="18074"/>
    <cellStyle name="Currency 5 5 7" xfId="18075"/>
    <cellStyle name="Currency 5 6" xfId="18076"/>
    <cellStyle name="Currency 5 6 2" xfId="18077"/>
    <cellStyle name="Currency 5 6 2 2" xfId="18078"/>
    <cellStyle name="Currency 5 6 2 2 2" xfId="18079"/>
    <cellStyle name="Currency 5 6 2 3" xfId="18080"/>
    <cellStyle name="Currency 5 6 3" xfId="18081"/>
    <cellStyle name="Currency 5 6 3 2" xfId="18082"/>
    <cellStyle name="Currency 5 6 3 2 2" xfId="18083"/>
    <cellStyle name="Currency 5 6 3 3" xfId="18084"/>
    <cellStyle name="Currency 5 6 4" xfId="18085"/>
    <cellStyle name="Currency 5 6 4 2" xfId="18086"/>
    <cellStyle name="Currency 5 6 4 2 2" xfId="18087"/>
    <cellStyle name="Currency 5 6 4 3" xfId="18088"/>
    <cellStyle name="Currency 5 6 5" xfId="18089"/>
    <cellStyle name="Currency 5 6 5 2" xfId="18090"/>
    <cellStyle name="Currency 5 6 6" xfId="18091"/>
    <cellStyle name="Currency 5 7" xfId="18092"/>
    <cellStyle name="Currency 5 7 2" xfId="18093"/>
    <cellStyle name="Currency 5 7 2 2" xfId="18094"/>
    <cellStyle name="Currency 5 7 3" xfId="18095"/>
    <cellStyle name="Currency 5 8" xfId="18096"/>
    <cellStyle name="Currency 5 8 2" xfId="18097"/>
    <cellStyle name="Currency 5 8 2 2" xfId="18098"/>
    <cellStyle name="Currency 5 8 3" xfId="18099"/>
    <cellStyle name="Currency 5 9" xfId="18100"/>
    <cellStyle name="Currency 5 9 2" xfId="18101"/>
    <cellStyle name="Currency 5 9 2 2" xfId="18102"/>
    <cellStyle name="Currency 5 9 3" xfId="18103"/>
    <cellStyle name="Currency 6" xfId="1181"/>
    <cellStyle name="Currency 6 10" xfId="18104"/>
    <cellStyle name="Currency 6 10 2" xfId="18105"/>
    <cellStyle name="Currency 6 11" xfId="18106"/>
    <cellStyle name="Currency 6 12" xfId="18107"/>
    <cellStyle name="Currency 6 13" xfId="18108"/>
    <cellStyle name="Currency 6 14" xfId="3472"/>
    <cellStyle name="Currency 6 2" xfId="1182"/>
    <cellStyle name="Currency 6 2 10" xfId="3473"/>
    <cellStyle name="Currency 6 2 2" xfId="2743"/>
    <cellStyle name="Currency 6 2 2 2" xfId="18109"/>
    <cellStyle name="Currency 6 2 2 2 2" xfId="18110"/>
    <cellStyle name="Currency 6 2 2 2 2 2" xfId="18111"/>
    <cellStyle name="Currency 6 2 2 2 3" xfId="18112"/>
    <cellStyle name="Currency 6 2 2 3" xfId="18113"/>
    <cellStyle name="Currency 6 2 2 3 2" xfId="18114"/>
    <cellStyle name="Currency 6 2 2 3 2 2" xfId="18115"/>
    <cellStyle name="Currency 6 2 2 3 3" xfId="18116"/>
    <cellStyle name="Currency 6 2 2 4" xfId="18117"/>
    <cellStyle name="Currency 6 2 2 4 2" xfId="18118"/>
    <cellStyle name="Currency 6 2 2 4 2 2" xfId="18119"/>
    <cellStyle name="Currency 6 2 2 4 3" xfId="18120"/>
    <cellStyle name="Currency 6 2 2 5" xfId="18121"/>
    <cellStyle name="Currency 6 2 2 5 2" xfId="18122"/>
    <cellStyle name="Currency 6 2 2 6" xfId="18123"/>
    <cellStyle name="Currency 6 2 2 7" xfId="3810"/>
    <cellStyle name="Currency 6 2 3" xfId="18124"/>
    <cellStyle name="Currency 6 2 3 2" xfId="18125"/>
    <cellStyle name="Currency 6 2 3 2 2" xfId="18126"/>
    <cellStyle name="Currency 6 2 3 3" xfId="18127"/>
    <cellStyle name="Currency 6 2 4" xfId="18128"/>
    <cellStyle name="Currency 6 2 4 2" xfId="18129"/>
    <cellStyle name="Currency 6 2 4 2 2" xfId="18130"/>
    <cellStyle name="Currency 6 2 4 3" xfId="18131"/>
    <cellStyle name="Currency 6 2 5" xfId="18132"/>
    <cellStyle name="Currency 6 2 5 2" xfId="18133"/>
    <cellStyle name="Currency 6 2 5 2 2" xfId="18134"/>
    <cellStyle name="Currency 6 2 5 3" xfId="18135"/>
    <cellStyle name="Currency 6 2 6" xfId="18136"/>
    <cellStyle name="Currency 6 2 6 2" xfId="18137"/>
    <cellStyle name="Currency 6 2 7" xfId="18138"/>
    <cellStyle name="Currency 6 2 8" xfId="18139"/>
    <cellStyle name="Currency 6 2 9" xfId="18140"/>
    <cellStyle name="Currency 6 3" xfId="2742"/>
    <cellStyle name="Currency 6 3 2" xfId="18141"/>
    <cellStyle name="Currency 6 3 2 2" xfId="18142"/>
    <cellStyle name="Currency 6 3 2 2 2" xfId="18143"/>
    <cellStyle name="Currency 6 3 2 2 2 2" xfId="18144"/>
    <cellStyle name="Currency 6 3 2 2 3" xfId="18145"/>
    <cellStyle name="Currency 6 3 2 3" xfId="18146"/>
    <cellStyle name="Currency 6 3 2 3 2" xfId="18147"/>
    <cellStyle name="Currency 6 3 2 3 2 2" xfId="18148"/>
    <cellStyle name="Currency 6 3 2 3 3" xfId="18149"/>
    <cellStyle name="Currency 6 3 2 4" xfId="18150"/>
    <cellStyle name="Currency 6 3 2 4 2" xfId="18151"/>
    <cellStyle name="Currency 6 3 2 4 2 2" xfId="18152"/>
    <cellStyle name="Currency 6 3 2 4 3" xfId="18153"/>
    <cellStyle name="Currency 6 3 2 5" xfId="18154"/>
    <cellStyle name="Currency 6 3 2 5 2" xfId="18155"/>
    <cellStyle name="Currency 6 3 2 6" xfId="18156"/>
    <cellStyle name="Currency 6 3 3" xfId="18157"/>
    <cellStyle name="Currency 6 3 3 2" xfId="18158"/>
    <cellStyle name="Currency 6 3 3 2 2" xfId="18159"/>
    <cellStyle name="Currency 6 3 3 3" xfId="18160"/>
    <cellStyle name="Currency 6 3 4" xfId="18161"/>
    <cellStyle name="Currency 6 3 4 2" xfId="18162"/>
    <cellStyle name="Currency 6 3 4 2 2" xfId="18163"/>
    <cellStyle name="Currency 6 3 4 3" xfId="18164"/>
    <cellStyle name="Currency 6 3 5" xfId="18165"/>
    <cellStyle name="Currency 6 3 5 2" xfId="18166"/>
    <cellStyle name="Currency 6 3 5 2 2" xfId="18167"/>
    <cellStyle name="Currency 6 3 5 3" xfId="18168"/>
    <cellStyle name="Currency 6 3 6" xfId="18169"/>
    <cellStyle name="Currency 6 3 6 2" xfId="18170"/>
    <cellStyle name="Currency 6 3 7" xfId="18171"/>
    <cellStyle name="Currency 6 3 8" xfId="18172"/>
    <cellStyle name="Currency 6 3 9" xfId="3809"/>
    <cellStyle name="Currency 6 4" xfId="18173"/>
    <cellStyle name="Currency 6 4 2" xfId="18174"/>
    <cellStyle name="Currency 6 4 2 2" xfId="18175"/>
    <cellStyle name="Currency 6 4 2 2 2" xfId="18176"/>
    <cellStyle name="Currency 6 4 2 2 2 2" xfId="18177"/>
    <cellStyle name="Currency 6 4 2 2 3" xfId="18178"/>
    <cellStyle name="Currency 6 4 2 3" xfId="18179"/>
    <cellStyle name="Currency 6 4 2 3 2" xfId="18180"/>
    <cellStyle name="Currency 6 4 2 3 2 2" xfId="18181"/>
    <cellStyle name="Currency 6 4 2 3 3" xfId="18182"/>
    <cellStyle name="Currency 6 4 2 4" xfId="18183"/>
    <cellStyle name="Currency 6 4 2 4 2" xfId="18184"/>
    <cellStyle name="Currency 6 4 2 4 2 2" xfId="18185"/>
    <cellStyle name="Currency 6 4 2 4 3" xfId="18186"/>
    <cellStyle name="Currency 6 4 2 5" xfId="18187"/>
    <cellStyle name="Currency 6 4 2 5 2" xfId="18188"/>
    <cellStyle name="Currency 6 4 2 6" xfId="18189"/>
    <cellStyle name="Currency 6 4 3" xfId="18190"/>
    <cellStyle name="Currency 6 4 3 2" xfId="18191"/>
    <cellStyle name="Currency 6 4 3 2 2" xfId="18192"/>
    <cellStyle name="Currency 6 4 3 3" xfId="18193"/>
    <cellStyle name="Currency 6 4 4" xfId="18194"/>
    <cellStyle name="Currency 6 4 4 2" xfId="18195"/>
    <cellStyle name="Currency 6 4 4 2 2" xfId="18196"/>
    <cellStyle name="Currency 6 4 4 3" xfId="18197"/>
    <cellStyle name="Currency 6 4 5" xfId="18198"/>
    <cellStyle name="Currency 6 4 5 2" xfId="18199"/>
    <cellStyle name="Currency 6 4 5 2 2" xfId="18200"/>
    <cellStyle name="Currency 6 4 5 3" xfId="18201"/>
    <cellStyle name="Currency 6 4 6" xfId="18202"/>
    <cellStyle name="Currency 6 4 6 2" xfId="18203"/>
    <cellStyle name="Currency 6 4 7" xfId="18204"/>
    <cellStyle name="Currency 6 5" xfId="18205"/>
    <cellStyle name="Currency 6 5 2" xfId="18206"/>
    <cellStyle name="Currency 6 5 2 2" xfId="18207"/>
    <cellStyle name="Currency 6 5 2 2 2" xfId="18208"/>
    <cellStyle name="Currency 6 5 2 2 2 2" xfId="18209"/>
    <cellStyle name="Currency 6 5 2 2 3" xfId="18210"/>
    <cellStyle name="Currency 6 5 2 3" xfId="18211"/>
    <cellStyle name="Currency 6 5 2 3 2" xfId="18212"/>
    <cellStyle name="Currency 6 5 2 3 2 2" xfId="18213"/>
    <cellStyle name="Currency 6 5 2 3 3" xfId="18214"/>
    <cellStyle name="Currency 6 5 2 4" xfId="18215"/>
    <cellStyle name="Currency 6 5 2 4 2" xfId="18216"/>
    <cellStyle name="Currency 6 5 2 4 2 2" xfId="18217"/>
    <cellStyle name="Currency 6 5 2 4 3" xfId="18218"/>
    <cellStyle name="Currency 6 5 2 5" xfId="18219"/>
    <cellStyle name="Currency 6 5 2 5 2" xfId="18220"/>
    <cellStyle name="Currency 6 5 2 6" xfId="18221"/>
    <cellStyle name="Currency 6 5 3" xfId="18222"/>
    <cellStyle name="Currency 6 5 3 2" xfId="18223"/>
    <cellStyle name="Currency 6 5 3 2 2" xfId="18224"/>
    <cellStyle name="Currency 6 5 3 3" xfId="18225"/>
    <cellStyle name="Currency 6 5 4" xfId="18226"/>
    <cellStyle name="Currency 6 5 4 2" xfId="18227"/>
    <cellStyle name="Currency 6 5 4 2 2" xfId="18228"/>
    <cellStyle name="Currency 6 5 4 3" xfId="18229"/>
    <cellStyle name="Currency 6 5 5" xfId="18230"/>
    <cellStyle name="Currency 6 5 5 2" xfId="18231"/>
    <cellStyle name="Currency 6 5 5 2 2" xfId="18232"/>
    <cellStyle name="Currency 6 5 5 3" xfId="18233"/>
    <cellStyle name="Currency 6 5 6" xfId="18234"/>
    <cellStyle name="Currency 6 5 6 2" xfId="18235"/>
    <cellStyle name="Currency 6 5 7" xfId="18236"/>
    <cellStyle name="Currency 6 6" xfId="18237"/>
    <cellStyle name="Currency 6 6 2" xfId="18238"/>
    <cellStyle name="Currency 6 6 2 2" xfId="18239"/>
    <cellStyle name="Currency 6 6 2 2 2" xfId="18240"/>
    <cellStyle name="Currency 6 6 2 3" xfId="18241"/>
    <cellStyle name="Currency 6 6 3" xfId="18242"/>
    <cellStyle name="Currency 6 6 3 2" xfId="18243"/>
    <cellStyle name="Currency 6 6 3 2 2" xfId="18244"/>
    <cellStyle name="Currency 6 6 3 3" xfId="18245"/>
    <cellStyle name="Currency 6 6 4" xfId="18246"/>
    <cellStyle name="Currency 6 6 4 2" xfId="18247"/>
    <cellStyle name="Currency 6 6 4 2 2" xfId="18248"/>
    <cellStyle name="Currency 6 6 4 3" xfId="18249"/>
    <cellStyle name="Currency 6 6 5" xfId="18250"/>
    <cellStyle name="Currency 6 6 5 2" xfId="18251"/>
    <cellStyle name="Currency 6 6 6" xfId="18252"/>
    <cellStyle name="Currency 6 7" xfId="18253"/>
    <cellStyle name="Currency 6 7 2" xfId="18254"/>
    <cellStyle name="Currency 6 7 2 2" xfId="18255"/>
    <cellStyle name="Currency 6 7 3" xfId="18256"/>
    <cellStyle name="Currency 6 8" xfId="18257"/>
    <cellStyle name="Currency 6 8 2" xfId="18258"/>
    <cellStyle name="Currency 6 8 2 2" xfId="18259"/>
    <cellStyle name="Currency 6 8 3" xfId="18260"/>
    <cellStyle name="Currency 6 9" xfId="18261"/>
    <cellStyle name="Currency 6 9 2" xfId="18262"/>
    <cellStyle name="Currency 6 9 2 2" xfId="18263"/>
    <cellStyle name="Currency 6 9 3" xfId="18264"/>
    <cellStyle name="Currency 7" xfId="1183"/>
    <cellStyle name="Currency 7 10" xfId="18265"/>
    <cellStyle name="Currency 7 10 2" xfId="18266"/>
    <cellStyle name="Currency 7 11" xfId="18267"/>
    <cellStyle name="Currency 7 12" xfId="18268"/>
    <cellStyle name="Currency 7 13" xfId="18269"/>
    <cellStyle name="Currency 7 14" xfId="3474"/>
    <cellStyle name="Currency 7 2" xfId="1184"/>
    <cellStyle name="Currency 7 2 2" xfId="2745"/>
    <cellStyle name="Currency 7 2 2 2" xfId="18270"/>
    <cellStyle name="Currency 7 2 2 2 2" xfId="18271"/>
    <cellStyle name="Currency 7 2 2 2 2 2" xfId="18272"/>
    <cellStyle name="Currency 7 2 2 2 3" xfId="18273"/>
    <cellStyle name="Currency 7 2 2 3" xfId="18274"/>
    <cellStyle name="Currency 7 2 2 3 2" xfId="18275"/>
    <cellStyle name="Currency 7 2 2 3 2 2" xfId="18276"/>
    <cellStyle name="Currency 7 2 2 3 3" xfId="18277"/>
    <cellStyle name="Currency 7 2 2 4" xfId="18278"/>
    <cellStyle name="Currency 7 2 2 4 2" xfId="18279"/>
    <cellStyle name="Currency 7 2 2 4 2 2" xfId="18280"/>
    <cellStyle name="Currency 7 2 2 4 3" xfId="18281"/>
    <cellStyle name="Currency 7 2 2 5" xfId="18282"/>
    <cellStyle name="Currency 7 2 2 5 2" xfId="18283"/>
    <cellStyle name="Currency 7 2 2 6" xfId="18284"/>
    <cellStyle name="Currency 7 2 2 7" xfId="3812"/>
    <cellStyle name="Currency 7 2 3" xfId="18285"/>
    <cellStyle name="Currency 7 2 3 2" xfId="18286"/>
    <cellStyle name="Currency 7 2 3 2 2" xfId="18287"/>
    <cellStyle name="Currency 7 2 3 3" xfId="18288"/>
    <cellStyle name="Currency 7 2 4" xfId="18289"/>
    <cellStyle name="Currency 7 2 4 2" xfId="18290"/>
    <cellStyle name="Currency 7 2 4 2 2" xfId="18291"/>
    <cellStyle name="Currency 7 2 4 3" xfId="18292"/>
    <cellStyle name="Currency 7 2 5" xfId="18293"/>
    <cellStyle name="Currency 7 2 5 2" xfId="18294"/>
    <cellStyle name="Currency 7 2 5 2 2" xfId="18295"/>
    <cellStyle name="Currency 7 2 5 3" xfId="18296"/>
    <cellStyle name="Currency 7 2 6" xfId="18297"/>
    <cellStyle name="Currency 7 2 6 2" xfId="18298"/>
    <cellStyle name="Currency 7 2 7" xfId="18299"/>
    <cellStyle name="Currency 7 2 8" xfId="18300"/>
    <cellStyle name="Currency 7 2 9" xfId="3475"/>
    <cellStyle name="Currency 7 3" xfId="2744"/>
    <cellStyle name="Currency 7 3 2" xfId="18301"/>
    <cellStyle name="Currency 7 3 2 2" xfId="18302"/>
    <cellStyle name="Currency 7 3 2 2 2" xfId="18303"/>
    <cellStyle name="Currency 7 3 2 2 2 2" xfId="18304"/>
    <cellStyle name="Currency 7 3 2 2 3" xfId="18305"/>
    <cellStyle name="Currency 7 3 2 3" xfId="18306"/>
    <cellStyle name="Currency 7 3 2 3 2" xfId="18307"/>
    <cellStyle name="Currency 7 3 2 3 2 2" xfId="18308"/>
    <cellStyle name="Currency 7 3 2 3 3" xfId="18309"/>
    <cellStyle name="Currency 7 3 2 4" xfId="18310"/>
    <cellStyle name="Currency 7 3 2 4 2" xfId="18311"/>
    <cellStyle name="Currency 7 3 2 4 2 2" xfId="18312"/>
    <cellStyle name="Currency 7 3 2 4 3" xfId="18313"/>
    <cellStyle name="Currency 7 3 2 5" xfId="18314"/>
    <cellStyle name="Currency 7 3 2 5 2" xfId="18315"/>
    <cellStyle name="Currency 7 3 2 6" xfId="18316"/>
    <cellStyle name="Currency 7 3 3" xfId="18317"/>
    <cellStyle name="Currency 7 3 3 2" xfId="18318"/>
    <cellStyle name="Currency 7 3 3 2 2" xfId="18319"/>
    <cellStyle name="Currency 7 3 3 3" xfId="18320"/>
    <cellStyle name="Currency 7 3 4" xfId="18321"/>
    <cellStyle name="Currency 7 3 4 2" xfId="18322"/>
    <cellStyle name="Currency 7 3 4 2 2" xfId="18323"/>
    <cellStyle name="Currency 7 3 4 3" xfId="18324"/>
    <cellStyle name="Currency 7 3 5" xfId="18325"/>
    <cellStyle name="Currency 7 3 5 2" xfId="18326"/>
    <cellStyle name="Currency 7 3 5 2 2" xfId="18327"/>
    <cellStyle name="Currency 7 3 5 3" xfId="18328"/>
    <cellStyle name="Currency 7 3 6" xfId="18329"/>
    <cellStyle name="Currency 7 3 6 2" xfId="18330"/>
    <cellStyle name="Currency 7 3 7" xfId="18331"/>
    <cellStyle name="Currency 7 3 8" xfId="3811"/>
    <cellStyle name="Currency 7 4" xfId="18332"/>
    <cellStyle name="Currency 7 4 2" xfId="18333"/>
    <cellStyle name="Currency 7 4 2 2" xfId="18334"/>
    <cellStyle name="Currency 7 4 2 2 2" xfId="18335"/>
    <cellStyle name="Currency 7 4 2 2 2 2" xfId="18336"/>
    <cellStyle name="Currency 7 4 2 2 3" xfId="18337"/>
    <cellStyle name="Currency 7 4 2 3" xfId="18338"/>
    <cellStyle name="Currency 7 4 2 3 2" xfId="18339"/>
    <cellStyle name="Currency 7 4 2 3 2 2" xfId="18340"/>
    <cellStyle name="Currency 7 4 2 3 3" xfId="18341"/>
    <cellStyle name="Currency 7 4 2 4" xfId="18342"/>
    <cellStyle name="Currency 7 4 2 4 2" xfId="18343"/>
    <cellStyle name="Currency 7 4 2 4 2 2" xfId="18344"/>
    <cellStyle name="Currency 7 4 2 4 3" xfId="18345"/>
    <cellStyle name="Currency 7 4 2 5" xfId="18346"/>
    <cellStyle name="Currency 7 4 2 5 2" xfId="18347"/>
    <cellStyle name="Currency 7 4 2 6" xfId="18348"/>
    <cellStyle name="Currency 7 4 3" xfId="18349"/>
    <cellStyle name="Currency 7 4 3 2" xfId="18350"/>
    <cellStyle name="Currency 7 4 3 2 2" xfId="18351"/>
    <cellStyle name="Currency 7 4 3 3" xfId="18352"/>
    <cellStyle name="Currency 7 4 4" xfId="18353"/>
    <cellStyle name="Currency 7 4 4 2" xfId="18354"/>
    <cellStyle name="Currency 7 4 4 2 2" xfId="18355"/>
    <cellStyle name="Currency 7 4 4 3" xfId="18356"/>
    <cellStyle name="Currency 7 4 5" xfId="18357"/>
    <cellStyle name="Currency 7 4 5 2" xfId="18358"/>
    <cellStyle name="Currency 7 4 5 2 2" xfId="18359"/>
    <cellStyle name="Currency 7 4 5 3" xfId="18360"/>
    <cellStyle name="Currency 7 4 6" xfId="18361"/>
    <cellStyle name="Currency 7 4 6 2" xfId="18362"/>
    <cellStyle name="Currency 7 4 7" xfId="18363"/>
    <cellStyle name="Currency 7 5" xfId="18364"/>
    <cellStyle name="Currency 7 5 2" xfId="18365"/>
    <cellStyle name="Currency 7 5 2 2" xfId="18366"/>
    <cellStyle name="Currency 7 5 2 2 2" xfId="18367"/>
    <cellStyle name="Currency 7 5 2 2 2 2" xfId="18368"/>
    <cellStyle name="Currency 7 5 2 2 3" xfId="18369"/>
    <cellStyle name="Currency 7 5 2 3" xfId="18370"/>
    <cellStyle name="Currency 7 5 2 3 2" xfId="18371"/>
    <cellStyle name="Currency 7 5 2 3 2 2" xfId="18372"/>
    <cellStyle name="Currency 7 5 2 3 3" xfId="18373"/>
    <cellStyle name="Currency 7 5 2 4" xfId="18374"/>
    <cellStyle name="Currency 7 5 2 4 2" xfId="18375"/>
    <cellStyle name="Currency 7 5 2 4 2 2" xfId="18376"/>
    <cellStyle name="Currency 7 5 2 4 3" xfId="18377"/>
    <cellStyle name="Currency 7 5 2 5" xfId="18378"/>
    <cellStyle name="Currency 7 5 2 5 2" xfId="18379"/>
    <cellStyle name="Currency 7 5 2 6" xfId="18380"/>
    <cellStyle name="Currency 7 5 3" xfId="18381"/>
    <cellStyle name="Currency 7 5 3 2" xfId="18382"/>
    <cellStyle name="Currency 7 5 3 2 2" xfId="18383"/>
    <cellStyle name="Currency 7 5 3 3" xfId="18384"/>
    <cellStyle name="Currency 7 5 4" xfId="18385"/>
    <cellStyle name="Currency 7 5 4 2" xfId="18386"/>
    <cellStyle name="Currency 7 5 4 2 2" xfId="18387"/>
    <cellStyle name="Currency 7 5 4 3" xfId="18388"/>
    <cellStyle name="Currency 7 5 5" xfId="18389"/>
    <cellStyle name="Currency 7 5 5 2" xfId="18390"/>
    <cellStyle name="Currency 7 5 5 2 2" xfId="18391"/>
    <cellStyle name="Currency 7 5 5 3" xfId="18392"/>
    <cellStyle name="Currency 7 5 6" xfId="18393"/>
    <cellStyle name="Currency 7 5 6 2" xfId="18394"/>
    <cellStyle name="Currency 7 5 7" xfId="18395"/>
    <cellStyle name="Currency 7 6" xfId="18396"/>
    <cellStyle name="Currency 7 6 2" xfId="18397"/>
    <cellStyle name="Currency 7 6 2 2" xfId="18398"/>
    <cellStyle name="Currency 7 6 2 2 2" xfId="18399"/>
    <cellStyle name="Currency 7 6 2 3" xfId="18400"/>
    <cellStyle name="Currency 7 6 3" xfId="18401"/>
    <cellStyle name="Currency 7 6 3 2" xfId="18402"/>
    <cellStyle name="Currency 7 6 3 2 2" xfId="18403"/>
    <cellStyle name="Currency 7 6 3 3" xfId="18404"/>
    <cellStyle name="Currency 7 6 4" xfId="18405"/>
    <cellStyle name="Currency 7 6 4 2" xfId="18406"/>
    <cellStyle name="Currency 7 6 4 2 2" xfId="18407"/>
    <cellStyle name="Currency 7 6 4 3" xfId="18408"/>
    <cellStyle name="Currency 7 6 5" xfId="18409"/>
    <cellStyle name="Currency 7 6 5 2" xfId="18410"/>
    <cellStyle name="Currency 7 6 6" xfId="18411"/>
    <cellStyle name="Currency 7 7" xfId="18412"/>
    <cellStyle name="Currency 7 7 2" xfId="18413"/>
    <cellStyle name="Currency 7 7 2 2" xfId="18414"/>
    <cellStyle name="Currency 7 7 3" xfId="18415"/>
    <cellStyle name="Currency 7 8" xfId="18416"/>
    <cellStyle name="Currency 7 8 2" xfId="18417"/>
    <cellStyle name="Currency 7 8 2 2" xfId="18418"/>
    <cellStyle name="Currency 7 8 3" xfId="18419"/>
    <cellStyle name="Currency 7 9" xfId="18420"/>
    <cellStyle name="Currency 7 9 2" xfId="18421"/>
    <cellStyle name="Currency 7 9 2 2" xfId="18422"/>
    <cellStyle name="Currency 7 9 3" xfId="18423"/>
    <cellStyle name="Currency 8" xfId="1185"/>
    <cellStyle name="Currency 8 10" xfId="18424"/>
    <cellStyle name="Currency 8 10 2" xfId="18425"/>
    <cellStyle name="Currency 8 11" xfId="18426"/>
    <cellStyle name="Currency 8 12" xfId="18427"/>
    <cellStyle name="Currency 8 13" xfId="18428"/>
    <cellStyle name="Currency 8 14" xfId="3476"/>
    <cellStyle name="Currency 8 2" xfId="2746"/>
    <cellStyle name="Currency 8 2 2" xfId="3814"/>
    <cellStyle name="Currency 8 2 2 2" xfId="18429"/>
    <cellStyle name="Currency 8 2 2 2 2" xfId="18430"/>
    <cellStyle name="Currency 8 2 2 2 2 2" xfId="18431"/>
    <cellStyle name="Currency 8 2 2 2 3" xfId="18432"/>
    <cellStyle name="Currency 8 2 2 3" xfId="18433"/>
    <cellStyle name="Currency 8 2 2 3 2" xfId="18434"/>
    <cellStyle name="Currency 8 2 2 3 2 2" xfId="18435"/>
    <cellStyle name="Currency 8 2 2 3 3" xfId="18436"/>
    <cellStyle name="Currency 8 2 2 4" xfId="18437"/>
    <cellStyle name="Currency 8 2 2 4 2" xfId="18438"/>
    <cellStyle name="Currency 8 2 2 4 2 2" xfId="18439"/>
    <cellStyle name="Currency 8 2 2 4 3" xfId="18440"/>
    <cellStyle name="Currency 8 2 2 5" xfId="18441"/>
    <cellStyle name="Currency 8 2 2 5 2" xfId="18442"/>
    <cellStyle name="Currency 8 2 2 6" xfId="18443"/>
    <cellStyle name="Currency 8 2 3" xfId="18444"/>
    <cellStyle name="Currency 8 2 3 2" xfId="18445"/>
    <cellStyle name="Currency 8 2 3 2 2" xfId="18446"/>
    <cellStyle name="Currency 8 2 3 3" xfId="18447"/>
    <cellStyle name="Currency 8 2 4" xfId="18448"/>
    <cellStyle name="Currency 8 2 4 2" xfId="18449"/>
    <cellStyle name="Currency 8 2 4 2 2" xfId="18450"/>
    <cellStyle name="Currency 8 2 4 3" xfId="18451"/>
    <cellStyle name="Currency 8 2 5" xfId="18452"/>
    <cellStyle name="Currency 8 2 5 2" xfId="18453"/>
    <cellStyle name="Currency 8 2 5 2 2" xfId="18454"/>
    <cellStyle name="Currency 8 2 5 3" xfId="18455"/>
    <cellStyle name="Currency 8 2 6" xfId="18456"/>
    <cellStyle name="Currency 8 2 6 2" xfId="18457"/>
    <cellStyle name="Currency 8 2 7" xfId="18458"/>
    <cellStyle name="Currency 8 2 8" xfId="18459"/>
    <cellStyle name="Currency 8 2 9" xfId="3477"/>
    <cellStyle name="Currency 8 3" xfId="3813"/>
    <cellStyle name="Currency 8 3 2" xfId="18460"/>
    <cellStyle name="Currency 8 3 2 2" xfId="18461"/>
    <cellStyle name="Currency 8 3 2 2 2" xfId="18462"/>
    <cellStyle name="Currency 8 3 2 2 2 2" xfId="18463"/>
    <cellStyle name="Currency 8 3 2 2 3" xfId="18464"/>
    <cellStyle name="Currency 8 3 2 3" xfId="18465"/>
    <cellStyle name="Currency 8 3 2 3 2" xfId="18466"/>
    <cellStyle name="Currency 8 3 2 3 2 2" xfId="18467"/>
    <cellStyle name="Currency 8 3 2 3 3" xfId="18468"/>
    <cellStyle name="Currency 8 3 2 4" xfId="18469"/>
    <cellStyle name="Currency 8 3 2 4 2" xfId="18470"/>
    <cellStyle name="Currency 8 3 2 4 2 2" xfId="18471"/>
    <cellStyle name="Currency 8 3 2 4 3" xfId="18472"/>
    <cellStyle name="Currency 8 3 2 5" xfId="18473"/>
    <cellStyle name="Currency 8 3 2 5 2" xfId="18474"/>
    <cellStyle name="Currency 8 3 2 6" xfId="18475"/>
    <cellStyle name="Currency 8 3 3" xfId="18476"/>
    <cellStyle name="Currency 8 3 3 2" xfId="18477"/>
    <cellStyle name="Currency 8 3 3 2 2" xfId="18478"/>
    <cellStyle name="Currency 8 3 3 3" xfId="18479"/>
    <cellStyle name="Currency 8 3 4" xfId="18480"/>
    <cellStyle name="Currency 8 3 4 2" xfId="18481"/>
    <cellStyle name="Currency 8 3 4 2 2" xfId="18482"/>
    <cellStyle name="Currency 8 3 4 3" xfId="18483"/>
    <cellStyle name="Currency 8 3 5" xfId="18484"/>
    <cellStyle name="Currency 8 3 5 2" xfId="18485"/>
    <cellStyle name="Currency 8 3 5 2 2" xfId="18486"/>
    <cellStyle name="Currency 8 3 5 3" xfId="18487"/>
    <cellStyle name="Currency 8 3 6" xfId="18488"/>
    <cellStyle name="Currency 8 3 6 2" xfId="18489"/>
    <cellStyle name="Currency 8 3 7" xfId="18490"/>
    <cellStyle name="Currency 8 4" xfId="18491"/>
    <cellStyle name="Currency 8 4 2" xfId="18492"/>
    <cellStyle name="Currency 8 4 2 2" xfId="18493"/>
    <cellStyle name="Currency 8 4 2 2 2" xfId="18494"/>
    <cellStyle name="Currency 8 4 2 2 2 2" xfId="18495"/>
    <cellStyle name="Currency 8 4 2 2 3" xfId="18496"/>
    <cellStyle name="Currency 8 4 2 3" xfId="18497"/>
    <cellStyle name="Currency 8 4 2 3 2" xfId="18498"/>
    <cellStyle name="Currency 8 4 2 3 2 2" xfId="18499"/>
    <cellStyle name="Currency 8 4 2 3 3" xfId="18500"/>
    <cellStyle name="Currency 8 4 2 4" xfId="18501"/>
    <cellStyle name="Currency 8 4 2 4 2" xfId="18502"/>
    <cellStyle name="Currency 8 4 2 4 2 2" xfId="18503"/>
    <cellStyle name="Currency 8 4 2 4 3" xfId="18504"/>
    <cellStyle name="Currency 8 4 2 5" xfId="18505"/>
    <cellStyle name="Currency 8 4 2 5 2" xfId="18506"/>
    <cellStyle name="Currency 8 4 2 6" xfId="18507"/>
    <cellStyle name="Currency 8 4 3" xfId="18508"/>
    <cellStyle name="Currency 8 4 3 2" xfId="18509"/>
    <cellStyle name="Currency 8 4 3 2 2" xfId="18510"/>
    <cellStyle name="Currency 8 4 3 3" xfId="18511"/>
    <cellStyle name="Currency 8 4 4" xfId="18512"/>
    <cellStyle name="Currency 8 4 4 2" xfId="18513"/>
    <cellStyle name="Currency 8 4 4 2 2" xfId="18514"/>
    <cellStyle name="Currency 8 4 4 3" xfId="18515"/>
    <cellStyle name="Currency 8 4 5" xfId="18516"/>
    <cellStyle name="Currency 8 4 5 2" xfId="18517"/>
    <cellStyle name="Currency 8 4 5 2 2" xfId="18518"/>
    <cellStyle name="Currency 8 4 5 3" xfId="18519"/>
    <cellStyle name="Currency 8 4 6" xfId="18520"/>
    <cellStyle name="Currency 8 4 6 2" xfId="18521"/>
    <cellStyle name="Currency 8 4 7" xfId="18522"/>
    <cellStyle name="Currency 8 5" xfId="18523"/>
    <cellStyle name="Currency 8 5 2" xfId="18524"/>
    <cellStyle name="Currency 8 5 2 2" xfId="18525"/>
    <cellStyle name="Currency 8 5 2 2 2" xfId="18526"/>
    <cellStyle name="Currency 8 5 2 2 2 2" xfId="18527"/>
    <cellStyle name="Currency 8 5 2 2 3" xfId="18528"/>
    <cellStyle name="Currency 8 5 2 3" xfId="18529"/>
    <cellStyle name="Currency 8 5 2 3 2" xfId="18530"/>
    <cellStyle name="Currency 8 5 2 3 2 2" xfId="18531"/>
    <cellStyle name="Currency 8 5 2 3 3" xfId="18532"/>
    <cellStyle name="Currency 8 5 2 4" xfId="18533"/>
    <cellStyle name="Currency 8 5 2 4 2" xfId="18534"/>
    <cellStyle name="Currency 8 5 2 4 2 2" xfId="18535"/>
    <cellStyle name="Currency 8 5 2 4 3" xfId="18536"/>
    <cellStyle name="Currency 8 5 2 5" xfId="18537"/>
    <cellStyle name="Currency 8 5 2 5 2" xfId="18538"/>
    <cellStyle name="Currency 8 5 2 6" xfId="18539"/>
    <cellStyle name="Currency 8 5 3" xfId="18540"/>
    <cellStyle name="Currency 8 5 3 2" xfId="18541"/>
    <cellStyle name="Currency 8 5 3 2 2" xfId="18542"/>
    <cellStyle name="Currency 8 5 3 3" xfId="18543"/>
    <cellStyle name="Currency 8 5 4" xfId="18544"/>
    <cellStyle name="Currency 8 5 4 2" xfId="18545"/>
    <cellStyle name="Currency 8 5 4 2 2" xfId="18546"/>
    <cellStyle name="Currency 8 5 4 3" xfId="18547"/>
    <cellStyle name="Currency 8 5 5" xfId="18548"/>
    <cellStyle name="Currency 8 5 5 2" xfId="18549"/>
    <cellStyle name="Currency 8 5 5 2 2" xfId="18550"/>
    <cellStyle name="Currency 8 5 5 3" xfId="18551"/>
    <cellStyle name="Currency 8 5 6" xfId="18552"/>
    <cellStyle name="Currency 8 5 6 2" xfId="18553"/>
    <cellStyle name="Currency 8 5 7" xfId="18554"/>
    <cellStyle name="Currency 8 6" xfId="18555"/>
    <cellStyle name="Currency 8 6 2" xfId="18556"/>
    <cellStyle name="Currency 8 6 2 2" xfId="18557"/>
    <cellStyle name="Currency 8 6 2 2 2" xfId="18558"/>
    <cellStyle name="Currency 8 6 2 3" xfId="18559"/>
    <cellStyle name="Currency 8 6 3" xfId="18560"/>
    <cellStyle name="Currency 8 6 3 2" xfId="18561"/>
    <cellStyle name="Currency 8 6 3 2 2" xfId="18562"/>
    <cellStyle name="Currency 8 6 3 3" xfId="18563"/>
    <cellStyle name="Currency 8 6 4" xfId="18564"/>
    <cellStyle name="Currency 8 6 4 2" xfId="18565"/>
    <cellStyle name="Currency 8 6 4 2 2" xfId="18566"/>
    <cellStyle name="Currency 8 6 4 3" xfId="18567"/>
    <cellStyle name="Currency 8 6 5" xfId="18568"/>
    <cellStyle name="Currency 8 6 5 2" xfId="18569"/>
    <cellStyle name="Currency 8 6 6" xfId="18570"/>
    <cellStyle name="Currency 8 7" xfId="18571"/>
    <cellStyle name="Currency 8 7 2" xfId="18572"/>
    <cellStyle name="Currency 8 7 2 2" xfId="18573"/>
    <cellStyle name="Currency 8 7 3" xfId="18574"/>
    <cellStyle name="Currency 8 8" xfId="18575"/>
    <cellStyle name="Currency 8 8 2" xfId="18576"/>
    <cellStyle name="Currency 8 8 2 2" xfId="18577"/>
    <cellStyle name="Currency 8 8 3" xfId="18578"/>
    <cellStyle name="Currency 8 9" xfId="18579"/>
    <cellStyle name="Currency 8 9 2" xfId="18580"/>
    <cellStyle name="Currency 8 9 2 2" xfId="18581"/>
    <cellStyle name="Currency 8 9 3" xfId="18582"/>
    <cellStyle name="Currency 9" xfId="4288"/>
    <cellStyle name="Currency 9 10" xfId="18583"/>
    <cellStyle name="Currency 9 10 2" xfId="18584"/>
    <cellStyle name="Currency 9 11" xfId="18585"/>
    <cellStyle name="Currency 9 12" xfId="18586"/>
    <cellStyle name="Currency 9 2" xfId="4287"/>
    <cellStyle name="Currency 9 2 2" xfId="18587"/>
    <cellStyle name="Currency 9 2 2 2" xfId="18588"/>
    <cellStyle name="Currency 9 2 2 2 2" xfId="18589"/>
    <cellStyle name="Currency 9 2 2 2 2 2" xfId="18590"/>
    <cellStyle name="Currency 9 2 2 2 3" xfId="18591"/>
    <cellStyle name="Currency 9 2 2 3" xfId="18592"/>
    <cellStyle name="Currency 9 2 2 3 2" xfId="18593"/>
    <cellStyle name="Currency 9 2 2 3 2 2" xfId="18594"/>
    <cellStyle name="Currency 9 2 2 3 3" xfId="18595"/>
    <cellStyle name="Currency 9 2 2 4" xfId="18596"/>
    <cellStyle name="Currency 9 2 2 4 2" xfId="18597"/>
    <cellStyle name="Currency 9 2 2 4 2 2" xfId="18598"/>
    <cellStyle name="Currency 9 2 2 4 3" xfId="18599"/>
    <cellStyle name="Currency 9 2 2 5" xfId="18600"/>
    <cellStyle name="Currency 9 2 2 5 2" xfId="18601"/>
    <cellStyle name="Currency 9 2 2 6" xfId="18602"/>
    <cellStyle name="Currency 9 2 3" xfId="18603"/>
    <cellStyle name="Currency 9 2 3 2" xfId="18604"/>
    <cellStyle name="Currency 9 2 3 2 2" xfId="18605"/>
    <cellStyle name="Currency 9 2 3 3" xfId="18606"/>
    <cellStyle name="Currency 9 2 4" xfId="18607"/>
    <cellStyle name="Currency 9 2 4 2" xfId="18608"/>
    <cellStyle name="Currency 9 2 4 2 2" xfId="18609"/>
    <cellStyle name="Currency 9 2 4 3" xfId="18610"/>
    <cellStyle name="Currency 9 2 5" xfId="18611"/>
    <cellStyle name="Currency 9 2 5 2" xfId="18612"/>
    <cellStyle name="Currency 9 2 5 2 2" xfId="18613"/>
    <cellStyle name="Currency 9 2 5 3" xfId="18614"/>
    <cellStyle name="Currency 9 2 6" xfId="18615"/>
    <cellStyle name="Currency 9 2 6 2" xfId="18616"/>
    <cellStyle name="Currency 9 2 7" xfId="18617"/>
    <cellStyle name="Currency 9 3" xfId="18618"/>
    <cellStyle name="Currency 9 3 2" xfId="18619"/>
    <cellStyle name="Currency 9 3 2 2" xfId="18620"/>
    <cellStyle name="Currency 9 3 2 2 2" xfId="18621"/>
    <cellStyle name="Currency 9 3 2 2 2 2" xfId="18622"/>
    <cellStyle name="Currency 9 3 2 2 3" xfId="18623"/>
    <cellStyle name="Currency 9 3 2 3" xfId="18624"/>
    <cellStyle name="Currency 9 3 2 3 2" xfId="18625"/>
    <cellStyle name="Currency 9 3 2 3 2 2" xfId="18626"/>
    <cellStyle name="Currency 9 3 2 3 3" xfId="18627"/>
    <cellStyle name="Currency 9 3 2 4" xfId="18628"/>
    <cellStyle name="Currency 9 3 2 4 2" xfId="18629"/>
    <cellStyle name="Currency 9 3 2 4 2 2" xfId="18630"/>
    <cellStyle name="Currency 9 3 2 4 3" xfId="18631"/>
    <cellStyle name="Currency 9 3 2 5" xfId="18632"/>
    <cellStyle name="Currency 9 3 2 5 2" xfId="18633"/>
    <cellStyle name="Currency 9 3 2 6" xfId="18634"/>
    <cellStyle name="Currency 9 3 3" xfId="18635"/>
    <cellStyle name="Currency 9 3 3 2" xfId="18636"/>
    <cellStyle name="Currency 9 3 3 2 2" xfId="18637"/>
    <cellStyle name="Currency 9 3 3 3" xfId="18638"/>
    <cellStyle name="Currency 9 3 4" xfId="18639"/>
    <cellStyle name="Currency 9 3 4 2" xfId="18640"/>
    <cellStyle name="Currency 9 3 4 2 2" xfId="18641"/>
    <cellStyle name="Currency 9 3 4 3" xfId="18642"/>
    <cellStyle name="Currency 9 3 5" xfId="18643"/>
    <cellStyle name="Currency 9 3 5 2" xfId="18644"/>
    <cellStyle name="Currency 9 3 5 2 2" xfId="18645"/>
    <cellStyle name="Currency 9 3 5 3" xfId="18646"/>
    <cellStyle name="Currency 9 3 6" xfId="18647"/>
    <cellStyle name="Currency 9 3 6 2" xfId="18648"/>
    <cellStyle name="Currency 9 3 7" xfId="18649"/>
    <cellStyle name="Currency 9 4" xfId="18650"/>
    <cellStyle name="Currency 9 4 2" xfId="18651"/>
    <cellStyle name="Currency 9 4 2 2" xfId="18652"/>
    <cellStyle name="Currency 9 4 2 2 2" xfId="18653"/>
    <cellStyle name="Currency 9 4 2 2 2 2" xfId="18654"/>
    <cellStyle name="Currency 9 4 2 2 3" xfId="18655"/>
    <cellStyle name="Currency 9 4 2 3" xfId="18656"/>
    <cellStyle name="Currency 9 4 2 3 2" xfId="18657"/>
    <cellStyle name="Currency 9 4 2 3 2 2" xfId="18658"/>
    <cellStyle name="Currency 9 4 2 3 3" xfId="18659"/>
    <cellStyle name="Currency 9 4 2 4" xfId="18660"/>
    <cellStyle name="Currency 9 4 2 4 2" xfId="18661"/>
    <cellStyle name="Currency 9 4 2 4 2 2" xfId="18662"/>
    <cellStyle name="Currency 9 4 2 4 3" xfId="18663"/>
    <cellStyle name="Currency 9 4 2 5" xfId="18664"/>
    <cellStyle name="Currency 9 4 2 5 2" xfId="18665"/>
    <cellStyle name="Currency 9 4 2 6" xfId="18666"/>
    <cellStyle name="Currency 9 4 3" xfId="18667"/>
    <cellStyle name="Currency 9 4 3 2" xfId="18668"/>
    <cellStyle name="Currency 9 4 3 2 2" xfId="18669"/>
    <cellStyle name="Currency 9 4 3 3" xfId="18670"/>
    <cellStyle name="Currency 9 4 4" xfId="18671"/>
    <cellStyle name="Currency 9 4 4 2" xfId="18672"/>
    <cellStyle name="Currency 9 4 4 2 2" xfId="18673"/>
    <cellStyle name="Currency 9 4 4 3" xfId="18674"/>
    <cellStyle name="Currency 9 4 5" xfId="18675"/>
    <cellStyle name="Currency 9 4 5 2" xfId="18676"/>
    <cellStyle name="Currency 9 4 5 2 2" xfId="18677"/>
    <cellStyle name="Currency 9 4 5 3" xfId="18678"/>
    <cellStyle name="Currency 9 4 6" xfId="18679"/>
    <cellStyle name="Currency 9 4 6 2" xfId="18680"/>
    <cellStyle name="Currency 9 4 7" xfId="18681"/>
    <cellStyle name="Currency 9 5" xfId="18682"/>
    <cellStyle name="Currency 9 5 2" xfId="18683"/>
    <cellStyle name="Currency 9 5 2 2" xfId="18684"/>
    <cellStyle name="Currency 9 5 2 2 2" xfId="18685"/>
    <cellStyle name="Currency 9 5 2 2 2 2" xfId="18686"/>
    <cellStyle name="Currency 9 5 2 2 3" xfId="18687"/>
    <cellStyle name="Currency 9 5 2 3" xfId="18688"/>
    <cellStyle name="Currency 9 5 2 3 2" xfId="18689"/>
    <cellStyle name="Currency 9 5 2 3 2 2" xfId="18690"/>
    <cellStyle name="Currency 9 5 2 3 3" xfId="18691"/>
    <cellStyle name="Currency 9 5 2 4" xfId="18692"/>
    <cellStyle name="Currency 9 5 2 4 2" xfId="18693"/>
    <cellStyle name="Currency 9 5 2 4 2 2" xfId="18694"/>
    <cellStyle name="Currency 9 5 2 4 3" xfId="18695"/>
    <cellStyle name="Currency 9 5 2 5" xfId="18696"/>
    <cellStyle name="Currency 9 5 2 5 2" xfId="18697"/>
    <cellStyle name="Currency 9 5 2 6" xfId="18698"/>
    <cellStyle name="Currency 9 5 3" xfId="18699"/>
    <cellStyle name="Currency 9 5 3 2" xfId="18700"/>
    <cellStyle name="Currency 9 5 3 2 2" xfId="18701"/>
    <cellStyle name="Currency 9 5 3 3" xfId="18702"/>
    <cellStyle name="Currency 9 5 4" xfId="18703"/>
    <cellStyle name="Currency 9 5 4 2" xfId="18704"/>
    <cellStyle name="Currency 9 5 4 2 2" xfId="18705"/>
    <cellStyle name="Currency 9 5 4 3" xfId="18706"/>
    <cellStyle name="Currency 9 5 5" xfId="18707"/>
    <cellStyle name="Currency 9 5 5 2" xfId="18708"/>
    <cellStyle name="Currency 9 5 5 2 2" xfId="18709"/>
    <cellStyle name="Currency 9 5 5 3" xfId="18710"/>
    <cellStyle name="Currency 9 5 6" xfId="18711"/>
    <cellStyle name="Currency 9 5 6 2" xfId="18712"/>
    <cellStyle name="Currency 9 5 7" xfId="18713"/>
    <cellStyle name="Currency 9 6" xfId="18714"/>
    <cellStyle name="Currency 9 6 2" xfId="18715"/>
    <cellStyle name="Currency 9 6 2 2" xfId="18716"/>
    <cellStyle name="Currency 9 6 2 2 2" xfId="18717"/>
    <cellStyle name="Currency 9 6 2 3" xfId="18718"/>
    <cellStyle name="Currency 9 6 3" xfId="18719"/>
    <cellStyle name="Currency 9 6 3 2" xfId="18720"/>
    <cellStyle name="Currency 9 6 3 2 2" xfId="18721"/>
    <cellStyle name="Currency 9 6 3 3" xfId="18722"/>
    <cellStyle name="Currency 9 6 4" xfId="18723"/>
    <cellStyle name="Currency 9 6 4 2" xfId="18724"/>
    <cellStyle name="Currency 9 6 4 2 2" xfId="18725"/>
    <cellStyle name="Currency 9 6 4 3" xfId="18726"/>
    <cellStyle name="Currency 9 6 5" xfId="18727"/>
    <cellStyle name="Currency 9 6 5 2" xfId="18728"/>
    <cellStyle name="Currency 9 6 6" xfId="18729"/>
    <cellStyle name="Currency 9 7" xfId="18730"/>
    <cellStyle name="Currency 9 7 2" xfId="18731"/>
    <cellStyle name="Currency 9 7 2 2" xfId="18732"/>
    <cellStyle name="Currency 9 7 3" xfId="18733"/>
    <cellStyle name="Currency 9 8" xfId="18734"/>
    <cellStyle name="Currency 9 8 2" xfId="18735"/>
    <cellStyle name="Currency 9 8 2 2" xfId="18736"/>
    <cellStyle name="Currency 9 8 3" xfId="18737"/>
    <cellStyle name="Currency 9 9" xfId="18738"/>
    <cellStyle name="Currency 9 9 2" xfId="18739"/>
    <cellStyle name="Currency 9 9 2 2" xfId="18740"/>
    <cellStyle name="Currency 9 9 3" xfId="18741"/>
    <cellStyle name="Currency0" xfId="1186"/>
    <cellStyle name="Currency0 2" xfId="1187"/>
    <cellStyle name="Currency0 2 2" xfId="4286"/>
    <cellStyle name="Currency0 2 3" xfId="18742"/>
    <cellStyle name="Currency0 2 4" xfId="18743"/>
    <cellStyle name="Currency0 3" xfId="1188"/>
    <cellStyle name="Currency0 3 2" xfId="2747"/>
    <cellStyle name="Currency0 3 3" xfId="18744"/>
    <cellStyle name="Currency0 4" xfId="18745"/>
    <cellStyle name="D4_B8B1_005004B79812_.wvu.PrintTitlest" xfId="4285"/>
    <cellStyle name="Data Heading" xfId="4284"/>
    <cellStyle name="Data Historic" xfId="4283"/>
    <cellStyle name="Data input" xfId="4282"/>
    <cellStyle name="Data Projected" xfId="4281"/>
    <cellStyle name="Data Projected Total" xfId="4280"/>
    <cellStyle name="Data Unavailable" xfId="4279"/>
    <cellStyle name="Date" xfId="1189"/>
    <cellStyle name="Date - Style1" xfId="18746"/>
    <cellStyle name="Date - Style2" xfId="18747"/>
    <cellStyle name="Date (d mmm yyyy)" xfId="4278"/>
    <cellStyle name="Date (yyyy)" xfId="4277"/>
    <cellStyle name="Date 10" xfId="4276"/>
    <cellStyle name="Date 11" xfId="4275"/>
    <cellStyle name="Date 12" xfId="4274"/>
    <cellStyle name="Date 13" xfId="5101"/>
    <cellStyle name="Date 14" xfId="5160"/>
    <cellStyle name="Date 15" xfId="5106"/>
    <cellStyle name="Date 16" xfId="5157"/>
    <cellStyle name="Date 17" xfId="5105"/>
    <cellStyle name="Date 18" xfId="5158"/>
    <cellStyle name="Date 19" xfId="5104"/>
    <cellStyle name="Date 2" xfId="1190"/>
    <cellStyle name="Date 2 2" xfId="1191"/>
    <cellStyle name="Date 2 2 2" xfId="2748"/>
    <cellStyle name="Date 2 3" xfId="3478"/>
    <cellStyle name="Date 2 4" xfId="3818"/>
    <cellStyle name="Date 2 5" xfId="18748"/>
    <cellStyle name="Date 2 6" xfId="18749"/>
    <cellStyle name="Date 2 7" xfId="18750"/>
    <cellStyle name="Date 20" xfId="5159"/>
    <cellStyle name="Date 21" xfId="5103"/>
    <cellStyle name="Date 22" xfId="5156"/>
    <cellStyle name="Date 23" xfId="5102"/>
    <cellStyle name="Date 24" xfId="18751"/>
    <cellStyle name="Date 25" xfId="18752"/>
    <cellStyle name="Date 26" xfId="18753"/>
    <cellStyle name="Date 27" xfId="18754"/>
    <cellStyle name="Date 28" xfId="18755"/>
    <cellStyle name="Date 29" xfId="18756"/>
    <cellStyle name="Date 3" xfId="1192"/>
    <cellStyle name="Date 3 2" xfId="2749"/>
    <cellStyle name="Date 3 3" xfId="18757"/>
    <cellStyle name="Date 3 4" xfId="18758"/>
    <cellStyle name="Date 3 5" xfId="18759"/>
    <cellStyle name="Date 3 6" xfId="18760"/>
    <cellStyle name="Date 30" xfId="18761"/>
    <cellStyle name="Date 31" xfId="18762"/>
    <cellStyle name="Date 32" xfId="18763"/>
    <cellStyle name="Date 33" xfId="18764"/>
    <cellStyle name="Date 34" xfId="18765"/>
    <cellStyle name="Date 35" xfId="30526"/>
    <cellStyle name="Date 4" xfId="1193"/>
    <cellStyle name="Date 4 2" xfId="1194"/>
    <cellStyle name="Date 4 3" xfId="2750"/>
    <cellStyle name="Date 4 3 2" xfId="3822"/>
    <cellStyle name="Date 5" xfId="4273"/>
    <cellStyle name="Date 6" xfId="4272"/>
    <cellStyle name="Date 7" xfId="4271"/>
    <cellStyle name="Date 8" xfId="4270"/>
    <cellStyle name="Date 9" xfId="4269"/>
    <cellStyle name="Date U" xfId="3042"/>
    <cellStyle name="Date_2011 Budget FY11" xfId="1195"/>
    <cellStyle name="Debit" xfId="1196"/>
    <cellStyle name="Decimal (2)" xfId="4268"/>
    <cellStyle name="Decimal (3)" xfId="4267"/>
    <cellStyle name="Decimal [0]" xfId="3043"/>
    <cellStyle name="Decimal [2]" xfId="3044"/>
    <cellStyle name="Decimal [2] U" xfId="3045"/>
    <cellStyle name="Decimal [4]" xfId="3046"/>
    <cellStyle name="Decimal [4] U" xfId="3047"/>
    <cellStyle name="Decimals00" xfId="1197"/>
    <cellStyle name="Decimals00 2" xfId="1198"/>
    <cellStyle name="Decimals00 2 2" xfId="2752"/>
    <cellStyle name="Decimals00 2 3" xfId="18766"/>
    <cellStyle name="Decimals00 3" xfId="1199"/>
    <cellStyle name="Decimals00 3 2" xfId="2753"/>
    <cellStyle name="Decimals00 3 3" xfId="18767"/>
    <cellStyle name="Decimals00 4" xfId="2751"/>
    <cellStyle name="DELTA" xfId="18768"/>
    <cellStyle name="Disabled" xfId="1200"/>
    <cellStyle name="dms_Blue_HDR" xfId="18769"/>
    <cellStyle name="Drop Down Box" xfId="4266"/>
    <cellStyle name="Drop Down List" xfId="4265"/>
    <cellStyle name="DropDown" xfId="4264"/>
    <cellStyle name="Dropdown List" xfId="4263"/>
    <cellStyle name="DropDown_Book2" xfId="4262"/>
    <cellStyle name="Emphasis 1" xfId="18770"/>
    <cellStyle name="Emphasis 2" xfId="18771"/>
    <cellStyle name="Emphasis 3" xfId="18772"/>
    <cellStyle name="Emphasis 3 2" xfId="18773"/>
    <cellStyle name="entry" xfId="1201"/>
    <cellStyle name="EP title bar" xfId="18774"/>
    <cellStyle name="Euro" xfId="1202"/>
    <cellStyle name="Euro (millions)" xfId="4261"/>
    <cellStyle name="Euro [2]" xfId="4260"/>
    <cellStyle name="Euro 10" xfId="4259"/>
    <cellStyle name="Euro 11" xfId="4258"/>
    <cellStyle name="Euro 12" xfId="4257"/>
    <cellStyle name="Euro 13" xfId="18775"/>
    <cellStyle name="Euro 14" xfId="18776"/>
    <cellStyle name="Euro 15" xfId="18777"/>
    <cellStyle name="Euro 16" xfId="18778"/>
    <cellStyle name="Euro 17" xfId="18779"/>
    <cellStyle name="Euro 18" xfId="18780"/>
    <cellStyle name="Euro 19" xfId="18781"/>
    <cellStyle name="Euro 2" xfId="1203"/>
    <cellStyle name="Euro 2 2" xfId="1204"/>
    <cellStyle name="Euro 2 2 2" xfId="2755"/>
    <cellStyle name="Euro 2 3" xfId="2754"/>
    <cellStyle name="Euro 20" xfId="18782"/>
    <cellStyle name="Euro 21" xfId="18783"/>
    <cellStyle name="Euro 22" xfId="18784"/>
    <cellStyle name="Euro 23" xfId="18785"/>
    <cellStyle name="Euro 24" xfId="18786"/>
    <cellStyle name="Euro 25" xfId="18787"/>
    <cellStyle name="Euro 26" xfId="18788"/>
    <cellStyle name="Euro 27" xfId="18789"/>
    <cellStyle name="Euro 28" xfId="18790"/>
    <cellStyle name="Euro 29" xfId="18791"/>
    <cellStyle name="Euro 3" xfId="1205"/>
    <cellStyle name="Euro 3 2" xfId="2756"/>
    <cellStyle name="Euro 3 3" xfId="18792"/>
    <cellStyle name="Euro 30" xfId="18793"/>
    <cellStyle name="Euro 31" xfId="18794"/>
    <cellStyle name="Euro 32" xfId="18795"/>
    <cellStyle name="Euro 33" xfId="18796"/>
    <cellStyle name="Euro 34" xfId="18797"/>
    <cellStyle name="Euro 4" xfId="1206"/>
    <cellStyle name="Euro 4 2" xfId="1207"/>
    <cellStyle name="Euro 4 2 2" xfId="2758"/>
    <cellStyle name="Euro 4 3" xfId="2757"/>
    <cellStyle name="Euro 5" xfId="1208"/>
    <cellStyle name="Euro 5 2" xfId="1209"/>
    <cellStyle name="Euro 5 2 2" xfId="2760"/>
    <cellStyle name="Euro 5 3" xfId="2759"/>
    <cellStyle name="Euro 6" xfId="1210"/>
    <cellStyle name="Euro 6 2" xfId="2761"/>
    <cellStyle name="Euro 6 2 2" xfId="3828"/>
    <cellStyle name="Euro 6 3" xfId="3827"/>
    <cellStyle name="Euro 7" xfId="4256"/>
    <cellStyle name="Euro 8" xfId="4255"/>
    <cellStyle name="Euro 9" xfId="4254"/>
    <cellStyle name="Euro_E001 EPIT" xfId="4253"/>
    <cellStyle name="Explanatory Text" xfId="1211" builtinId="53" customBuiltin="1"/>
    <cellStyle name="Explanatory Text 2" xfId="1212"/>
    <cellStyle name="Explanatory Text 2 2" xfId="4252"/>
    <cellStyle name="Explanatory Text 2 2 2" xfId="18798"/>
    <cellStyle name="Explanatory Text 2 3" xfId="18799"/>
    <cellStyle name="Explanatory Text 2 4" xfId="18800"/>
    <cellStyle name="Explanatory Text 2 4 2" xfId="18801"/>
    <cellStyle name="Explanatory Text 2 5" xfId="18802"/>
    <cellStyle name="Explanatory Text 2 6" xfId="18803"/>
    <cellStyle name="Explanatory Text 3" xfId="1213"/>
    <cellStyle name="Explanatory Text 3 2" xfId="4251"/>
    <cellStyle name="Explanatory Text 3 3" xfId="18804"/>
    <cellStyle name="Explanatory Text 4" xfId="1214"/>
    <cellStyle name="Explanatory Text 4 2" xfId="18805"/>
    <cellStyle name="Explanatory Text 4 2 2" xfId="18806"/>
    <cellStyle name="Explanatory Text 4 3" xfId="18807"/>
    <cellStyle name="Explanatory Text 4 4" xfId="18808"/>
    <cellStyle name="Explanatory Text 5" xfId="1215"/>
    <cellStyle name="external link" xfId="18809"/>
    <cellStyle name="Fin Text" xfId="1216"/>
    <cellStyle name="Fin Text indent Bullet L1" xfId="1217"/>
    <cellStyle name="Fin text Indent bullet L2" xfId="1218"/>
    <cellStyle name="Fixed" xfId="1219"/>
    <cellStyle name="Fixed 2" xfId="1220"/>
    <cellStyle name="Fixed 2 2" xfId="4250"/>
    <cellStyle name="Fixed 2 3" xfId="18810"/>
    <cellStyle name="Fixed 2 4" xfId="18811"/>
    <cellStyle name="Fixed 2 5" xfId="18812"/>
    <cellStyle name="Fixed 3" xfId="1221"/>
    <cellStyle name="Fixed 3 2" xfId="2762"/>
    <cellStyle name="Fixed 3 3" xfId="18813"/>
    <cellStyle name="Fixed 4" xfId="18814"/>
    <cellStyle name="Fixed 5" xfId="18815"/>
    <cellStyle name="Followed Hyperlink 2" xfId="1222"/>
    <cellStyle name="Followed Hyperlink 2 2" xfId="4249"/>
    <cellStyle name="Followed Hyperlink 2 2 2" xfId="18816"/>
    <cellStyle name="Followed Hyperlink 2 3" xfId="4248"/>
    <cellStyle name="Followed Hyperlink 2 4" xfId="4247"/>
    <cellStyle name="Footnote" xfId="3048"/>
    <cellStyle name="formula" xfId="18817"/>
    <cellStyle name="General" xfId="1223"/>
    <cellStyle name="General 2" xfId="1224"/>
    <cellStyle name="General 2 2" xfId="18818"/>
    <cellStyle name="General 2 3" xfId="18819"/>
    <cellStyle name="General 3" xfId="1225"/>
    <cellStyle name="General 3 2" xfId="18820"/>
    <cellStyle name="General 3 3" xfId="18821"/>
    <cellStyle name="General_2011 Budget FY11" xfId="1226"/>
    <cellStyle name="Gilsans" xfId="4246"/>
    <cellStyle name="Gilsans 2" xfId="18822"/>
    <cellStyle name="Gilsansl" xfId="4245"/>
    <cellStyle name="Gilsansl 2" xfId="18823"/>
    <cellStyle name="Goalseek Input Cell" xfId="4244"/>
    <cellStyle name="Good" xfId="1227" builtinId="26" customBuiltin="1"/>
    <cellStyle name="Good 2" xfId="1228"/>
    <cellStyle name="Good 2 2" xfId="4243"/>
    <cellStyle name="Good 2 2 2" xfId="18824"/>
    <cellStyle name="Good 2 2 3" xfId="18825"/>
    <cellStyle name="Good 2 3" xfId="4242"/>
    <cellStyle name="Good 2 4" xfId="4241"/>
    <cellStyle name="Good 2 4 2" xfId="18826"/>
    <cellStyle name="Good 2 5" xfId="18827"/>
    <cellStyle name="Good 2 6" xfId="18828"/>
    <cellStyle name="Good 3" xfId="1229"/>
    <cellStyle name="Good 3 2" xfId="4240"/>
    <cellStyle name="Good 3 3" xfId="4239"/>
    <cellStyle name="Good 3 4" xfId="4238"/>
    <cellStyle name="Good 4" xfId="1230"/>
    <cellStyle name="Good 4 2" xfId="4237"/>
    <cellStyle name="Good 4 2 2" xfId="18829"/>
    <cellStyle name="Good 4 3" xfId="4236"/>
    <cellStyle name="Good 4 4" xfId="18830"/>
    <cellStyle name="Good 5" xfId="1231"/>
    <cellStyle name="Grand  - Style1" xfId="1232"/>
    <cellStyle name="Grand  - Style1 2" xfId="18831"/>
    <cellStyle name="Grand  - Style1 2 2" xfId="18832"/>
    <cellStyle name="Grand  - Style1 2 2 2" xfId="18833"/>
    <cellStyle name="Grand  - Style1 2 3" xfId="18834"/>
    <cellStyle name="Grand  - Style1 2 3 2" xfId="18835"/>
    <cellStyle name="Grand  - Style1 2 4" xfId="18836"/>
    <cellStyle name="Grand  - Style1 3" xfId="18837"/>
    <cellStyle name="Grand  - Style1 3 2" xfId="18838"/>
    <cellStyle name="Grand  - Style1 3 2 2" xfId="18839"/>
    <cellStyle name="Grand  - Style1 3 3" xfId="18840"/>
    <cellStyle name="Grand  - Style1 4" xfId="18841"/>
    <cellStyle name="Grand  - Style1 4 2" xfId="18842"/>
    <cellStyle name="Grand  - Style1 5" xfId="18843"/>
    <cellStyle name="Grand Total" xfId="1233"/>
    <cellStyle name="Grand Total 2" xfId="1234"/>
    <cellStyle name="Grand Total 2 2" xfId="18844"/>
    <cellStyle name="Grand Total 2 3" xfId="18845"/>
    <cellStyle name="Grand Total 3" xfId="1235"/>
    <cellStyle name="Grand Total 3 2" xfId="18846"/>
    <cellStyle name="Grand Total 3 3" xfId="18847"/>
    <cellStyle name="Grand Total_2011 Budget FY11" xfId="1236"/>
    <cellStyle name="graph3" xfId="1237"/>
    <cellStyle name="graph3 2" xfId="18848"/>
    <cellStyle name="graph3 2 2" xfId="18849"/>
    <cellStyle name="Grey" xfId="1238"/>
    <cellStyle name="Grey 2" xfId="18850"/>
    <cellStyle name="Grey 3" xfId="18851"/>
    <cellStyle name="Growth Factor" xfId="3049"/>
    <cellStyle name="Hash Out" xfId="3050"/>
    <cellStyle name="head11a" xfId="1239"/>
    <cellStyle name="head11b" xfId="1240"/>
    <cellStyle name="head11c" xfId="1241"/>
    <cellStyle name="head14" xfId="1242"/>
    <cellStyle name="headd" xfId="1243"/>
    <cellStyle name="Header1" xfId="1244"/>
    <cellStyle name="Header1 2" xfId="18852"/>
    <cellStyle name="Header1 3" xfId="18853"/>
    <cellStyle name="Header2" xfId="1245"/>
    <cellStyle name="Header2 2" xfId="18854"/>
    <cellStyle name="Header2 2 2" xfId="18855"/>
    <cellStyle name="Header2 2 2 2" xfId="18856"/>
    <cellStyle name="Header2 2 2 2 2" xfId="18857"/>
    <cellStyle name="Header2 2 3" xfId="18858"/>
    <cellStyle name="Header2 2 3 2" xfId="18859"/>
    <cellStyle name="Header2 3" xfId="18860"/>
    <cellStyle name="Header2 3 2" xfId="18861"/>
    <cellStyle name="Header2 3 2 2" xfId="18862"/>
    <cellStyle name="Header2 3 3" xfId="18863"/>
    <cellStyle name="Header2 3 3 2" xfId="18864"/>
    <cellStyle name="Header2 4" xfId="18865"/>
    <cellStyle name="Header2 4 2" xfId="18866"/>
    <cellStyle name="Header2 5" xfId="18867"/>
    <cellStyle name="Header2 5 2" xfId="18868"/>
    <cellStyle name="Header2 6" xfId="18869"/>
    <cellStyle name="Header2 6 2" xfId="18870"/>
    <cellStyle name="heading" xfId="1246"/>
    <cellStyle name="Heading 1" xfId="1247" builtinId="16" customBuiltin="1"/>
    <cellStyle name="Heading 1 2" xfId="1248"/>
    <cellStyle name="Heading 1 2 2" xfId="4235"/>
    <cellStyle name="Heading 1 2 2 2" xfId="18871"/>
    <cellStyle name="Heading 1 2 2 2 2" xfId="18872"/>
    <cellStyle name="Heading 1 2 2 3" xfId="18873"/>
    <cellStyle name="Heading 1 2 2 4" xfId="18874"/>
    <cellStyle name="Heading 1 2 2 5" xfId="18875"/>
    <cellStyle name="Heading 1 2 3" xfId="4234"/>
    <cellStyle name="Heading 1 2 3 2" xfId="4233"/>
    <cellStyle name="Heading 1 2 4" xfId="4232"/>
    <cellStyle name="Heading 1 2 4 2" xfId="18876"/>
    <cellStyle name="Heading 1 2 5" xfId="4231"/>
    <cellStyle name="Heading 1 2 6" xfId="18877"/>
    <cellStyle name="Heading 1 2 7" xfId="18878"/>
    <cellStyle name="Heading 1 3" xfId="1249"/>
    <cellStyle name="Heading 1 3 2" xfId="4230"/>
    <cellStyle name="Heading 1 3 2 2" xfId="18879"/>
    <cellStyle name="Heading 1 3 2 3" xfId="18880"/>
    <cellStyle name="Heading 1 3 3" xfId="4229"/>
    <cellStyle name="Heading 1 3 4" xfId="4228"/>
    <cellStyle name="Heading 1 3 5" xfId="18881"/>
    <cellStyle name="Heading 1 4" xfId="1250"/>
    <cellStyle name="Heading 1 4 2" xfId="4227"/>
    <cellStyle name="Heading 1 4 2 2" xfId="18882"/>
    <cellStyle name="Heading 1 4 3" xfId="18883"/>
    <cellStyle name="Heading 1 4 3 2" xfId="18884"/>
    <cellStyle name="Heading 1 4 4" xfId="18885"/>
    <cellStyle name="Heading 1 5" xfId="1251"/>
    <cellStyle name="Heading 1 5 2" xfId="4226"/>
    <cellStyle name="Heading 1 5 3" xfId="4225"/>
    <cellStyle name="Heading 1 5 4" xfId="18886"/>
    <cellStyle name="Heading 1 6" xfId="1252"/>
    <cellStyle name="Heading 1 6 2" xfId="18887"/>
    <cellStyle name="Heading 1 7" xfId="18888"/>
    <cellStyle name="Heading 1 7 2" xfId="18889"/>
    <cellStyle name="Heading 1 8" xfId="18890"/>
    <cellStyle name="Heading 2" xfId="1253" builtinId="17" customBuiltin="1"/>
    <cellStyle name="Heading 2 2" xfId="1254"/>
    <cellStyle name="Heading 2 2 2" xfId="4224"/>
    <cellStyle name="Heading 2 2 2 2" xfId="18891"/>
    <cellStyle name="Heading 2 2 2 2 2" xfId="18892"/>
    <cellStyle name="Heading 2 2 2 3" xfId="18893"/>
    <cellStyle name="Heading 2 2 2 4" xfId="18894"/>
    <cellStyle name="Heading 2 2 2 5" xfId="18895"/>
    <cellStyle name="Heading 2 2 3" xfId="4223"/>
    <cellStyle name="Heading 2 2 3 2" xfId="4222"/>
    <cellStyle name="Heading 2 2 4" xfId="4221"/>
    <cellStyle name="Heading 2 2 5" xfId="4220"/>
    <cellStyle name="Heading 2 2 6" xfId="18896"/>
    <cellStyle name="Heading 2 2 6 2" xfId="18897"/>
    <cellStyle name="Heading 2 2 7" xfId="18898"/>
    <cellStyle name="Heading 2 2 8" xfId="18899"/>
    <cellStyle name="Heading 2 3" xfId="1255"/>
    <cellStyle name="Heading 2 3 2" xfId="4219"/>
    <cellStyle name="Heading 2 3 2 2" xfId="18900"/>
    <cellStyle name="Heading 2 3 2 3" xfId="18901"/>
    <cellStyle name="Heading 2 3 3" xfId="4218"/>
    <cellStyle name="Heading 2 3 3 2" xfId="18902"/>
    <cellStyle name="Heading 2 3 4" xfId="4217"/>
    <cellStyle name="Heading 2 3 5" xfId="18903"/>
    <cellStyle name="Heading 2 3 6" xfId="18904"/>
    <cellStyle name="Heading 2 3 7" xfId="18905"/>
    <cellStyle name="Heading 2 4" xfId="1256"/>
    <cellStyle name="Heading 2 4 2" xfId="4216"/>
    <cellStyle name="Heading 2 4 3" xfId="18906"/>
    <cellStyle name="Heading 2 4 4" xfId="18907"/>
    <cellStyle name="Heading 2 4 4 2" xfId="18908"/>
    <cellStyle name="Heading 2 4 5" xfId="18909"/>
    <cellStyle name="Heading 2 4 5 2" xfId="18910"/>
    <cellStyle name="Heading 2 4 6" xfId="18911"/>
    <cellStyle name="Heading 2 5" xfId="1257"/>
    <cellStyle name="Heading 2 5 2" xfId="4215"/>
    <cellStyle name="Heading 2 5 3" xfId="4214"/>
    <cellStyle name="Heading 2 5 4" xfId="18912"/>
    <cellStyle name="Heading 2 6" xfId="1258"/>
    <cellStyle name="Heading 2 6 2" xfId="18913"/>
    <cellStyle name="Heading 2 7" xfId="18914"/>
    <cellStyle name="Heading 2 7 2" xfId="18915"/>
    <cellStyle name="Heading 2 8" xfId="18916"/>
    <cellStyle name="Heading 3" xfId="1259" builtinId="18" customBuiltin="1"/>
    <cellStyle name="Heading 3 2" xfId="1260"/>
    <cellStyle name="Heading 3 2 2" xfId="4213"/>
    <cellStyle name="Heading 3 2 2 2" xfId="18917"/>
    <cellStyle name="Heading 3 2 2 2 2" xfId="18918"/>
    <cellStyle name="Heading 3 2 2 2 2 2" xfId="18919"/>
    <cellStyle name="Heading 3 2 2 2 2 2 2" xfId="18920"/>
    <cellStyle name="Heading 3 2 2 2 2 3" xfId="18921"/>
    <cellStyle name="Heading 3 2 2 2 2 3 2" xfId="18922"/>
    <cellStyle name="Heading 3 2 2 2 2 4" xfId="18923"/>
    <cellStyle name="Heading 3 2 2 2 2 4 2" xfId="18924"/>
    <cellStyle name="Heading 3 2 2 2 2 5" xfId="18925"/>
    <cellStyle name="Heading 3 2 2 2 2 6" xfId="18926"/>
    <cellStyle name="Heading 3 2 2 2 3" xfId="18927"/>
    <cellStyle name="Heading 3 2 2 2 3 2" xfId="18928"/>
    <cellStyle name="Heading 3 2 2 2 4" xfId="18929"/>
    <cellStyle name="Heading 3 2 2 2 4 2" xfId="18930"/>
    <cellStyle name="Heading 3 2 2 2 5" xfId="18931"/>
    <cellStyle name="Heading 3 2 2 2 5 2" xfId="18932"/>
    <cellStyle name="Heading 3 2 2 2 6" xfId="18933"/>
    <cellStyle name="Heading 3 2 2 2 7" xfId="18934"/>
    <cellStyle name="Heading 3 2 2 3" xfId="18935"/>
    <cellStyle name="Heading 3 2 2 3 2" xfId="18936"/>
    <cellStyle name="Heading 3 2 2 3 2 2" xfId="18937"/>
    <cellStyle name="Heading 3 2 2 3 2 2 2" xfId="18938"/>
    <cellStyle name="Heading 3 2 2 3 2 3" xfId="18939"/>
    <cellStyle name="Heading 3 2 2 3 2 3 2" xfId="18940"/>
    <cellStyle name="Heading 3 2 2 3 2 4" xfId="18941"/>
    <cellStyle name="Heading 3 2 2 3 2 4 2" xfId="18942"/>
    <cellStyle name="Heading 3 2 2 3 2 5" xfId="18943"/>
    <cellStyle name="Heading 3 2 2 3 3" xfId="18944"/>
    <cellStyle name="Heading 3 2 2 3 3 2" xfId="18945"/>
    <cellStyle name="Heading 3 2 2 3 4" xfId="18946"/>
    <cellStyle name="Heading 3 2 2 3 4 2" xfId="18947"/>
    <cellStyle name="Heading 3 2 2 3 5" xfId="18948"/>
    <cellStyle name="Heading 3 2 2 3 5 2" xfId="18949"/>
    <cellStyle name="Heading 3 2 2 3 6" xfId="18950"/>
    <cellStyle name="Heading 3 2 2 3 7" xfId="18951"/>
    <cellStyle name="Heading 3 2 2 4" xfId="18952"/>
    <cellStyle name="Heading 3 2 2 4 2" xfId="18953"/>
    <cellStyle name="Heading 3 2 2 4 2 2" xfId="18954"/>
    <cellStyle name="Heading 3 2 2 4 3" xfId="18955"/>
    <cellStyle name="Heading 3 2 2 4 3 2" xfId="18956"/>
    <cellStyle name="Heading 3 2 2 4 4" xfId="18957"/>
    <cellStyle name="Heading 3 2 2 4 4 2" xfId="18958"/>
    <cellStyle name="Heading 3 2 2 4 5" xfId="18959"/>
    <cellStyle name="Heading 3 2 2 4 6" xfId="18960"/>
    <cellStyle name="Heading 3 2 2 5" xfId="18961"/>
    <cellStyle name="Heading 3 2 2 5 2" xfId="18962"/>
    <cellStyle name="Heading 3 2 2 5 2 2" xfId="18963"/>
    <cellStyle name="Heading 3 2 2 5 3" xfId="18964"/>
    <cellStyle name="Heading 3 2 2 5 3 2" xfId="18965"/>
    <cellStyle name="Heading 3 2 2 5 4" xfId="18966"/>
    <cellStyle name="Heading 3 2 2 6" xfId="18967"/>
    <cellStyle name="Heading 3 2 2 7" xfId="18968"/>
    <cellStyle name="Heading 3 2 3" xfId="4212"/>
    <cellStyle name="Heading 3 2 3 2" xfId="4211"/>
    <cellStyle name="Heading 3 2 3 3" xfId="18969"/>
    <cellStyle name="Heading 3 2 4" xfId="4210"/>
    <cellStyle name="Heading 3 2 4 2" xfId="18970"/>
    <cellStyle name="Heading 3 2 4 2 2" xfId="18971"/>
    <cellStyle name="Heading 3 2 4 2 2 2" xfId="18972"/>
    <cellStyle name="Heading 3 2 4 2 3" xfId="18973"/>
    <cellStyle name="Heading 3 2 4 2 3 2" xfId="18974"/>
    <cellStyle name="Heading 3 2 4 2 4" xfId="18975"/>
    <cellStyle name="Heading 3 2 4 2 4 2" xfId="18976"/>
    <cellStyle name="Heading 3 2 4 2 5" xfId="18977"/>
    <cellStyle name="Heading 3 2 4 3" xfId="18978"/>
    <cellStyle name="Heading 3 2 4 3 2" xfId="18979"/>
    <cellStyle name="Heading 3 2 4 4" xfId="18980"/>
    <cellStyle name="Heading 3 2 4 4 2" xfId="18981"/>
    <cellStyle name="Heading 3 2 4 5" xfId="18982"/>
    <cellStyle name="Heading 3 2 4 5 2" xfId="18983"/>
    <cellStyle name="Heading 3 2 4 6" xfId="18984"/>
    <cellStyle name="Heading 3 2 4 7" xfId="18985"/>
    <cellStyle name="Heading 3 2 5" xfId="4209"/>
    <cellStyle name="Heading 3 2 5 2" xfId="18986"/>
    <cellStyle name="Heading 3 2 5 2 2" xfId="18987"/>
    <cellStyle name="Heading 3 2 5 2 2 2" xfId="18988"/>
    <cellStyle name="Heading 3 2 5 2 3" xfId="18989"/>
    <cellStyle name="Heading 3 2 5 2 3 2" xfId="18990"/>
    <cellStyle name="Heading 3 2 5 2 4" xfId="18991"/>
    <cellStyle name="Heading 3 2 5 2 4 2" xfId="18992"/>
    <cellStyle name="Heading 3 2 5 2 5" xfId="18993"/>
    <cellStyle name="Heading 3 2 5 2 6" xfId="18994"/>
    <cellStyle name="Heading 3 2 5 3" xfId="18995"/>
    <cellStyle name="Heading 3 2 5 3 2" xfId="18996"/>
    <cellStyle name="Heading 3 2 5 4" xfId="18997"/>
    <cellStyle name="Heading 3 2 5 4 2" xfId="18998"/>
    <cellStyle name="Heading 3 2 5 5" xfId="18999"/>
    <cellStyle name="Heading 3 2 5 5 2" xfId="19000"/>
    <cellStyle name="Heading 3 2 5 6" xfId="19001"/>
    <cellStyle name="Heading 3 2 5 7" xfId="19002"/>
    <cellStyle name="Heading 3 2 6" xfId="19003"/>
    <cellStyle name="Heading 3 2 6 2" xfId="19004"/>
    <cellStyle name="Heading 3 2 6 2 2" xfId="19005"/>
    <cellStyle name="Heading 3 2 6 3" xfId="19006"/>
    <cellStyle name="Heading 3 2 6 3 2" xfId="19007"/>
    <cellStyle name="Heading 3 2 6 4" xfId="19008"/>
    <cellStyle name="Heading 3 2 6 4 2" xfId="19009"/>
    <cellStyle name="Heading 3 2 6 5" xfId="19010"/>
    <cellStyle name="Heading 3 2 6 6" xfId="19011"/>
    <cellStyle name="Heading 3 2 7" xfId="19012"/>
    <cellStyle name="Heading 3 2 7 2" xfId="19013"/>
    <cellStyle name="Heading 3 2 7 2 2" xfId="19014"/>
    <cellStyle name="Heading 3 2 7 3" xfId="19015"/>
    <cellStyle name="Heading 3 2 7 3 2" xfId="19016"/>
    <cellStyle name="Heading 3 2 7 4" xfId="19017"/>
    <cellStyle name="Heading 3 2 7 5" xfId="19018"/>
    <cellStyle name="Heading 3 2 8" xfId="19019"/>
    <cellStyle name="Heading 3 2 9" xfId="19020"/>
    <cellStyle name="Heading 3 3" xfId="1261"/>
    <cellStyle name="Heading 3 3 2" xfId="4208"/>
    <cellStyle name="Heading 3 3 2 2" xfId="19021"/>
    <cellStyle name="Heading 3 3 2 3" xfId="19022"/>
    <cellStyle name="Heading 3 3 3" xfId="4207"/>
    <cellStyle name="Heading 3 3 3 2" xfId="19023"/>
    <cellStyle name="Heading 3 3 4" xfId="4206"/>
    <cellStyle name="Heading 3 3 5" xfId="19024"/>
    <cellStyle name="Heading 3 3 6" xfId="19025"/>
    <cellStyle name="Heading 3 4" xfId="1262"/>
    <cellStyle name="Heading 3 4 2" xfId="4205"/>
    <cellStyle name="Heading 3 4 3" xfId="19026"/>
    <cellStyle name="Heading 3 4 4" xfId="19027"/>
    <cellStyle name="Heading 3 4 4 2" xfId="19028"/>
    <cellStyle name="Heading 3 4 5" xfId="19029"/>
    <cellStyle name="Heading 3 4 6" xfId="19030"/>
    <cellStyle name="Heading 3 5" xfId="1263"/>
    <cellStyle name="Heading 3 5 2" xfId="4204"/>
    <cellStyle name="Heading 3 5 3" xfId="4203"/>
    <cellStyle name="Heading 3 5 4" xfId="19031"/>
    <cellStyle name="Heading 3 6" xfId="1264"/>
    <cellStyle name="Heading 3 6 2" xfId="19032"/>
    <cellStyle name="Heading 3 7" xfId="19033"/>
    <cellStyle name="Heading 3 8" xfId="19034"/>
    <cellStyle name="Heading 4" xfId="1265" builtinId="19" customBuiltin="1"/>
    <cellStyle name="Heading 4 2" xfId="1266"/>
    <cellStyle name="Heading 4 2 2" xfId="4202"/>
    <cellStyle name="Heading 4 2 2 2" xfId="19035"/>
    <cellStyle name="Heading 4 2 2 2 2" xfId="19036"/>
    <cellStyle name="Heading 4 2 2 3" xfId="19037"/>
    <cellStyle name="Heading 4 2 2 4" xfId="19038"/>
    <cellStyle name="Heading 4 2 2 5" xfId="19039"/>
    <cellStyle name="Heading 4 2 3" xfId="4201"/>
    <cellStyle name="Heading 4 2 3 2" xfId="4200"/>
    <cellStyle name="Heading 4 2 4" xfId="19040"/>
    <cellStyle name="Heading 4 2 5" xfId="19041"/>
    <cellStyle name="Heading 4 2 5 2" xfId="19042"/>
    <cellStyle name="Heading 4 2 6" xfId="19043"/>
    <cellStyle name="Heading 4 2 7" xfId="19044"/>
    <cellStyle name="Heading 4 3" xfId="1267"/>
    <cellStyle name="Heading 4 3 2" xfId="4199"/>
    <cellStyle name="Heading 4 3 2 2" xfId="4198"/>
    <cellStyle name="Heading 4 3 2 3" xfId="19045"/>
    <cellStyle name="Heading 4 3 3" xfId="19046"/>
    <cellStyle name="Heading 4 3 4" xfId="19047"/>
    <cellStyle name="Heading 4 4" xfId="1268"/>
    <cellStyle name="Heading 4 4 2" xfId="4197"/>
    <cellStyle name="Heading 4 4 2 2" xfId="19048"/>
    <cellStyle name="Heading 4 4 3" xfId="19049"/>
    <cellStyle name="Heading 4 4 4" xfId="19050"/>
    <cellStyle name="Heading 4 5" xfId="1269"/>
    <cellStyle name="Heading 4 5 2" xfId="19051"/>
    <cellStyle name="Heading 5" xfId="4196"/>
    <cellStyle name="heading 6" xfId="19052"/>
    <cellStyle name="heading 7" xfId="19053"/>
    <cellStyle name="heading 8" xfId="19054"/>
    <cellStyle name="Heading 9" xfId="19055"/>
    <cellStyle name="Heading No Underline" xfId="1270"/>
    <cellStyle name="Heading(4)" xfId="4195"/>
    <cellStyle name="Heading1" xfId="1271"/>
    <cellStyle name="Heading1 2" xfId="4194"/>
    <cellStyle name="Heading1 2 2" xfId="19056"/>
    <cellStyle name="Heading1 2 3" xfId="19057"/>
    <cellStyle name="heading1 2 4" xfId="19058"/>
    <cellStyle name="Heading1 3" xfId="4193"/>
    <cellStyle name="Heading1_prepayments" xfId="19059"/>
    <cellStyle name="Heading1a" xfId="1272"/>
    <cellStyle name="Heading2" xfId="1273"/>
    <cellStyle name="Heading2 2" xfId="19060"/>
    <cellStyle name="Heading2 3" xfId="19061"/>
    <cellStyle name="Heading3" xfId="1274"/>
    <cellStyle name="Heading3 2" xfId="19062"/>
    <cellStyle name="Heading3 3" xfId="19063"/>
    <cellStyle name="Heading4" xfId="1275"/>
    <cellStyle name="Heading4 2" xfId="19064"/>
    <cellStyle name="Heading4 3" xfId="19065"/>
    <cellStyle name="Headings" xfId="1276"/>
    <cellStyle name="Headings 2" xfId="1277"/>
    <cellStyle name="Headings 2 2" xfId="19066"/>
    <cellStyle name="Headings 2 3" xfId="19067"/>
    <cellStyle name="Headings 3" xfId="1278"/>
    <cellStyle name="Headings 3 2" xfId="19068"/>
    <cellStyle name="Headings 3 3" xfId="19069"/>
    <cellStyle name="Headings_2011 Budget FY11" xfId="1279"/>
    <cellStyle name="Hidden" xfId="1280"/>
    <cellStyle name="Hidden 2" xfId="4192"/>
    <cellStyle name="HideZeros" xfId="4191"/>
    <cellStyle name="Hyperlink" xfId="1281" builtinId="8"/>
    <cellStyle name="Hyperlink 2" xfId="1282"/>
    <cellStyle name="Hyperlink 2 2" xfId="1283"/>
    <cellStyle name="Hyperlink 2 2 2" xfId="4190"/>
    <cellStyle name="Hyperlink 2 2 3" xfId="19070"/>
    <cellStyle name="Hyperlink 2 3" xfId="3479"/>
    <cellStyle name="Hyperlink 2 3 2" xfId="4189"/>
    <cellStyle name="Hyperlink 2 3 3" xfId="19071"/>
    <cellStyle name="Hyperlink 2 4" xfId="4188"/>
    <cellStyle name="Hyperlink 2 4 2" xfId="19072"/>
    <cellStyle name="Hyperlink 2 5" xfId="19073"/>
    <cellStyle name="Hyperlink 2 5 2" xfId="19074"/>
    <cellStyle name="Hyperlink 2 6" xfId="19075"/>
    <cellStyle name="Hyperlink 3" xfId="1284"/>
    <cellStyle name="Hyperlink 3 2" xfId="1285"/>
    <cellStyle name="Hyperlink 3 3" xfId="1286"/>
    <cellStyle name="Hyperlink 3 3 2" xfId="19076"/>
    <cellStyle name="Hyperlink 3 4" xfId="4187"/>
    <cellStyle name="Hyperlink 3 5" xfId="19077"/>
    <cellStyle name="Hyperlink 3 6" xfId="19078"/>
    <cellStyle name="Hyperlink 4" xfId="1287"/>
    <cellStyle name="Hyperlink 4 2" xfId="19079"/>
    <cellStyle name="Hyperlink 4 3" xfId="19080"/>
    <cellStyle name="Hyperlink 4 4" xfId="19081"/>
    <cellStyle name="Hyperlink 5" xfId="1288"/>
    <cellStyle name="Hyperlink 5 2" xfId="19082"/>
    <cellStyle name="Hyperlink 6" xfId="1289"/>
    <cellStyle name="Hyperlink Arrow" xfId="1290"/>
    <cellStyle name="Hyperlink Arrow 2" xfId="4186"/>
    <cellStyle name="Hyperlink Arrow 3" xfId="4185"/>
    <cellStyle name="Hyperlink Text" xfId="1291"/>
    <cellStyle name="Hyperlink Text 2" xfId="4184"/>
    <cellStyle name="Hyperlink Text 2 2" xfId="19083"/>
    <cellStyle name="Hyperlink Text 3" xfId="4183"/>
    <cellStyle name="import" xfId="4182"/>
    <cellStyle name="import 2" xfId="4181"/>
    <cellStyle name="import 2 2" xfId="4180"/>
    <cellStyle name="import 3" xfId="4179"/>
    <cellStyle name="import%" xfId="4178"/>
    <cellStyle name="import% 2" xfId="4177"/>
    <cellStyle name="import% 2 2" xfId="4176"/>
    <cellStyle name="import% 3" xfId="4175"/>
    <cellStyle name="import_ICRC Electricity model 1-1  (1 Feb 2003) " xfId="4174"/>
    <cellStyle name="Index" xfId="4173"/>
    <cellStyle name="InflationIndex" xfId="4172"/>
    <cellStyle name="Info Cell" xfId="4171"/>
    <cellStyle name="Inp-0com" xfId="1292"/>
    <cellStyle name="Inp-1per" xfId="1293"/>
    <cellStyle name="Inp-Date" xfId="1294"/>
    <cellStyle name="Input" xfId="1295" builtinId="20" customBuiltin="1"/>
    <cellStyle name="Input (Date)" xfId="3051"/>
    <cellStyle name="Input (StyleA)" xfId="3052"/>
    <cellStyle name="Input [yellow]" xfId="1296"/>
    <cellStyle name="Input [yellow] 2" xfId="19084"/>
    <cellStyle name="Input [yellow] 2 2" xfId="19085"/>
    <cellStyle name="Input [yellow] 2 2 2" xfId="19086"/>
    <cellStyle name="Input [yellow] 2 2 2 2" xfId="19087"/>
    <cellStyle name="Input [yellow] 2 3" xfId="19088"/>
    <cellStyle name="Input [yellow] 2 3 2" xfId="19089"/>
    <cellStyle name="Input [yellow] 3" xfId="19090"/>
    <cellStyle name="Input [yellow] 3 2" xfId="19091"/>
    <cellStyle name="Input [yellow] 3 2 2" xfId="19092"/>
    <cellStyle name="Input [yellow] 3 3" xfId="19093"/>
    <cellStyle name="Input [yellow] 3 3 2" xfId="19094"/>
    <cellStyle name="Input [yellow] 4" xfId="19095"/>
    <cellStyle name="Input [yellow] 4 2" xfId="19096"/>
    <cellStyle name="Input [yellow] 5" xfId="19097"/>
    <cellStyle name="Input [yellow] 5 2" xfId="19098"/>
    <cellStyle name="Input [yellow] 6" xfId="19099"/>
    <cellStyle name="Input [yellow] 6 2" xfId="19100"/>
    <cellStyle name="Input 10" xfId="1297"/>
    <cellStyle name="Input 10 2" xfId="4170"/>
    <cellStyle name="Input 10 2 2" xfId="19101"/>
    <cellStyle name="Input 10 2 2 2" xfId="19102"/>
    <cellStyle name="Input 10 2 3" xfId="19103"/>
    <cellStyle name="Input 10 3" xfId="4169"/>
    <cellStyle name="Input 10 3 2" xfId="19104"/>
    <cellStyle name="Input 10 3 2 2" xfId="19105"/>
    <cellStyle name="Input 10 3 3" xfId="19106"/>
    <cellStyle name="Input 10 4" xfId="4168"/>
    <cellStyle name="Input 10 5" xfId="19107"/>
    <cellStyle name="Input 11" xfId="1298"/>
    <cellStyle name="Input 11 2" xfId="4167"/>
    <cellStyle name="Input 11 2 2" xfId="19108"/>
    <cellStyle name="Input 11 2 2 2" xfId="19109"/>
    <cellStyle name="Input 11 2 3" xfId="19110"/>
    <cellStyle name="Input 11 3" xfId="4166"/>
    <cellStyle name="Input 11 3 2" xfId="19111"/>
    <cellStyle name="Input 11 3 2 2" xfId="19112"/>
    <cellStyle name="Input 11 3 3" xfId="19113"/>
    <cellStyle name="Input 11 4" xfId="4165"/>
    <cellStyle name="Input 11 5" xfId="19114"/>
    <cellStyle name="Input 12" xfId="1299"/>
    <cellStyle name="Input 12 2" xfId="4164"/>
    <cellStyle name="Input 12 2 2" xfId="19115"/>
    <cellStyle name="Input 12 2 2 2" xfId="19116"/>
    <cellStyle name="Input 12 2 3" xfId="19117"/>
    <cellStyle name="Input 12 3" xfId="4163"/>
    <cellStyle name="Input 12 3 2" xfId="19118"/>
    <cellStyle name="Input 12 3 2 2" xfId="19119"/>
    <cellStyle name="Input 12 3 3" xfId="19120"/>
    <cellStyle name="Input 12 4" xfId="4162"/>
    <cellStyle name="Input 12 5" xfId="19121"/>
    <cellStyle name="Input 13" xfId="1300"/>
    <cellStyle name="Input 13 2" xfId="4161"/>
    <cellStyle name="Input 13 2 2" xfId="19122"/>
    <cellStyle name="Input 13 2 2 2" xfId="19123"/>
    <cellStyle name="Input 13 2 3" xfId="19124"/>
    <cellStyle name="Input 13 3" xfId="4160"/>
    <cellStyle name="Input 13 3 2" xfId="19125"/>
    <cellStyle name="Input 13 3 2 2" xfId="19126"/>
    <cellStyle name="Input 13 3 3" xfId="19127"/>
    <cellStyle name="Input 13 4" xfId="4159"/>
    <cellStyle name="Input 13 4 2" xfId="19128"/>
    <cellStyle name="Input 13 5" xfId="19129"/>
    <cellStyle name="Input 13 5 2" xfId="19130"/>
    <cellStyle name="Input 13 6" xfId="19131"/>
    <cellStyle name="Input 13 7" xfId="19132"/>
    <cellStyle name="Input 14" xfId="1301"/>
    <cellStyle name="Input 14 2" xfId="4158"/>
    <cellStyle name="Input 14 2 2" xfId="19133"/>
    <cellStyle name="Input 14 2 2 2" xfId="19134"/>
    <cellStyle name="Input 14 2 3" xfId="19135"/>
    <cellStyle name="Input 14 3" xfId="4157"/>
    <cellStyle name="Input 14 3 2" xfId="19136"/>
    <cellStyle name="Input 14 3 2 2" xfId="19137"/>
    <cellStyle name="Input 14 3 3" xfId="19138"/>
    <cellStyle name="Input 14 4" xfId="4156"/>
    <cellStyle name="Input 14 4 2" xfId="19139"/>
    <cellStyle name="Input 14 5" xfId="19140"/>
    <cellStyle name="Input 14 5 2" xfId="19141"/>
    <cellStyle name="Input 14 6" xfId="19142"/>
    <cellStyle name="Input 14 7" xfId="19143"/>
    <cellStyle name="Input 15" xfId="1302"/>
    <cellStyle name="Input 15 2" xfId="4155"/>
    <cellStyle name="Input 15 2 2" xfId="19144"/>
    <cellStyle name="Input 15 2 2 2" xfId="19145"/>
    <cellStyle name="Input 15 2 3" xfId="19146"/>
    <cellStyle name="Input 15 3" xfId="4154"/>
    <cellStyle name="Input 15 3 2" xfId="19147"/>
    <cellStyle name="Input 15 4" xfId="4153"/>
    <cellStyle name="Input 15 5" xfId="19148"/>
    <cellStyle name="Input 16" xfId="1303"/>
    <cellStyle name="Input 16 2" xfId="4152"/>
    <cellStyle name="Input 16 2 2" xfId="19149"/>
    <cellStyle name="Input 16 2 2 2" xfId="19150"/>
    <cellStyle name="Input 16 2 3" xfId="19151"/>
    <cellStyle name="Input 16 3" xfId="4151"/>
    <cellStyle name="Input 16 3 2" xfId="19152"/>
    <cellStyle name="Input 16 4" xfId="4150"/>
    <cellStyle name="Input 16 5" xfId="19153"/>
    <cellStyle name="Input 17" xfId="1304"/>
    <cellStyle name="Input 17 2" xfId="4149"/>
    <cellStyle name="Input 17 2 2" xfId="19154"/>
    <cellStyle name="Input 17 2 2 2" xfId="19155"/>
    <cellStyle name="Input 17 2 3" xfId="19156"/>
    <cellStyle name="Input 17 3" xfId="4148"/>
    <cellStyle name="Input 17 3 2" xfId="19157"/>
    <cellStyle name="Input 17 4" xfId="4147"/>
    <cellStyle name="Input 17 5" xfId="19158"/>
    <cellStyle name="Input 18" xfId="1305"/>
    <cellStyle name="Input 18 2" xfId="4146"/>
    <cellStyle name="Input 18 2 2" xfId="19159"/>
    <cellStyle name="Input 18 3" xfId="4145"/>
    <cellStyle name="Input 18 4" xfId="4144"/>
    <cellStyle name="Input 19" xfId="1306"/>
    <cellStyle name="Input 19 2" xfId="4143"/>
    <cellStyle name="Input 19 3" xfId="4142"/>
    <cellStyle name="Input 2" xfId="1307"/>
    <cellStyle name="Input 2 2" xfId="4141"/>
    <cellStyle name="Input 2 2 2" xfId="19160"/>
    <cellStyle name="Input 2 2 2 2" xfId="19161"/>
    <cellStyle name="Input 2 2 2 2 2" xfId="19162"/>
    <cellStyle name="Input 2 2 2 3" xfId="19163"/>
    <cellStyle name="Input 2 2 2 4" xfId="19164"/>
    <cellStyle name="Input 2 2 2 5" xfId="19165"/>
    <cellStyle name="Input 2 2 2 6" xfId="19166"/>
    <cellStyle name="Input 2 2 3" xfId="19167"/>
    <cellStyle name="Input 2 2 3 2" xfId="19168"/>
    <cellStyle name="Input 2 2 3 3" xfId="19169"/>
    <cellStyle name="Input 2 2 4" xfId="19170"/>
    <cellStyle name="Input 2 2 5" xfId="19171"/>
    <cellStyle name="Input 2 2 6" xfId="19172"/>
    <cellStyle name="Input 2 2 7" xfId="19173"/>
    <cellStyle name="Input 2 3" xfId="4140"/>
    <cellStyle name="Input 2 3 2" xfId="19174"/>
    <cellStyle name="Input 2 3 2 2" xfId="19175"/>
    <cellStyle name="Input 2 3 2 3" xfId="19176"/>
    <cellStyle name="Input 2 3 2 4" xfId="19177"/>
    <cellStyle name="Input 2 3 3" xfId="19178"/>
    <cellStyle name="Input 2 3 3 2" xfId="19179"/>
    <cellStyle name="Input 2 3 3 3" xfId="19180"/>
    <cellStyle name="Input 2 3 4" xfId="19181"/>
    <cellStyle name="Input 2 3 5" xfId="19182"/>
    <cellStyle name="Input 2 3 6" xfId="19183"/>
    <cellStyle name="Input 2 4" xfId="4139"/>
    <cellStyle name="Input 2 4 2" xfId="19184"/>
    <cellStyle name="Input 2 4 2 2" xfId="19185"/>
    <cellStyle name="Input 2 4 2 3" xfId="19186"/>
    <cellStyle name="Input 2 4 3" xfId="19187"/>
    <cellStyle name="Input 2 4 3 2" xfId="19188"/>
    <cellStyle name="Input 2 4 4" xfId="19189"/>
    <cellStyle name="Input 2 4 5" xfId="19190"/>
    <cellStyle name="Input 2 5" xfId="19191"/>
    <cellStyle name="Input 2 5 2" xfId="19192"/>
    <cellStyle name="Input 2 5 2 2" xfId="19193"/>
    <cellStyle name="Input 2 5 2 3" xfId="19194"/>
    <cellStyle name="Input 2 5 3" xfId="19195"/>
    <cellStyle name="Input 2 5 3 2" xfId="19196"/>
    <cellStyle name="Input 2 5 4" xfId="19197"/>
    <cellStyle name="Input 2 5 5" xfId="19198"/>
    <cellStyle name="input 2 6" xfId="19199"/>
    <cellStyle name="input 2 6 2" xfId="19200"/>
    <cellStyle name="Input 2 7" xfId="19201"/>
    <cellStyle name="Input 2 8" xfId="19202"/>
    <cellStyle name="Input 2 9" xfId="19203"/>
    <cellStyle name="Input 20" xfId="1308"/>
    <cellStyle name="Input 20 2" xfId="4138"/>
    <cellStyle name="Input 20 3" xfId="4137"/>
    <cellStyle name="Input 21" xfId="1309"/>
    <cellStyle name="Input 21 2" xfId="4136"/>
    <cellStyle name="Input 21 3" xfId="4135"/>
    <cellStyle name="Input 22" xfId="1310"/>
    <cellStyle name="Input 22 2" xfId="4134"/>
    <cellStyle name="Input 22 3" xfId="4133"/>
    <cellStyle name="Input 23" xfId="1311"/>
    <cellStyle name="Input 23 2" xfId="4132"/>
    <cellStyle name="Input 23 3" xfId="4131"/>
    <cellStyle name="Input 24" xfId="1312"/>
    <cellStyle name="Input 24 2" xfId="4130"/>
    <cellStyle name="Input 24 3" xfId="4129"/>
    <cellStyle name="Input 25" xfId="1313"/>
    <cellStyle name="Input 25 2" xfId="4128"/>
    <cellStyle name="Input 25 3" xfId="4127"/>
    <cellStyle name="Input 26" xfId="1314"/>
    <cellStyle name="Input 26 2" xfId="4126"/>
    <cellStyle name="Input 26 3" xfId="4125"/>
    <cellStyle name="Input 27" xfId="1315"/>
    <cellStyle name="Input 27 2" xfId="4124"/>
    <cellStyle name="Input 27 3" xfId="4123"/>
    <cellStyle name="Input 28" xfId="1316"/>
    <cellStyle name="Input 28 2" xfId="4122"/>
    <cellStyle name="Input 28 3" xfId="4121"/>
    <cellStyle name="Input 29" xfId="1317"/>
    <cellStyle name="Input 29 2" xfId="4120"/>
    <cellStyle name="Input 29 3" xfId="4119"/>
    <cellStyle name="Input 3" xfId="1318"/>
    <cellStyle name="Input 3 2" xfId="4118"/>
    <cellStyle name="Input 3 2 2" xfId="19204"/>
    <cellStyle name="Input 3 2 2 2" xfId="19205"/>
    <cellStyle name="Input 3 2 2 2 2" xfId="19206"/>
    <cellStyle name="Input 3 2 2 3" xfId="19207"/>
    <cellStyle name="Input 3 2 3" xfId="19208"/>
    <cellStyle name="Input 3 2 4" xfId="19209"/>
    <cellStyle name="Input 3 3" xfId="4117"/>
    <cellStyle name="Input 3 3 2" xfId="19210"/>
    <cellStyle name="Input 3 3 2 2" xfId="19211"/>
    <cellStyle name="Input 3 3 3" xfId="19212"/>
    <cellStyle name="Input 3 3 4" xfId="19213"/>
    <cellStyle name="Input 3 4" xfId="4116"/>
    <cellStyle name="Input 3 5" xfId="19214"/>
    <cellStyle name="Input 3 6" xfId="19215"/>
    <cellStyle name="Input 30" xfId="1319"/>
    <cellStyle name="Input 30 2" xfId="4115"/>
    <cellStyle name="Input 30 3" xfId="4114"/>
    <cellStyle name="Input 31" xfId="1320"/>
    <cellStyle name="Input 31 2" xfId="4113"/>
    <cellStyle name="Input 31 3" xfId="4112"/>
    <cellStyle name="Input 32" xfId="1321"/>
    <cellStyle name="Input 32 2" xfId="4111"/>
    <cellStyle name="Input 32 3" xfId="4110"/>
    <cellStyle name="Input 33" xfId="1322"/>
    <cellStyle name="Input 33 2" xfId="4109"/>
    <cellStyle name="Input 33 3" xfId="4108"/>
    <cellStyle name="Input 34" xfId="1323"/>
    <cellStyle name="Input 34 2" xfId="4107"/>
    <cellStyle name="Input 34 3" xfId="4106"/>
    <cellStyle name="Input 35" xfId="1324"/>
    <cellStyle name="Input 35 2" xfId="4105"/>
    <cellStyle name="Input 35 3" xfId="4104"/>
    <cellStyle name="Input 36" xfId="1325"/>
    <cellStyle name="Input 36 2" xfId="4103"/>
    <cellStyle name="Input 36 3" xfId="4102"/>
    <cellStyle name="Input 37" xfId="1326"/>
    <cellStyle name="Input 37 2" xfId="4101"/>
    <cellStyle name="Input 37 3" xfId="4100"/>
    <cellStyle name="Input 38" xfId="1327"/>
    <cellStyle name="Input 38 2" xfId="4099"/>
    <cellStyle name="Input 38 3" xfId="4098"/>
    <cellStyle name="Input 39" xfId="1328"/>
    <cellStyle name="Input 39 2" xfId="4097"/>
    <cellStyle name="Input 39 3" xfId="4096"/>
    <cellStyle name="Input 4" xfId="1329"/>
    <cellStyle name="Input 4 2" xfId="4095"/>
    <cellStyle name="Input 4 2 2" xfId="19216"/>
    <cellStyle name="Input 4 2 2 2" xfId="19217"/>
    <cellStyle name="Input 4 2 3" xfId="19218"/>
    <cellStyle name="Input 4 2 4" xfId="19219"/>
    <cellStyle name="Input 4 3" xfId="4094"/>
    <cellStyle name="Input 4 3 2" xfId="19220"/>
    <cellStyle name="Input 4 3 2 2" xfId="19221"/>
    <cellStyle name="Input 4 3 3" xfId="19222"/>
    <cellStyle name="Input 4 4" xfId="4093"/>
    <cellStyle name="Input 4 5" xfId="19223"/>
    <cellStyle name="Input 4 6" xfId="19224"/>
    <cellStyle name="Input 40" xfId="1330"/>
    <cellStyle name="Input 40 2" xfId="4092"/>
    <cellStyle name="Input 40 3" xfId="4091"/>
    <cellStyle name="Input 41" xfId="1331"/>
    <cellStyle name="Input 41 2" xfId="4090"/>
    <cellStyle name="Input 41 3" xfId="4089"/>
    <cellStyle name="Input 42" xfId="1332"/>
    <cellStyle name="Input 42 2" xfId="4088"/>
    <cellStyle name="Input 42 3" xfId="4087"/>
    <cellStyle name="Input 43" xfId="1333"/>
    <cellStyle name="Input 43 2" xfId="4086"/>
    <cellStyle name="Input 43 3" xfId="4085"/>
    <cellStyle name="Input 44" xfId="1334"/>
    <cellStyle name="Input 44 2" xfId="4084"/>
    <cellStyle name="Input 44 3" xfId="4083"/>
    <cellStyle name="Input 45" xfId="1335"/>
    <cellStyle name="Input 45 2" xfId="4082"/>
    <cellStyle name="Input 45 3" xfId="4081"/>
    <cellStyle name="Input 46" xfId="1336"/>
    <cellStyle name="Input 46 2" xfId="4080"/>
    <cellStyle name="Input 46 3" xfId="4079"/>
    <cellStyle name="Input 47" xfId="1337"/>
    <cellStyle name="Input 47 2" xfId="4078"/>
    <cellStyle name="Input 47 3" xfId="4077"/>
    <cellStyle name="Input 48" xfId="1338"/>
    <cellStyle name="Input 48 2" xfId="4076"/>
    <cellStyle name="Input 48 3" xfId="4075"/>
    <cellStyle name="Input 49" xfId="1339"/>
    <cellStyle name="Input 49 2" xfId="4074"/>
    <cellStyle name="Input 49 3" xfId="4073"/>
    <cellStyle name="Input 5" xfId="1340"/>
    <cellStyle name="Input 5 2" xfId="4072"/>
    <cellStyle name="Input 5 2 2" xfId="19225"/>
    <cellStyle name="Input 5 2 2 2" xfId="19226"/>
    <cellStyle name="Input 5 2 2 2 2" xfId="19227"/>
    <cellStyle name="Input 5 2 2 3" xfId="19228"/>
    <cellStyle name="Input 5 2 3" xfId="19229"/>
    <cellStyle name="Input 5 2 3 2" xfId="19230"/>
    <cellStyle name="Input 5 2 4" xfId="19231"/>
    <cellStyle name="Input 5 2 4 2" xfId="19232"/>
    <cellStyle name="Input 5 2 5" xfId="19233"/>
    <cellStyle name="Input 5 2 6" xfId="19234"/>
    <cellStyle name="Input 5 3" xfId="4071"/>
    <cellStyle name="Input 5 3 2" xfId="19235"/>
    <cellStyle name="Input 5 3 2 2" xfId="19236"/>
    <cellStyle name="Input 5 3 3" xfId="19237"/>
    <cellStyle name="Input 5 3 4" xfId="19238"/>
    <cellStyle name="Input 5 4" xfId="4070"/>
    <cellStyle name="Input 5 5" xfId="19239"/>
    <cellStyle name="Input 5 6" xfId="19240"/>
    <cellStyle name="Input 50" xfId="1341"/>
    <cellStyle name="Input 50 2" xfId="19241"/>
    <cellStyle name="Input 6" xfId="1342"/>
    <cellStyle name="Input 6 2" xfId="4069"/>
    <cellStyle name="Input 6 2 2" xfId="19242"/>
    <cellStyle name="Input 6 2 2 2" xfId="19243"/>
    <cellStyle name="Input 6 2 2 2 2" xfId="19244"/>
    <cellStyle name="Input 6 2 2 3" xfId="19245"/>
    <cellStyle name="Input 6 2 3" xfId="19246"/>
    <cellStyle name="Input 6 2 3 2" xfId="19247"/>
    <cellStyle name="Input 6 2 4" xfId="19248"/>
    <cellStyle name="Input 6 2 4 2" xfId="19249"/>
    <cellStyle name="Input 6 2 5" xfId="19250"/>
    <cellStyle name="Input 6 2 6" xfId="19251"/>
    <cellStyle name="Input 6 3" xfId="4068"/>
    <cellStyle name="Input 6 3 2" xfId="19252"/>
    <cellStyle name="Input 6 3 2 2" xfId="19253"/>
    <cellStyle name="Input 6 3 3" xfId="19254"/>
    <cellStyle name="Input 6 4" xfId="3508"/>
    <cellStyle name="Input 6 5" xfId="19255"/>
    <cellStyle name="Input 7" xfId="1343"/>
    <cellStyle name="Input 7 2" xfId="3509"/>
    <cellStyle name="Input 7 2 2" xfId="19256"/>
    <cellStyle name="Input 7 2 2 2" xfId="19257"/>
    <cellStyle name="Input 7 2 3" xfId="19258"/>
    <cellStyle name="Input 7 2 4" xfId="19259"/>
    <cellStyle name="Input 7 3" xfId="3510"/>
    <cellStyle name="Input 7 3 2" xfId="19260"/>
    <cellStyle name="Input 7 3 2 2" xfId="19261"/>
    <cellStyle name="Input 7 3 3" xfId="19262"/>
    <cellStyle name="Input 7 4" xfId="3511"/>
    <cellStyle name="Input 7 4 2" xfId="19263"/>
    <cellStyle name="Input 7 5" xfId="19264"/>
    <cellStyle name="Input 7 5 2" xfId="19265"/>
    <cellStyle name="Input 7 6" xfId="19266"/>
    <cellStyle name="Input 7 7" xfId="19267"/>
    <cellStyle name="Input 8" xfId="1344"/>
    <cellStyle name="Input 8 2" xfId="3512"/>
    <cellStyle name="Input 8 2 2" xfId="19268"/>
    <cellStyle name="Input 8 2 2 2" xfId="19269"/>
    <cellStyle name="Input 8 2 3" xfId="19270"/>
    <cellStyle name="Input 8 2 4" xfId="19271"/>
    <cellStyle name="Input 8 3" xfId="3513"/>
    <cellStyle name="Input 8 3 2" xfId="19272"/>
    <cellStyle name="Input 8 3 2 2" xfId="19273"/>
    <cellStyle name="Input 8 3 3" xfId="19274"/>
    <cellStyle name="Input 8 4" xfId="3514"/>
    <cellStyle name="Input 8 4 2" xfId="19275"/>
    <cellStyle name="Input 8 5" xfId="19276"/>
    <cellStyle name="Input 8 5 2" xfId="19277"/>
    <cellStyle name="Input 8 6" xfId="19278"/>
    <cellStyle name="Input 8 7" xfId="19279"/>
    <cellStyle name="Input 9" xfId="1345"/>
    <cellStyle name="Input 9 2" xfId="3515"/>
    <cellStyle name="Input 9 2 2" xfId="19280"/>
    <cellStyle name="Input 9 2 2 2" xfId="19281"/>
    <cellStyle name="Input 9 2 3" xfId="19282"/>
    <cellStyle name="Input 9 3" xfId="3516"/>
    <cellStyle name="Input 9 3 2" xfId="19283"/>
    <cellStyle name="Input 9 3 2 2" xfId="19284"/>
    <cellStyle name="Input 9 3 3" xfId="19285"/>
    <cellStyle name="Input 9 4" xfId="3517"/>
    <cellStyle name="Input 9 5" xfId="19286"/>
    <cellStyle name="Input Cell" xfId="3518"/>
    <cellStyle name="Input Cell (B0)" xfId="3519"/>
    <cellStyle name="Input Cell (C0)" xfId="3520"/>
    <cellStyle name="Input Cell (C2)" xfId="3521"/>
    <cellStyle name="Input Cell (Pct)" xfId="3522"/>
    <cellStyle name="Input-0com" xfId="1346"/>
    <cellStyle name="Input1" xfId="3526"/>
    <cellStyle name="Input1 10" xfId="3527"/>
    <cellStyle name="Input1 2" xfId="3531"/>
    <cellStyle name="Input1 2 2" xfId="3532"/>
    <cellStyle name="Input1 2 3" xfId="19287"/>
    <cellStyle name="Input1 3" xfId="3536"/>
    <cellStyle name="Input1 3 2" xfId="19288"/>
    <cellStyle name="Input1 4" xfId="3537"/>
    <cellStyle name="Input1 4 2" xfId="3541"/>
    <cellStyle name="Input1 5" xfId="3542"/>
    <cellStyle name="Input1 6" xfId="3546"/>
    <cellStyle name="Input1 7" xfId="3547"/>
    <cellStyle name="Input1 8" xfId="3551"/>
    <cellStyle name="Input1 9" xfId="3552"/>
    <cellStyle name="Input1%" xfId="3556"/>
    <cellStyle name="Input1% 2" xfId="3557"/>
    <cellStyle name="Input1% 2 2" xfId="3561"/>
    <cellStyle name="Input1% 3" xfId="3562"/>
    <cellStyle name="Input1_ICRC Electricity model 1-1  (1 Feb 2003) " xfId="3566"/>
    <cellStyle name="Input-1dec" xfId="1347"/>
    <cellStyle name="Input1default" xfId="3567"/>
    <cellStyle name="Input1default 2" xfId="3571"/>
    <cellStyle name="Input1default 2 2" xfId="3572"/>
    <cellStyle name="Input1default 3" xfId="3576"/>
    <cellStyle name="Input1default%" xfId="3577"/>
    <cellStyle name="Input-1per" xfId="1348"/>
    <cellStyle name="Input2" xfId="3581"/>
    <cellStyle name="Input2 2" xfId="3582"/>
    <cellStyle name="Input2 2 2" xfId="3583"/>
    <cellStyle name="Input2 3" xfId="3584"/>
    <cellStyle name="Input2 4" xfId="3585"/>
    <cellStyle name="Input-2dec" xfId="1349"/>
    <cellStyle name="Input-2per" xfId="1350"/>
    <cellStyle name="Input3" xfId="3586"/>
    <cellStyle name="Input3 10" xfId="3587"/>
    <cellStyle name="Input3 2" xfId="3588"/>
    <cellStyle name="Input3 3" xfId="3589"/>
    <cellStyle name="Input3 3 2" xfId="3590"/>
    <cellStyle name="Input3 4" xfId="3591"/>
    <cellStyle name="Input3 5" xfId="3592"/>
    <cellStyle name="Input3 6" xfId="3593"/>
    <cellStyle name="Input3 7" xfId="3594"/>
    <cellStyle name="Input3 8" xfId="3595"/>
    <cellStyle name="Input3 9" xfId="3596"/>
    <cellStyle name="InputArea_Generic Small Model" xfId="3597"/>
    <cellStyle name="InputCell" xfId="19289"/>
    <cellStyle name="InputCell 2" xfId="19290"/>
    <cellStyle name="InputCell 3" xfId="19291"/>
    <cellStyle name="InputCellText" xfId="19292"/>
    <cellStyle name="InputCellText 2" xfId="19293"/>
    <cellStyle name="InputCellText 3" xfId="19294"/>
    <cellStyle name="Integer" xfId="1351"/>
    <cellStyle name="Integer 2" xfId="1352"/>
    <cellStyle name="Integer 2 2" xfId="19295"/>
    <cellStyle name="Integer 2 3" xfId="19296"/>
    <cellStyle name="Integer 3" xfId="1353"/>
    <cellStyle name="Integer 3 2" xfId="19297"/>
    <cellStyle name="Integer 3 3" xfId="19298"/>
    <cellStyle name="Integer_2011 Budget FY11" xfId="1354"/>
    <cellStyle name="Invisible" xfId="3598"/>
    <cellStyle name="key result" xfId="3599"/>
    <cellStyle name="Komma [0]_Blad1" xfId="19299"/>
    <cellStyle name="Komma_Blad1" xfId="19300"/>
    <cellStyle name="lineItems" xfId="3600"/>
    <cellStyle name="lineItems 2" xfId="19301"/>
    <cellStyle name="lineItems 2 2" xfId="19302"/>
    <cellStyle name="lineItems 3" xfId="19303"/>
    <cellStyle name="Lines" xfId="3601"/>
    <cellStyle name="Linked Cell" xfId="1355" builtinId="24" customBuiltin="1"/>
    <cellStyle name="Linked Cell 2" xfId="1356"/>
    <cellStyle name="Linked Cell 2 2" xfId="3602"/>
    <cellStyle name="Linked Cell 2 2 2" xfId="19304"/>
    <cellStyle name="Linked Cell 2 2 3" xfId="19305"/>
    <cellStyle name="Linked Cell 2 3" xfId="19306"/>
    <cellStyle name="Linked Cell 2 4" xfId="19307"/>
    <cellStyle name="Linked Cell 2 4 2" xfId="19308"/>
    <cellStyle name="Linked Cell 2 5" xfId="19309"/>
    <cellStyle name="Linked Cell 2 6" xfId="19310"/>
    <cellStyle name="Linked Cell 3" xfId="1357"/>
    <cellStyle name="Linked Cell 3 2" xfId="3603"/>
    <cellStyle name="Linked Cell 3 3" xfId="19311"/>
    <cellStyle name="Linked Cell 4" xfId="1358"/>
    <cellStyle name="Linked Cell 4 2" xfId="19312"/>
    <cellStyle name="Linked Cell 4 2 2" xfId="19313"/>
    <cellStyle name="Linked Cell 4 3" xfId="19314"/>
    <cellStyle name="Linked Cell 4 4" xfId="19315"/>
    <cellStyle name="Linked Cell 5" xfId="1359"/>
    <cellStyle name="Local import" xfId="3604"/>
    <cellStyle name="Local import %" xfId="3605"/>
    <cellStyle name="Lookup Table Heading" xfId="1360"/>
    <cellStyle name="Lookup Table Heading 2" xfId="3606"/>
    <cellStyle name="Lookup Table Heading 2 2" xfId="19316"/>
    <cellStyle name="Lookup Table Heading 2 2 2" xfId="19317"/>
    <cellStyle name="Lookup Table Heading 2 2 2 2" xfId="19318"/>
    <cellStyle name="Lookup Table Heading 2 2 3" xfId="19319"/>
    <cellStyle name="Lookup Table Heading 2 2 3 2" xfId="19320"/>
    <cellStyle name="Lookup Table Heading 2 3" xfId="19321"/>
    <cellStyle name="Lookup Table Heading 2 3 2" xfId="19322"/>
    <cellStyle name="Lookup Table Heading 2 4" xfId="19323"/>
    <cellStyle name="Lookup Table Heading 2 4 2" xfId="19324"/>
    <cellStyle name="Lookup Table Heading 3" xfId="19325"/>
    <cellStyle name="Lookup Table Heading 3 2" xfId="19326"/>
    <cellStyle name="Lookup Table Heading 3 3" xfId="19327"/>
    <cellStyle name="Lookup Table Heading 3 3 2" xfId="19328"/>
    <cellStyle name="Lookup Table Heading 4" xfId="19329"/>
    <cellStyle name="Lookup Table Heading 4 2" xfId="19330"/>
    <cellStyle name="Lookup Table Heading 4 2 2" xfId="19331"/>
    <cellStyle name="Lookup Table Heading 5" xfId="19332"/>
    <cellStyle name="Lookup Table Heading 5 2" xfId="19333"/>
    <cellStyle name="Lookup Table Label" xfId="1361"/>
    <cellStyle name="Lookup Table Label 2" xfId="3607"/>
    <cellStyle name="Lookup Table Label 2 2" xfId="19334"/>
    <cellStyle name="Lookup Table Label 2 2 2" xfId="19335"/>
    <cellStyle name="Lookup Table Label 2 2 2 2" xfId="19336"/>
    <cellStyle name="Lookup Table Label 2 2 2 2 2" xfId="19337"/>
    <cellStyle name="Lookup Table Label 2 2 3" xfId="19338"/>
    <cellStyle name="Lookup Table Label 2 2 3 2" xfId="19339"/>
    <cellStyle name="Lookup Table Label 2 3" xfId="19340"/>
    <cellStyle name="Lookup Table Label 2 3 2" xfId="19341"/>
    <cellStyle name="Lookup Table Label 2 3 2 2" xfId="19342"/>
    <cellStyle name="Lookup Table Label 2 4" xfId="19343"/>
    <cellStyle name="Lookup Table Label 2 4 2" xfId="19344"/>
    <cellStyle name="Lookup Table Label 3" xfId="19345"/>
    <cellStyle name="Lookup Table Label 3 2" xfId="19346"/>
    <cellStyle name="Lookup Table Label 3 3" xfId="19347"/>
    <cellStyle name="Lookup Table Label 3 3 2" xfId="19348"/>
    <cellStyle name="Lookup Table Label 4" xfId="19349"/>
    <cellStyle name="Lookup Table Label 4 2" xfId="19350"/>
    <cellStyle name="Lookup Table Label 4 2 2" xfId="19351"/>
    <cellStyle name="Lookup Table Label 5" xfId="19352"/>
    <cellStyle name="Lookup Table Label 5 2" xfId="19353"/>
    <cellStyle name="Lookup Table Number" xfId="1362"/>
    <cellStyle name="Lookup Table Number 2" xfId="3608"/>
    <cellStyle name="Lookup Table Number 2 2" xfId="19354"/>
    <cellStyle name="Lookup Table Number 2 2 2" xfId="19355"/>
    <cellStyle name="Lookup Table Number 2 2 2 2" xfId="19356"/>
    <cellStyle name="Lookup Table Number 2 2 2 2 2" xfId="19357"/>
    <cellStyle name="Lookup Table Number 2 2 3" xfId="19358"/>
    <cellStyle name="Lookup Table Number 2 2 3 2" xfId="19359"/>
    <cellStyle name="Lookup Table Number 2 3" xfId="19360"/>
    <cellStyle name="Lookup Table Number 2 3 2" xfId="19361"/>
    <cellStyle name="Lookup Table Number 2 3 2 2" xfId="19362"/>
    <cellStyle name="Lookup Table Number 2 4" xfId="19363"/>
    <cellStyle name="Lookup Table Number 2 4 2" xfId="19364"/>
    <cellStyle name="Lookup Table Number 3" xfId="19365"/>
    <cellStyle name="Lookup Table Number 3 2" xfId="19366"/>
    <cellStyle name="Lookup Table Number 3 3" xfId="19367"/>
    <cellStyle name="Lookup Table Number 3 3 2" xfId="19368"/>
    <cellStyle name="Lookup Table Number 4" xfId="19369"/>
    <cellStyle name="Lookup Table Number 4 2" xfId="19370"/>
    <cellStyle name="Lookup Table Number 4 2 2" xfId="19371"/>
    <cellStyle name="Lookup Table Number 5" xfId="19372"/>
    <cellStyle name="Lookup Table Number 5 2" xfId="19373"/>
    <cellStyle name="m" xfId="3053"/>
    <cellStyle name="M/HEAD - Style1" xfId="1363"/>
    <cellStyle name="m_AIFL 09_2003" xfId="3054"/>
    <cellStyle name="m_Custody control file _Current" xfId="3055"/>
    <cellStyle name="m_Hastings Retail Infrastructure Fund Budget" xfId="3056"/>
    <cellStyle name="m_IIC 8_2003" xfId="3057"/>
    <cellStyle name="m_POGUT 06_2004" xfId="3058"/>
    <cellStyle name="m_POPHPL 04_2003.xls" xfId="3059"/>
    <cellStyle name="m_POPHPL 5_2002.xls" xfId="3060"/>
    <cellStyle name="m_QDCF2 04_2004" xfId="3061"/>
    <cellStyle name="Major Heading" xfId="3609"/>
    <cellStyle name="Millares_Variación balance 09" xfId="1364"/>
    <cellStyle name="Millions" xfId="3610"/>
    <cellStyle name="Millions ++" xfId="3611"/>
    <cellStyle name="Millions 1" xfId="3612"/>
    <cellStyle name="Mine" xfId="3613"/>
    <cellStyle name="Minor Heading" xfId="3614"/>
    <cellStyle name="mmm-yy" xfId="3062"/>
    <cellStyle name="Model Name" xfId="1365"/>
    <cellStyle name="Model Name 2" xfId="3615"/>
    <cellStyle name="Model Name 2 2" xfId="19374"/>
    <cellStyle name="Model Name 3" xfId="3616"/>
    <cellStyle name="Model Name 4" xfId="19375"/>
    <cellStyle name="Model Name 5" xfId="19376"/>
    <cellStyle name="Money" xfId="3617"/>
    <cellStyle name="Month" xfId="3618"/>
    <cellStyle name="MRR calculation" xfId="3619"/>
    <cellStyle name="MRR calculation 2" xfId="19377"/>
    <cellStyle name="MRR-Prices" xfId="3620"/>
    <cellStyle name="Nbr-Comma$()" xfId="3621"/>
    <cellStyle name="Nbr-Comma$() 2" xfId="3622"/>
    <cellStyle name="Nbr-Comma()" xfId="3623"/>
    <cellStyle name="Nbr-Percent()" xfId="3624"/>
    <cellStyle name="Nbr-Percent() 2" xfId="3625"/>
    <cellStyle name="Nbr-Percent() 2 2" xfId="3626"/>
    <cellStyle name="Nbr-Percent() 2 2 2" xfId="3627"/>
    <cellStyle name="Nbr-Percent() 2 3" xfId="3628"/>
    <cellStyle name="Neutral" xfId="1366" builtinId="28" customBuiltin="1"/>
    <cellStyle name="Neutral 2" xfId="1367"/>
    <cellStyle name="Neutral 2 2" xfId="3629"/>
    <cellStyle name="Neutral 2 2 2" xfId="19378"/>
    <cellStyle name="Neutral 2 2 3" xfId="19379"/>
    <cellStyle name="Neutral 2 3" xfId="19380"/>
    <cellStyle name="Neutral 2 4" xfId="19381"/>
    <cellStyle name="Neutral 2 4 2" xfId="19382"/>
    <cellStyle name="Neutral 2 5" xfId="19383"/>
    <cellStyle name="Neutral 2 6" xfId="19384"/>
    <cellStyle name="Neutral 3" xfId="1368"/>
    <cellStyle name="Neutral 3 2" xfId="3630"/>
    <cellStyle name="Neutral 3 3" xfId="19385"/>
    <cellStyle name="Neutral 4" xfId="1369"/>
    <cellStyle name="Neutral 4 2" xfId="19386"/>
    <cellStyle name="Neutral 4 2 2" xfId="19387"/>
    <cellStyle name="Neutral 4 3" xfId="19388"/>
    <cellStyle name="Neutral 4 4" xfId="19389"/>
    <cellStyle name="Neutral 5" xfId="1370"/>
    <cellStyle name="Neutral 6" xfId="19390"/>
    <cellStyle name="New Times Roman" xfId="3631"/>
    <cellStyle name="no dec" xfId="1371"/>
    <cellStyle name="no dec 2" xfId="1372"/>
    <cellStyle name="no dec 2 2" xfId="19391"/>
    <cellStyle name="no dec 2 3" xfId="19392"/>
    <cellStyle name="no dec 3" xfId="1373"/>
    <cellStyle name="no dec 3 2" xfId="19393"/>
    <cellStyle name="no dec 3 3" xfId="19394"/>
    <cellStyle name="no dec_2011 Budget FY11" xfId="1374"/>
    <cellStyle name="NonInputCell" xfId="19395"/>
    <cellStyle name="NonInputCell 2" xfId="19396"/>
    <cellStyle name="NonInputCell 3" xfId="19397"/>
    <cellStyle name="Normal" xfId="0" builtinId="0"/>
    <cellStyle name="Normal - Style1" xfId="1375"/>
    <cellStyle name="Normal - Style1 2" xfId="2763"/>
    <cellStyle name="Normal - Style1 2 2" xfId="3632"/>
    <cellStyle name="Normal - Style1 2 3" xfId="19398"/>
    <cellStyle name="Normal - Style1 3" xfId="3633"/>
    <cellStyle name="Normal - Style2" xfId="1376"/>
    <cellStyle name="Normal - Style3" xfId="1377"/>
    <cellStyle name="Normal 1" xfId="19399"/>
    <cellStyle name="Normal 10" xfId="1378"/>
    <cellStyle name="Normal 10 10" xfId="19400"/>
    <cellStyle name="Normal 10 10 2" xfId="19401"/>
    <cellStyle name="Normal 10 10 2 2" xfId="19402"/>
    <cellStyle name="Normal 10 10 2 2 2" xfId="19403"/>
    <cellStyle name="Normal 10 10 2 3" xfId="19404"/>
    <cellStyle name="Normal 10 10 3" xfId="19405"/>
    <cellStyle name="Normal 10 11" xfId="19406"/>
    <cellStyle name="Normal 10 11 2" xfId="19407"/>
    <cellStyle name="Normal 10 12" xfId="19408"/>
    <cellStyle name="Normal 10 12 2" xfId="19409"/>
    <cellStyle name="Normal 10 13" xfId="19410"/>
    <cellStyle name="Normal 10 14" xfId="19411"/>
    <cellStyle name="Normal 10 15" xfId="19412"/>
    <cellStyle name="Normal 10 16" xfId="19413"/>
    <cellStyle name="Normal 10 2" xfId="2764"/>
    <cellStyle name="Normal 10 2 10" xfId="19414"/>
    <cellStyle name="Normal 10 2 10 2" xfId="19415"/>
    <cellStyle name="Normal 10 2 10 2 2" xfId="19416"/>
    <cellStyle name="Normal 10 2 10 3" xfId="19417"/>
    <cellStyle name="Normal 10 2 11" xfId="19418"/>
    <cellStyle name="Normal 10 2 11 2" xfId="19419"/>
    <cellStyle name="Normal 10 2 12" xfId="19420"/>
    <cellStyle name="Normal 10 2 13" xfId="19421"/>
    <cellStyle name="Normal 10 2 14" xfId="19422"/>
    <cellStyle name="Normal 10 2 15" xfId="19423"/>
    <cellStyle name="Normal 10 2 16" xfId="19424"/>
    <cellStyle name="Normal 10 2 17" xfId="3986"/>
    <cellStyle name="Normal 10 2 2" xfId="19425"/>
    <cellStyle name="Normal 10 2 2 10" xfId="19426"/>
    <cellStyle name="Normal 10 2 2 10 2" xfId="19427"/>
    <cellStyle name="Normal 10 2 2 10 2 2" xfId="19428"/>
    <cellStyle name="Normal 10 2 2 10 3" xfId="19429"/>
    <cellStyle name="Normal 10 2 2 11" xfId="19430"/>
    <cellStyle name="Normal 10 2 2 11 2" xfId="19431"/>
    <cellStyle name="Normal 10 2 2 12" xfId="19432"/>
    <cellStyle name="Normal 10 2 2 13" xfId="19433"/>
    <cellStyle name="Normal 10 2 2 14" xfId="19434"/>
    <cellStyle name="Normal 10 2 2 2" xfId="19435"/>
    <cellStyle name="Normal 10 2 2 2 10" xfId="19436"/>
    <cellStyle name="Normal 10 2 2 2 10 2" xfId="19437"/>
    <cellStyle name="Normal 10 2 2 2 11" xfId="19438"/>
    <cellStyle name="Normal 10 2 2 2 12" xfId="19439"/>
    <cellStyle name="Normal 10 2 2 2 13" xfId="19440"/>
    <cellStyle name="Normal 10 2 2 2 2" xfId="19441"/>
    <cellStyle name="Normal 10 2 2 2 2 2" xfId="19442"/>
    <cellStyle name="Normal 10 2 2 2 2 2 2" xfId="19443"/>
    <cellStyle name="Normal 10 2 2 2 2 2 2 2" xfId="19444"/>
    <cellStyle name="Normal 10 2 2 2 2 2 2 2 2" xfId="19445"/>
    <cellStyle name="Normal 10 2 2 2 2 2 2 3" xfId="19446"/>
    <cellStyle name="Normal 10 2 2 2 2 2 3" xfId="19447"/>
    <cellStyle name="Normal 10 2 2 2 2 2 3 2" xfId="19448"/>
    <cellStyle name="Normal 10 2 2 2 2 2 3 2 2" xfId="19449"/>
    <cellStyle name="Normal 10 2 2 2 2 2 3 3" xfId="19450"/>
    <cellStyle name="Normal 10 2 2 2 2 2 4" xfId="19451"/>
    <cellStyle name="Normal 10 2 2 2 2 2 4 2" xfId="19452"/>
    <cellStyle name="Normal 10 2 2 2 2 2 4 2 2" xfId="19453"/>
    <cellStyle name="Normal 10 2 2 2 2 2 4 3" xfId="19454"/>
    <cellStyle name="Normal 10 2 2 2 2 2 5" xfId="19455"/>
    <cellStyle name="Normal 10 2 2 2 2 2 5 2" xfId="19456"/>
    <cellStyle name="Normal 10 2 2 2 2 2 6" xfId="19457"/>
    <cellStyle name="Normal 10 2 2 2 2 3" xfId="19458"/>
    <cellStyle name="Normal 10 2 2 2 2 3 2" xfId="19459"/>
    <cellStyle name="Normal 10 2 2 2 2 3 2 2" xfId="19460"/>
    <cellStyle name="Normal 10 2 2 2 2 3 3" xfId="19461"/>
    <cellStyle name="Normal 10 2 2 2 2 4" xfId="19462"/>
    <cellStyle name="Normal 10 2 2 2 2 4 2" xfId="19463"/>
    <cellStyle name="Normal 10 2 2 2 2 4 2 2" xfId="19464"/>
    <cellStyle name="Normal 10 2 2 2 2 4 3" xfId="19465"/>
    <cellStyle name="Normal 10 2 2 2 2 5" xfId="19466"/>
    <cellStyle name="Normal 10 2 2 2 2 5 2" xfId="19467"/>
    <cellStyle name="Normal 10 2 2 2 2 5 2 2" xfId="19468"/>
    <cellStyle name="Normal 10 2 2 2 2 5 3" xfId="19469"/>
    <cellStyle name="Normal 10 2 2 2 2 6" xfId="19470"/>
    <cellStyle name="Normal 10 2 2 2 2 6 2" xfId="19471"/>
    <cellStyle name="Normal 10 2 2 2 2 7" xfId="19472"/>
    <cellStyle name="Normal 10 2 2 2 3" xfId="19473"/>
    <cellStyle name="Normal 10 2 2 2 3 2" xfId="19474"/>
    <cellStyle name="Normal 10 2 2 2 3 2 2" xfId="19475"/>
    <cellStyle name="Normal 10 2 2 2 3 2 2 2" xfId="19476"/>
    <cellStyle name="Normal 10 2 2 2 3 2 2 2 2" xfId="19477"/>
    <cellStyle name="Normal 10 2 2 2 3 2 2 3" xfId="19478"/>
    <cellStyle name="Normal 10 2 2 2 3 2 3" xfId="19479"/>
    <cellStyle name="Normal 10 2 2 2 3 2 3 2" xfId="19480"/>
    <cellStyle name="Normal 10 2 2 2 3 2 3 2 2" xfId="19481"/>
    <cellStyle name="Normal 10 2 2 2 3 2 3 3" xfId="19482"/>
    <cellStyle name="Normal 10 2 2 2 3 2 4" xfId="19483"/>
    <cellStyle name="Normal 10 2 2 2 3 2 4 2" xfId="19484"/>
    <cellStyle name="Normal 10 2 2 2 3 2 4 2 2" xfId="19485"/>
    <cellStyle name="Normal 10 2 2 2 3 2 4 3" xfId="19486"/>
    <cellStyle name="Normal 10 2 2 2 3 2 5" xfId="19487"/>
    <cellStyle name="Normal 10 2 2 2 3 2 5 2" xfId="19488"/>
    <cellStyle name="Normal 10 2 2 2 3 2 6" xfId="19489"/>
    <cellStyle name="Normal 10 2 2 2 3 3" xfId="19490"/>
    <cellStyle name="Normal 10 2 2 2 3 3 2" xfId="19491"/>
    <cellStyle name="Normal 10 2 2 2 3 3 2 2" xfId="19492"/>
    <cellStyle name="Normal 10 2 2 2 3 3 3" xfId="19493"/>
    <cellStyle name="Normal 10 2 2 2 3 4" xfId="19494"/>
    <cellStyle name="Normal 10 2 2 2 3 4 2" xfId="19495"/>
    <cellStyle name="Normal 10 2 2 2 3 4 2 2" xfId="19496"/>
    <cellStyle name="Normal 10 2 2 2 3 4 3" xfId="19497"/>
    <cellStyle name="Normal 10 2 2 2 3 5" xfId="19498"/>
    <cellStyle name="Normal 10 2 2 2 3 5 2" xfId="19499"/>
    <cellStyle name="Normal 10 2 2 2 3 5 2 2" xfId="19500"/>
    <cellStyle name="Normal 10 2 2 2 3 5 3" xfId="19501"/>
    <cellStyle name="Normal 10 2 2 2 3 6" xfId="19502"/>
    <cellStyle name="Normal 10 2 2 2 3 6 2" xfId="19503"/>
    <cellStyle name="Normal 10 2 2 2 3 7" xfId="19504"/>
    <cellStyle name="Normal 10 2 2 2 4" xfId="19505"/>
    <cellStyle name="Normal 10 2 2 2 4 2" xfId="19506"/>
    <cellStyle name="Normal 10 2 2 2 4 2 2" xfId="19507"/>
    <cellStyle name="Normal 10 2 2 2 4 2 2 2" xfId="19508"/>
    <cellStyle name="Normal 10 2 2 2 4 2 2 2 2" xfId="19509"/>
    <cellStyle name="Normal 10 2 2 2 4 2 2 3" xfId="19510"/>
    <cellStyle name="Normal 10 2 2 2 4 2 3" xfId="19511"/>
    <cellStyle name="Normal 10 2 2 2 4 2 3 2" xfId="19512"/>
    <cellStyle name="Normal 10 2 2 2 4 2 3 2 2" xfId="19513"/>
    <cellStyle name="Normal 10 2 2 2 4 2 3 3" xfId="19514"/>
    <cellStyle name="Normal 10 2 2 2 4 2 4" xfId="19515"/>
    <cellStyle name="Normal 10 2 2 2 4 2 4 2" xfId="19516"/>
    <cellStyle name="Normal 10 2 2 2 4 2 4 2 2" xfId="19517"/>
    <cellStyle name="Normal 10 2 2 2 4 2 4 3" xfId="19518"/>
    <cellStyle name="Normal 10 2 2 2 4 2 5" xfId="19519"/>
    <cellStyle name="Normal 10 2 2 2 4 2 5 2" xfId="19520"/>
    <cellStyle name="Normal 10 2 2 2 4 2 6" xfId="19521"/>
    <cellStyle name="Normal 10 2 2 2 4 3" xfId="19522"/>
    <cellStyle name="Normal 10 2 2 2 4 3 2" xfId="19523"/>
    <cellStyle name="Normal 10 2 2 2 4 3 2 2" xfId="19524"/>
    <cellStyle name="Normal 10 2 2 2 4 3 3" xfId="19525"/>
    <cellStyle name="Normal 10 2 2 2 4 4" xfId="19526"/>
    <cellStyle name="Normal 10 2 2 2 4 4 2" xfId="19527"/>
    <cellStyle name="Normal 10 2 2 2 4 4 2 2" xfId="19528"/>
    <cellStyle name="Normal 10 2 2 2 4 4 3" xfId="19529"/>
    <cellStyle name="Normal 10 2 2 2 4 5" xfId="19530"/>
    <cellStyle name="Normal 10 2 2 2 4 5 2" xfId="19531"/>
    <cellStyle name="Normal 10 2 2 2 4 5 2 2" xfId="19532"/>
    <cellStyle name="Normal 10 2 2 2 4 5 3" xfId="19533"/>
    <cellStyle name="Normal 10 2 2 2 4 6" xfId="19534"/>
    <cellStyle name="Normal 10 2 2 2 4 6 2" xfId="19535"/>
    <cellStyle name="Normal 10 2 2 2 4 7" xfId="19536"/>
    <cellStyle name="Normal 10 2 2 2 5" xfId="19537"/>
    <cellStyle name="Normal 10 2 2 2 5 2" xfId="19538"/>
    <cellStyle name="Normal 10 2 2 2 5 2 2" xfId="19539"/>
    <cellStyle name="Normal 10 2 2 2 5 2 2 2" xfId="19540"/>
    <cellStyle name="Normal 10 2 2 2 5 2 2 2 2" xfId="19541"/>
    <cellStyle name="Normal 10 2 2 2 5 2 2 3" xfId="19542"/>
    <cellStyle name="Normal 10 2 2 2 5 2 3" xfId="19543"/>
    <cellStyle name="Normal 10 2 2 2 5 2 3 2" xfId="19544"/>
    <cellStyle name="Normal 10 2 2 2 5 2 3 2 2" xfId="19545"/>
    <cellStyle name="Normal 10 2 2 2 5 2 3 3" xfId="19546"/>
    <cellStyle name="Normal 10 2 2 2 5 2 4" xfId="19547"/>
    <cellStyle name="Normal 10 2 2 2 5 2 4 2" xfId="19548"/>
    <cellStyle name="Normal 10 2 2 2 5 2 4 2 2" xfId="19549"/>
    <cellStyle name="Normal 10 2 2 2 5 2 4 3" xfId="19550"/>
    <cellStyle name="Normal 10 2 2 2 5 2 5" xfId="19551"/>
    <cellStyle name="Normal 10 2 2 2 5 2 5 2" xfId="19552"/>
    <cellStyle name="Normal 10 2 2 2 5 2 6" xfId="19553"/>
    <cellStyle name="Normal 10 2 2 2 5 3" xfId="19554"/>
    <cellStyle name="Normal 10 2 2 2 5 3 2" xfId="19555"/>
    <cellStyle name="Normal 10 2 2 2 5 3 2 2" xfId="19556"/>
    <cellStyle name="Normal 10 2 2 2 5 3 3" xfId="19557"/>
    <cellStyle name="Normal 10 2 2 2 5 4" xfId="19558"/>
    <cellStyle name="Normal 10 2 2 2 5 4 2" xfId="19559"/>
    <cellStyle name="Normal 10 2 2 2 5 4 2 2" xfId="19560"/>
    <cellStyle name="Normal 10 2 2 2 5 4 3" xfId="19561"/>
    <cellStyle name="Normal 10 2 2 2 5 5" xfId="19562"/>
    <cellStyle name="Normal 10 2 2 2 5 5 2" xfId="19563"/>
    <cellStyle name="Normal 10 2 2 2 5 5 2 2" xfId="19564"/>
    <cellStyle name="Normal 10 2 2 2 5 5 3" xfId="19565"/>
    <cellStyle name="Normal 10 2 2 2 5 6" xfId="19566"/>
    <cellStyle name="Normal 10 2 2 2 5 6 2" xfId="19567"/>
    <cellStyle name="Normal 10 2 2 2 5 7" xfId="19568"/>
    <cellStyle name="Normal 10 2 2 2 6" xfId="19569"/>
    <cellStyle name="Normal 10 2 2 2 6 2" xfId="19570"/>
    <cellStyle name="Normal 10 2 2 2 6 2 2" xfId="19571"/>
    <cellStyle name="Normal 10 2 2 2 6 2 2 2" xfId="19572"/>
    <cellStyle name="Normal 10 2 2 2 6 2 3" xfId="19573"/>
    <cellStyle name="Normal 10 2 2 2 6 3" xfId="19574"/>
    <cellStyle name="Normal 10 2 2 2 6 3 2" xfId="19575"/>
    <cellStyle name="Normal 10 2 2 2 6 3 2 2" xfId="19576"/>
    <cellStyle name="Normal 10 2 2 2 6 3 3" xfId="19577"/>
    <cellStyle name="Normal 10 2 2 2 6 4" xfId="19578"/>
    <cellStyle name="Normal 10 2 2 2 6 4 2" xfId="19579"/>
    <cellStyle name="Normal 10 2 2 2 6 4 2 2" xfId="19580"/>
    <cellStyle name="Normal 10 2 2 2 6 4 3" xfId="19581"/>
    <cellStyle name="Normal 10 2 2 2 6 5" xfId="19582"/>
    <cellStyle name="Normal 10 2 2 2 6 5 2" xfId="19583"/>
    <cellStyle name="Normal 10 2 2 2 6 6" xfId="19584"/>
    <cellStyle name="Normal 10 2 2 2 7" xfId="19585"/>
    <cellStyle name="Normal 10 2 2 2 7 2" xfId="19586"/>
    <cellStyle name="Normal 10 2 2 2 7 2 2" xfId="19587"/>
    <cellStyle name="Normal 10 2 2 2 7 3" xfId="19588"/>
    <cellStyle name="Normal 10 2 2 2 8" xfId="19589"/>
    <cellStyle name="Normal 10 2 2 2 8 2" xfId="19590"/>
    <cellStyle name="Normal 10 2 2 2 8 2 2" xfId="19591"/>
    <cellStyle name="Normal 10 2 2 2 8 3" xfId="19592"/>
    <cellStyle name="Normal 10 2 2 2 9" xfId="19593"/>
    <cellStyle name="Normal 10 2 2 2 9 2" xfId="19594"/>
    <cellStyle name="Normal 10 2 2 2 9 2 2" xfId="19595"/>
    <cellStyle name="Normal 10 2 2 2 9 3" xfId="19596"/>
    <cellStyle name="Normal 10 2 2 3" xfId="19597"/>
    <cellStyle name="Normal 10 2 2 3 2" xfId="19598"/>
    <cellStyle name="Normal 10 2 2 3 2 2" xfId="19599"/>
    <cellStyle name="Normal 10 2 2 3 2 2 2" xfId="19600"/>
    <cellStyle name="Normal 10 2 2 3 2 2 2 2" xfId="19601"/>
    <cellStyle name="Normal 10 2 2 3 2 2 3" xfId="19602"/>
    <cellStyle name="Normal 10 2 2 3 2 3" xfId="19603"/>
    <cellStyle name="Normal 10 2 2 3 2 3 2" xfId="19604"/>
    <cellStyle name="Normal 10 2 2 3 2 3 2 2" xfId="19605"/>
    <cellStyle name="Normal 10 2 2 3 2 3 3" xfId="19606"/>
    <cellStyle name="Normal 10 2 2 3 2 4" xfId="19607"/>
    <cellStyle name="Normal 10 2 2 3 2 4 2" xfId="19608"/>
    <cellStyle name="Normal 10 2 2 3 2 4 2 2" xfId="19609"/>
    <cellStyle name="Normal 10 2 2 3 2 4 3" xfId="19610"/>
    <cellStyle name="Normal 10 2 2 3 2 5" xfId="19611"/>
    <cellStyle name="Normal 10 2 2 3 2 5 2" xfId="19612"/>
    <cellStyle name="Normal 10 2 2 3 2 6" xfId="19613"/>
    <cellStyle name="Normal 10 2 2 3 3" xfId="19614"/>
    <cellStyle name="Normal 10 2 2 3 3 2" xfId="19615"/>
    <cellStyle name="Normal 10 2 2 3 3 2 2" xfId="19616"/>
    <cellStyle name="Normal 10 2 2 3 3 3" xfId="19617"/>
    <cellStyle name="Normal 10 2 2 3 4" xfId="19618"/>
    <cellStyle name="Normal 10 2 2 3 4 2" xfId="19619"/>
    <cellStyle name="Normal 10 2 2 3 4 2 2" xfId="19620"/>
    <cellStyle name="Normal 10 2 2 3 4 3" xfId="19621"/>
    <cellStyle name="Normal 10 2 2 3 5" xfId="19622"/>
    <cellStyle name="Normal 10 2 2 3 5 2" xfId="19623"/>
    <cellStyle name="Normal 10 2 2 3 5 2 2" xfId="19624"/>
    <cellStyle name="Normal 10 2 2 3 5 3" xfId="19625"/>
    <cellStyle name="Normal 10 2 2 3 6" xfId="19626"/>
    <cellStyle name="Normal 10 2 2 3 6 2" xfId="19627"/>
    <cellStyle name="Normal 10 2 2 3 7" xfId="19628"/>
    <cellStyle name="Normal 10 2 2 4" xfId="19629"/>
    <cellStyle name="Normal 10 2 2 4 2" xfId="19630"/>
    <cellStyle name="Normal 10 2 2 4 2 2" xfId="19631"/>
    <cellStyle name="Normal 10 2 2 4 2 2 2" xfId="19632"/>
    <cellStyle name="Normal 10 2 2 4 2 2 2 2" xfId="19633"/>
    <cellStyle name="Normal 10 2 2 4 2 2 3" xfId="19634"/>
    <cellStyle name="Normal 10 2 2 4 2 3" xfId="19635"/>
    <cellStyle name="Normal 10 2 2 4 2 3 2" xfId="19636"/>
    <cellStyle name="Normal 10 2 2 4 2 3 2 2" xfId="19637"/>
    <cellStyle name="Normal 10 2 2 4 2 3 3" xfId="19638"/>
    <cellStyle name="Normal 10 2 2 4 2 4" xfId="19639"/>
    <cellStyle name="Normal 10 2 2 4 2 4 2" xfId="19640"/>
    <cellStyle name="Normal 10 2 2 4 2 4 2 2" xfId="19641"/>
    <cellStyle name="Normal 10 2 2 4 2 4 3" xfId="19642"/>
    <cellStyle name="Normal 10 2 2 4 2 5" xfId="19643"/>
    <cellStyle name="Normal 10 2 2 4 2 5 2" xfId="19644"/>
    <cellStyle name="Normal 10 2 2 4 2 6" xfId="19645"/>
    <cellStyle name="Normal 10 2 2 4 3" xfId="19646"/>
    <cellStyle name="Normal 10 2 2 4 3 2" xfId="19647"/>
    <cellStyle name="Normal 10 2 2 4 3 2 2" xfId="19648"/>
    <cellStyle name="Normal 10 2 2 4 3 3" xfId="19649"/>
    <cellStyle name="Normal 10 2 2 4 4" xfId="19650"/>
    <cellStyle name="Normal 10 2 2 4 4 2" xfId="19651"/>
    <cellStyle name="Normal 10 2 2 4 4 2 2" xfId="19652"/>
    <cellStyle name="Normal 10 2 2 4 4 3" xfId="19653"/>
    <cellStyle name="Normal 10 2 2 4 5" xfId="19654"/>
    <cellStyle name="Normal 10 2 2 4 5 2" xfId="19655"/>
    <cellStyle name="Normal 10 2 2 4 5 2 2" xfId="19656"/>
    <cellStyle name="Normal 10 2 2 4 5 3" xfId="19657"/>
    <cellStyle name="Normal 10 2 2 4 6" xfId="19658"/>
    <cellStyle name="Normal 10 2 2 4 6 2" xfId="19659"/>
    <cellStyle name="Normal 10 2 2 4 7" xfId="19660"/>
    <cellStyle name="Normal 10 2 2 5" xfId="19661"/>
    <cellStyle name="Normal 10 2 2 5 2" xfId="19662"/>
    <cellStyle name="Normal 10 2 2 5 2 2" xfId="19663"/>
    <cellStyle name="Normal 10 2 2 5 2 2 2" xfId="19664"/>
    <cellStyle name="Normal 10 2 2 5 2 2 2 2" xfId="19665"/>
    <cellStyle name="Normal 10 2 2 5 2 2 3" xfId="19666"/>
    <cellStyle name="Normal 10 2 2 5 2 3" xfId="19667"/>
    <cellStyle name="Normal 10 2 2 5 2 3 2" xfId="19668"/>
    <cellStyle name="Normal 10 2 2 5 2 3 2 2" xfId="19669"/>
    <cellStyle name="Normal 10 2 2 5 2 3 3" xfId="19670"/>
    <cellStyle name="Normal 10 2 2 5 2 4" xfId="19671"/>
    <cellStyle name="Normal 10 2 2 5 2 4 2" xfId="19672"/>
    <cellStyle name="Normal 10 2 2 5 2 4 2 2" xfId="19673"/>
    <cellStyle name="Normal 10 2 2 5 2 4 3" xfId="19674"/>
    <cellStyle name="Normal 10 2 2 5 2 5" xfId="19675"/>
    <cellStyle name="Normal 10 2 2 5 2 5 2" xfId="19676"/>
    <cellStyle name="Normal 10 2 2 5 2 6" xfId="19677"/>
    <cellStyle name="Normal 10 2 2 5 3" xfId="19678"/>
    <cellStyle name="Normal 10 2 2 5 3 2" xfId="19679"/>
    <cellStyle name="Normal 10 2 2 5 3 2 2" xfId="19680"/>
    <cellStyle name="Normal 10 2 2 5 3 3" xfId="19681"/>
    <cellStyle name="Normal 10 2 2 5 4" xfId="19682"/>
    <cellStyle name="Normal 10 2 2 5 4 2" xfId="19683"/>
    <cellStyle name="Normal 10 2 2 5 4 2 2" xfId="19684"/>
    <cellStyle name="Normal 10 2 2 5 4 3" xfId="19685"/>
    <cellStyle name="Normal 10 2 2 5 5" xfId="19686"/>
    <cellStyle name="Normal 10 2 2 5 5 2" xfId="19687"/>
    <cellStyle name="Normal 10 2 2 5 5 2 2" xfId="19688"/>
    <cellStyle name="Normal 10 2 2 5 5 3" xfId="19689"/>
    <cellStyle name="Normal 10 2 2 5 6" xfId="19690"/>
    <cellStyle name="Normal 10 2 2 5 6 2" xfId="19691"/>
    <cellStyle name="Normal 10 2 2 5 7" xfId="19692"/>
    <cellStyle name="Normal 10 2 2 6" xfId="19693"/>
    <cellStyle name="Normal 10 2 2 6 2" xfId="19694"/>
    <cellStyle name="Normal 10 2 2 6 2 2" xfId="19695"/>
    <cellStyle name="Normal 10 2 2 6 2 2 2" xfId="19696"/>
    <cellStyle name="Normal 10 2 2 6 2 2 2 2" xfId="19697"/>
    <cellStyle name="Normal 10 2 2 6 2 2 3" xfId="19698"/>
    <cellStyle name="Normal 10 2 2 6 2 3" xfId="19699"/>
    <cellStyle name="Normal 10 2 2 6 2 3 2" xfId="19700"/>
    <cellStyle name="Normal 10 2 2 6 2 3 2 2" xfId="19701"/>
    <cellStyle name="Normal 10 2 2 6 2 3 3" xfId="19702"/>
    <cellStyle name="Normal 10 2 2 6 2 4" xfId="19703"/>
    <cellStyle name="Normal 10 2 2 6 2 4 2" xfId="19704"/>
    <cellStyle name="Normal 10 2 2 6 2 4 2 2" xfId="19705"/>
    <cellStyle name="Normal 10 2 2 6 2 4 3" xfId="19706"/>
    <cellStyle name="Normal 10 2 2 6 2 5" xfId="19707"/>
    <cellStyle name="Normal 10 2 2 6 2 5 2" xfId="19708"/>
    <cellStyle name="Normal 10 2 2 6 2 6" xfId="19709"/>
    <cellStyle name="Normal 10 2 2 6 3" xfId="19710"/>
    <cellStyle name="Normal 10 2 2 6 3 2" xfId="19711"/>
    <cellStyle name="Normal 10 2 2 6 3 2 2" xfId="19712"/>
    <cellStyle name="Normal 10 2 2 6 3 3" xfId="19713"/>
    <cellStyle name="Normal 10 2 2 6 4" xfId="19714"/>
    <cellStyle name="Normal 10 2 2 6 4 2" xfId="19715"/>
    <cellStyle name="Normal 10 2 2 6 4 2 2" xfId="19716"/>
    <cellStyle name="Normal 10 2 2 6 4 3" xfId="19717"/>
    <cellStyle name="Normal 10 2 2 6 5" xfId="19718"/>
    <cellStyle name="Normal 10 2 2 6 5 2" xfId="19719"/>
    <cellStyle name="Normal 10 2 2 6 5 2 2" xfId="19720"/>
    <cellStyle name="Normal 10 2 2 6 5 3" xfId="19721"/>
    <cellStyle name="Normal 10 2 2 6 6" xfId="19722"/>
    <cellStyle name="Normal 10 2 2 6 6 2" xfId="19723"/>
    <cellStyle name="Normal 10 2 2 6 7" xfId="19724"/>
    <cellStyle name="Normal 10 2 2 7" xfId="19725"/>
    <cellStyle name="Normal 10 2 2 7 2" xfId="19726"/>
    <cellStyle name="Normal 10 2 2 7 2 2" xfId="19727"/>
    <cellStyle name="Normal 10 2 2 7 2 2 2" xfId="19728"/>
    <cellStyle name="Normal 10 2 2 7 2 3" xfId="19729"/>
    <cellStyle name="Normal 10 2 2 7 3" xfId="19730"/>
    <cellStyle name="Normal 10 2 2 7 3 2" xfId="19731"/>
    <cellStyle name="Normal 10 2 2 7 3 2 2" xfId="19732"/>
    <cellStyle name="Normal 10 2 2 7 3 3" xfId="19733"/>
    <cellStyle name="Normal 10 2 2 7 4" xfId="19734"/>
    <cellStyle name="Normal 10 2 2 7 4 2" xfId="19735"/>
    <cellStyle name="Normal 10 2 2 7 4 2 2" xfId="19736"/>
    <cellStyle name="Normal 10 2 2 7 4 3" xfId="19737"/>
    <cellStyle name="Normal 10 2 2 7 5" xfId="19738"/>
    <cellStyle name="Normal 10 2 2 7 5 2" xfId="19739"/>
    <cellStyle name="Normal 10 2 2 7 6" xfId="19740"/>
    <cellStyle name="Normal 10 2 2 8" xfId="19741"/>
    <cellStyle name="Normal 10 2 2 8 2" xfId="19742"/>
    <cellStyle name="Normal 10 2 2 8 2 2" xfId="19743"/>
    <cellStyle name="Normal 10 2 2 8 3" xfId="19744"/>
    <cellStyle name="Normal 10 2 2 9" xfId="19745"/>
    <cellStyle name="Normal 10 2 2 9 2" xfId="19746"/>
    <cellStyle name="Normal 10 2 2 9 2 2" xfId="19747"/>
    <cellStyle name="Normal 10 2 2 9 3" xfId="19748"/>
    <cellStyle name="Normal 10 2 3" xfId="19749"/>
    <cellStyle name="Normal 10 2 3 2" xfId="19750"/>
    <cellStyle name="Normal 10 2 3 2 2" xfId="19751"/>
    <cellStyle name="Normal 10 2 3 2 2 2" xfId="19752"/>
    <cellStyle name="Normal 10 2 3 2 2 2 2" xfId="19753"/>
    <cellStyle name="Normal 10 2 3 2 2 3" xfId="19754"/>
    <cellStyle name="Normal 10 2 3 2 3" xfId="19755"/>
    <cellStyle name="Normal 10 2 3 2 3 2" xfId="19756"/>
    <cellStyle name="Normal 10 2 3 2 3 2 2" xfId="19757"/>
    <cellStyle name="Normal 10 2 3 2 3 3" xfId="19758"/>
    <cellStyle name="Normal 10 2 3 2 4" xfId="19759"/>
    <cellStyle name="Normal 10 2 3 2 4 2" xfId="19760"/>
    <cellStyle name="Normal 10 2 3 2 4 2 2" xfId="19761"/>
    <cellStyle name="Normal 10 2 3 2 4 3" xfId="19762"/>
    <cellStyle name="Normal 10 2 3 2 5" xfId="19763"/>
    <cellStyle name="Normal 10 2 3 2 5 2" xfId="19764"/>
    <cellStyle name="Normal 10 2 3 2 6" xfId="19765"/>
    <cellStyle name="Normal 10 2 3 3" xfId="19766"/>
    <cellStyle name="Normal 10 2 3 3 2" xfId="19767"/>
    <cellStyle name="Normal 10 2 3 3 2 2" xfId="19768"/>
    <cellStyle name="Normal 10 2 3 3 3" xfId="19769"/>
    <cellStyle name="Normal 10 2 3 4" xfId="19770"/>
    <cellStyle name="Normal 10 2 3 4 2" xfId="19771"/>
    <cellStyle name="Normal 10 2 3 4 2 2" xfId="19772"/>
    <cellStyle name="Normal 10 2 3 4 3" xfId="19773"/>
    <cellStyle name="Normal 10 2 3 5" xfId="19774"/>
    <cellStyle name="Normal 10 2 3 5 2" xfId="19775"/>
    <cellStyle name="Normal 10 2 3 5 2 2" xfId="19776"/>
    <cellStyle name="Normal 10 2 3 5 3" xfId="19777"/>
    <cellStyle name="Normal 10 2 3 6" xfId="19778"/>
    <cellStyle name="Normal 10 2 3 6 2" xfId="19779"/>
    <cellStyle name="Normal 10 2 3 7" xfId="19780"/>
    <cellStyle name="Normal 10 2 4" xfId="19781"/>
    <cellStyle name="Normal 10 2 4 2" xfId="19782"/>
    <cellStyle name="Normal 10 2 4 2 2" xfId="19783"/>
    <cellStyle name="Normal 10 2 4 2 2 2" xfId="19784"/>
    <cellStyle name="Normal 10 2 4 2 2 2 2" xfId="19785"/>
    <cellStyle name="Normal 10 2 4 2 2 3" xfId="19786"/>
    <cellStyle name="Normal 10 2 4 2 3" xfId="19787"/>
    <cellStyle name="Normal 10 2 4 2 3 2" xfId="19788"/>
    <cellStyle name="Normal 10 2 4 2 3 2 2" xfId="19789"/>
    <cellStyle name="Normal 10 2 4 2 3 3" xfId="19790"/>
    <cellStyle name="Normal 10 2 4 2 4" xfId="19791"/>
    <cellStyle name="Normal 10 2 4 2 4 2" xfId="19792"/>
    <cellStyle name="Normal 10 2 4 2 4 2 2" xfId="19793"/>
    <cellStyle name="Normal 10 2 4 2 4 3" xfId="19794"/>
    <cellStyle name="Normal 10 2 4 2 5" xfId="19795"/>
    <cellStyle name="Normal 10 2 4 2 5 2" xfId="19796"/>
    <cellStyle name="Normal 10 2 4 2 6" xfId="19797"/>
    <cellStyle name="Normal 10 2 4 3" xfId="19798"/>
    <cellStyle name="Normal 10 2 4 3 2" xfId="19799"/>
    <cellStyle name="Normal 10 2 4 3 2 2" xfId="19800"/>
    <cellStyle name="Normal 10 2 4 3 3" xfId="19801"/>
    <cellStyle name="Normal 10 2 4 4" xfId="19802"/>
    <cellStyle name="Normal 10 2 4 4 2" xfId="19803"/>
    <cellStyle name="Normal 10 2 4 4 2 2" xfId="19804"/>
    <cellStyle name="Normal 10 2 4 4 3" xfId="19805"/>
    <cellStyle name="Normal 10 2 4 5" xfId="19806"/>
    <cellStyle name="Normal 10 2 4 5 2" xfId="19807"/>
    <cellStyle name="Normal 10 2 4 5 2 2" xfId="19808"/>
    <cellStyle name="Normal 10 2 4 5 3" xfId="19809"/>
    <cellStyle name="Normal 10 2 4 6" xfId="19810"/>
    <cellStyle name="Normal 10 2 4 6 2" xfId="19811"/>
    <cellStyle name="Normal 10 2 4 7" xfId="19812"/>
    <cellStyle name="Normal 10 2 5" xfId="19813"/>
    <cellStyle name="Normal 10 2 5 2" xfId="19814"/>
    <cellStyle name="Normal 10 2 5 2 2" xfId="19815"/>
    <cellStyle name="Normal 10 2 5 2 2 2" xfId="19816"/>
    <cellStyle name="Normal 10 2 5 2 2 2 2" xfId="19817"/>
    <cellStyle name="Normal 10 2 5 2 2 3" xfId="19818"/>
    <cellStyle name="Normal 10 2 5 2 3" xfId="19819"/>
    <cellStyle name="Normal 10 2 5 2 3 2" xfId="19820"/>
    <cellStyle name="Normal 10 2 5 2 3 2 2" xfId="19821"/>
    <cellStyle name="Normal 10 2 5 2 3 3" xfId="19822"/>
    <cellStyle name="Normal 10 2 5 2 4" xfId="19823"/>
    <cellStyle name="Normal 10 2 5 2 4 2" xfId="19824"/>
    <cellStyle name="Normal 10 2 5 2 4 2 2" xfId="19825"/>
    <cellStyle name="Normal 10 2 5 2 4 3" xfId="19826"/>
    <cellStyle name="Normal 10 2 5 2 5" xfId="19827"/>
    <cellStyle name="Normal 10 2 5 2 5 2" xfId="19828"/>
    <cellStyle name="Normal 10 2 5 2 6" xfId="19829"/>
    <cellStyle name="Normal 10 2 5 3" xfId="19830"/>
    <cellStyle name="Normal 10 2 5 3 2" xfId="19831"/>
    <cellStyle name="Normal 10 2 5 3 2 2" xfId="19832"/>
    <cellStyle name="Normal 10 2 5 3 3" xfId="19833"/>
    <cellStyle name="Normal 10 2 5 4" xfId="19834"/>
    <cellStyle name="Normal 10 2 5 4 2" xfId="19835"/>
    <cellStyle name="Normal 10 2 5 4 2 2" xfId="19836"/>
    <cellStyle name="Normal 10 2 5 4 3" xfId="19837"/>
    <cellStyle name="Normal 10 2 5 5" xfId="19838"/>
    <cellStyle name="Normal 10 2 5 5 2" xfId="19839"/>
    <cellStyle name="Normal 10 2 5 5 2 2" xfId="19840"/>
    <cellStyle name="Normal 10 2 5 5 3" xfId="19841"/>
    <cellStyle name="Normal 10 2 5 6" xfId="19842"/>
    <cellStyle name="Normal 10 2 5 6 2" xfId="19843"/>
    <cellStyle name="Normal 10 2 5 7" xfId="19844"/>
    <cellStyle name="Normal 10 2 6" xfId="19845"/>
    <cellStyle name="Normal 10 2 6 2" xfId="19846"/>
    <cellStyle name="Normal 10 2 6 2 2" xfId="19847"/>
    <cellStyle name="Normal 10 2 6 2 2 2" xfId="19848"/>
    <cellStyle name="Normal 10 2 6 2 2 2 2" xfId="19849"/>
    <cellStyle name="Normal 10 2 6 2 2 3" xfId="19850"/>
    <cellStyle name="Normal 10 2 6 2 3" xfId="19851"/>
    <cellStyle name="Normal 10 2 6 2 3 2" xfId="19852"/>
    <cellStyle name="Normal 10 2 6 2 3 2 2" xfId="19853"/>
    <cellStyle name="Normal 10 2 6 2 3 3" xfId="19854"/>
    <cellStyle name="Normal 10 2 6 2 4" xfId="19855"/>
    <cellStyle name="Normal 10 2 6 2 4 2" xfId="19856"/>
    <cellStyle name="Normal 10 2 6 2 4 2 2" xfId="19857"/>
    <cellStyle name="Normal 10 2 6 2 4 3" xfId="19858"/>
    <cellStyle name="Normal 10 2 6 2 5" xfId="19859"/>
    <cellStyle name="Normal 10 2 6 2 5 2" xfId="19860"/>
    <cellStyle name="Normal 10 2 6 2 6" xfId="19861"/>
    <cellStyle name="Normal 10 2 6 3" xfId="19862"/>
    <cellStyle name="Normal 10 2 6 3 2" xfId="19863"/>
    <cellStyle name="Normal 10 2 6 3 2 2" xfId="19864"/>
    <cellStyle name="Normal 10 2 6 3 3" xfId="19865"/>
    <cellStyle name="Normal 10 2 6 4" xfId="19866"/>
    <cellStyle name="Normal 10 2 6 4 2" xfId="19867"/>
    <cellStyle name="Normal 10 2 6 4 2 2" xfId="19868"/>
    <cellStyle name="Normal 10 2 6 4 3" xfId="19869"/>
    <cellStyle name="Normal 10 2 6 5" xfId="19870"/>
    <cellStyle name="Normal 10 2 6 5 2" xfId="19871"/>
    <cellStyle name="Normal 10 2 6 5 2 2" xfId="19872"/>
    <cellStyle name="Normal 10 2 6 5 3" xfId="19873"/>
    <cellStyle name="Normal 10 2 6 6" xfId="19874"/>
    <cellStyle name="Normal 10 2 6 6 2" xfId="19875"/>
    <cellStyle name="Normal 10 2 6 7" xfId="19876"/>
    <cellStyle name="Normal 10 2 7" xfId="19877"/>
    <cellStyle name="Normal 10 2 7 2" xfId="19878"/>
    <cellStyle name="Normal 10 2 7 2 2" xfId="19879"/>
    <cellStyle name="Normal 10 2 7 2 2 2" xfId="19880"/>
    <cellStyle name="Normal 10 2 7 2 3" xfId="19881"/>
    <cellStyle name="Normal 10 2 7 3" xfId="19882"/>
    <cellStyle name="Normal 10 2 7 3 2" xfId="19883"/>
    <cellStyle name="Normal 10 2 7 3 2 2" xfId="19884"/>
    <cellStyle name="Normal 10 2 7 3 3" xfId="19885"/>
    <cellStyle name="Normal 10 2 7 4" xfId="19886"/>
    <cellStyle name="Normal 10 2 7 4 2" xfId="19887"/>
    <cellStyle name="Normal 10 2 7 4 2 2" xfId="19888"/>
    <cellStyle name="Normal 10 2 7 4 3" xfId="19889"/>
    <cellStyle name="Normal 10 2 7 5" xfId="19890"/>
    <cellStyle name="Normal 10 2 7 5 2" xfId="19891"/>
    <cellStyle name="Normal 10 2 7 6" xfId="19892"/>
    <cellStyle name="Normal 10 2 8" xfId="19893"/>
    <cellStyle name="Normal 10 2 8 2" xfId="19894"/>
    <cellStyle name="Normal 10 2 8 2 2" xfId="19895"/>
    <cellStyle name="Normal 10 2 8 3" xfId="19896"/>
    <cellStyle name="Normal 10 2 9" xfId="19897"/>
    <cellStyle name="Normal 10 2 9 2" xfId="19898"/>
    <cellStyle name="Normal 10 2 9 2 2" xfId="19899"/>
    <cellStyle name="Normal 10 2 9 3" xfId="19900"/>
    <cellStyle name="Normal 10 3" xfId="3136"/>
    <cellStyle name="Normal 10 3 10" xfId="19901"/>
    <cellStyle name="Normal 10 3 11" xfId="3634"/>
    <cellStyle name="Normal 10 3 2" xfId="19902"/>
    <cellStyle name="Normal 10 3 2 2" xfId="19903"/>
    <cellStyle name="Normal 10 3 2 2 2" xfId="19904"/>
    <cellStyle name="Normal 10 3 2 2 2 2" xfId="19905"/>
    <cellStyle name="Normal 10 3 2 2 3" xfId="19906"/>
    <cellStyle name="Normal 10 3 2 3" xfId="19907"/>
    <cellStyle name="Normal 10 3 2 3 2" xfId="19908"/>
    <cellStyle name="Normal 10 3 2 3 2 2" xfId="19909"/>
    <cellStyle name="Normal 10 3 2 3 3" xfId="19910"/>
    <cellStyle name="Normal 10 3 2 4" xfId="19911"/>
    <cellStyle name="Normal 10 3 2 4 2" xfId="19912"/>
    <cellStyle name="Normal 10 3 2 4 2 2" xfId="19913"/>
    <cellStyle name="Normal 10 3 2 4 3" xfId="19914"/>
    <cellStyle name="Normal 10 3 2 5" xfId="19915"/>
    <cellStyle name="Normal 10 3 2 5 2" xfId="19916"/>
    <cellStyle name="Normal 10 3 2 6" xfId="19917"/>
    <cellStyle name="Normal 10 3 2 7" xfId="19918"/>
    <cellStyle name="Normal 10 3 3" xfId="19919"/>
    <cellStyle name="Normal 10 3 3 2" xfId="19920"/>
    <cellStyle name="Normal 10 3 3 2 2" xfId="19921"/>
    <cellStyle name="Normal 10 3 3 3" xfId="19922"/>
    <cellStyle name="Normal 10 3 4" xfId="19923"/>
    <cellStyle name="Normal 10 3 4 2" xfId="19924"/>
    <cellStyle name="Normal 10 3 4 2 2" xfId="19925"/>
    <cellStyle name="Normal 10 3 4 3" xfId="19926"/>
    <cellStyle name="Normal 10 3 5" xfId="19927"/>
    <cellStyle name="Normal 10 3 5 2" xfId="19928"/>
    <cellStyle name="Normal 10 3 5 2 2" xfId="19929"/>
    <cellStyle name="Normal 10 3 5 3" xfId="19930"/>
    <cellStyle name="Normal 10 3 6" xfId="19931"/>
    <cellStyle name="Normal 10 3 6 2" xfId="19932"/>
    <cellStyle name="Normal 10 3 7" xfId="19933"/>
    <cellStyle name="Normal 10 3 8" xfId="19934"/>
    <cellStyle name="Normal 10 3 9" xfId="19935"/>
    <cellStyle name="Normal 10 4" xfId="3244"/>
    <cellStyle name="Normal 10 4 10" xfId="19936"/>
    <cellStyle name="Normal 10 4 11" xfId="3635"/>
    <cellStyle name="Normal 10 4 2" xfId="19937"/>
    <cellStyle name="Normal 10 4 2 2" xfId="19938"/>
    <cellStyle name="Normal 10 4 2 2 2" xfId="19939"/>
    <cellStyle name="Normal 10 4 2 2 2 2" xfId="19940"/>
    <cellStyle name="Normal 10 4 2 2 3" xfId="19941"/>
    <cellStyle name="Normal 10 4 2 3" xfId="19942"/>
    <cellStyle name="Normal 10 4 2 3 2" xfId="19943"/>
    <cellStyle name="Normal 10 4 2 3 2 2" xfId="19944"/>
    <cellStyle name="Normal 10 4 2 3 3" xfId="19945"/>
    <cellStyle name="Normal 10 4 2 4" xfId="19946"/>
    <cellStyle name="Normal 10 4 2 4 2" xfId="19947"/>
    <cellStyle name="Normal 10 4 2 4 2 2" xfId="19948"/>
    <cellStyle name="Normal 10 4 2 4 3" xfId="19949"/>
    <cellStyle name="Normal 10 4 2 5" xfId="19950"/>
    <cellStyle name="Normal 10 4 2 5 2" xfId="19951"/>
    <cellStyle name="Normal 10 4 2 6" xfId="19952"/>
    <cellStyle name="Normal 10 4 2 7" xfId="19953"/>
    <cellStyle name="Normal 10 4 2 8" xfId="19954"/>
    <cellStyle name="Normal 10 4 3" xfId="19955"/>
    <cellStyle name="Normal 10 4 3 2" xfId="19956"/>
    <cellStyle name="Normal 10 4 3 2 2" xfId="19957"/>
    <cellStyle name="Normal 10 4 3 3" xfId="19958"/>
    <cellStyle name="Normal 10 4 3 4" xfId="19959"/>
    <cellStyle name="Normal 10 4 4" xfId="19960"/>
    <cellStyle name="Normal 10 4 4 2" xfId="19961"/>
    <cellStyle name="Normal 10 4 4 2 2" xfId="19962"/>
    <cellStyle name="Normal 10 4 4 3" xfId="19963"/>
    <cellStyle name="Normal 10 4 5" xfId="19964"/>
    <cellStyle name="Normal 10 4 5 2" xfId="19965"/>
    <cellStyle name="Normal 10 4 5 2 2" xfId="19966"/>
    <cellStyle name="Normal 10 4 5 3" xfId="19967"/>
    <cellStyle name="Normal 10 4 6" xfId="19968"/>
    <cellStyle name="Normal 10 4 6 2" xfId="19969"/>
    <cellStyle name="Normal 10 4 7" xfId="19970"/>
    <cellStyle name="Normal 10 4 8" xfId="19971"/>
    <cellStyle name="Normal 10 4 9" xfId="19972"/>
    <cellStyle name="Normal 10 5" xfId="3309"/>
    <cellStyle name="Normal 10 5 10" xfId="5161"/>
    <cellStyle name="Normal 10 5 2" xfId="19973"/>
    <cellStyle name="Normal 10 5 2 2" xfId="19974"/>
    <cellStyle name="Normal 10 5 2 2 2" xfId="19975"/>
    <cellStyle name="Normal 10 5 2 2 2 2" xfId="19976"/>
    <cellStyle name="Normal 10 5 2 2 3" xfId="19977"/>
    <cellStyle name="Normal 10 5 2 3" xfId="19978"/>
    <cellStyle name="Normal 10 5 2 3 2" xfId="19979"/>
    <cellStyle name="Normal 10 5 2 3 2 2" xfId="19980"/>
    <cellStyle name="Normal 10 5 2 3 3" xfId="19981"/>
    <cellStyle name="Normal 10 5 2 4" xfId="19982"/>
    <cellStyle name="Normal 10 5 2 4 2" xfId="19983"/>
    <cellStyle name="Normal 10 5 2 4 2 2" xfId="19984"/>
    <cellStyle name="Normal 10 5 2 4 3" xfId="19985"/>
    <cellStyle name="Normal 10 5 2 5" xfId="19986"/>
    <cellStyle name="Normal 10 5 2 5 2" xfId="19987"/>
    <cellStyle name="Normal 10 5 2 6" xfId="19988"/>
    <cellStyle name="Normal 10 5 2 7" xfId="19989"/>
    <cellStyle name="Normal 10 5 3" xfId="19990"/>
    <cellStyle name="Normal 10 5 3 2" xfId="19991"/>
    <cellStyle name="Normal 10 5 3 2 2" xfId="19992"/>
    <cellStyle name="Normal 10 5 3 3" xfId="19993"/>
    <cellStyle name="Normal 10 5 4" xfId="19994"/>
    <cellStyle name="Normal 10 5 4 2" xfId="19995"/>
    <cellStyle name="Normal 10 5 4 2 2" xfId="19996"/>
    <cellStyle name="Normal 10 5 4 3" xfId="19997"/>
    <cellStyle name="Normal 10 5 5" xfId="19998"/>
    <cellStyle name="Normal 10 5 5 2" xfId="19999"/>
    <cellStyle name="Normal 10 5 5 2 2" xfId="20000"/>
    <cellStyle name="Normal 10 5 5 3" xfId="20001"/>
    <cellStyle name="Normal 10 5 6" xfId="20002"/>
    <cellStyle name="Normal 10 5 6 2" xfId="20003"/>
    <cellStyle name="Normal 10 5 7" xfId="20004"/>
    <cellStyle name="Normal 10 5 8" xfId="20005"/>
    <cellStyle name="Normal 10 5 9" xfId="20006"/>
    <cellStyle name="Normal 10 6" xfId="3350"/>
    <cellStyle name="Normal 10 6 2" xfId="20008"/>
    <cellStyle name="Normal 10 6 2 2" xfId="20009"/>
    <cellStyle name="Normal 10 6 2 2 2" xfId="20010"/>
    <cellStyle name="Normal 10 6 2 2 2 2" xfId="20011"/>
    <cellStyle name="Normal 10 6 2 2 3" xfId="20012"/>
    <cellStyle name="Normal 10 6 2 3" xfId="20013"/>
    <cellStyle name="Normal 10 6 2 3 2" xfId="20014"/>
    <cellStyle name="Normal 10 6 2 3 2 2" xfId="20015"/>
    <cellStyle name="Normal 10 6 2 3 3" xfId="20016"/>
    <cellStyle name="Normal 10 6 2 4" xfId="20017"/>
    <cellStyle name="Normal 10 6 2 4 2" xfId="20018"/>
    <cellStyle name="Normal 10 6 2 4 2 2" xfId="20019"/>
    <cellStyle name="Normal 10 6 2 4 3" xfId="20020"/>
    <cellStyle name="Normal 10 6 2 5" xfId="20021"/>
    <cellStyle name="Normal 10 6 2 5 2" xfId="20022"/>
    <cellStyle name="Normal 10 6 2 6" xfId="20023"/>
    <cellStyle name="Normal 10 6 3" xfId="20024"/>
    <cellStyle name="Normal 10 6 3 2" xfId="20025"/>
    <cellStyle name="Normal 10 6 3 2 2" xfId="20026"/>
    <cellStyle name="Normal 10 6 3 3" xfId="20027"/>
    <cellStyle name="Normal 10 6 4" xfId="20028"/>
    <cellStyle name="Normal 10 6 4 2" xfId="20029"/>
    <cellStyle name="Normal 10 6 4 2 2" xfId="20030"/>
    <cellStyle name="Normal 10 6 4 3" xfId="20031"/>
    <cellStyle name="Normal 10 6 5" xfId="20032"/>
    <cellStyle name="Normal 10 6 5 2" xfId="20033"/>
    <cellStyle name="Normal 10 6 5 2 2" xfId="20034"/>
    <cellStyle name="Normal 10 6 5 3" xfId="20035"/>
    <cellStyle name="Normal 10 6 6" xfId="20036"/>
    <cellStyle name="Normal 10 6 6 2" xfId="20037"/>
    <cellStyle name="Normal 10 6 7" xfId="20038"/>
    <cellStyle name="Normal 10 6 8" xfId="20039"/>
    <cellStyle name="Normal 10 6 9" xfId="20007"/>
    <cellStyle name="Normal 10 7" xfId="20040"/>
    <cellStyle name="Normal 10 7 2" xfId="20041"/>
    <cellStyle name="Normal 10 7 2 2" xfId="20042"/>
    <cellStyle name="Normal 10 7 2 2 2" xfId="20043"/>
    <cellStyle name="Normal 10 7 2 3" xfId="20044"/>
    <cellStyle name="Normal 10 7 3" xfId="20045"/>
    <cellStyle name="Normal 10 7 3 2" xfId="20046"/>
    <cellStyle name="Normal 10 7 3 2 2" xfId="20047"/>
    <cellStyle name="Normal 10 7 3 3" xfId="20048"/>
    <cellStyle name="Normal 10 7 4" xfId="20049"/>
    <cellStyle name="Normal 10 7 4 2" xfId="20050"/>
    <cellStyle name="Normal 10 7 4 2 2" xfId="20051"/>
    <cellStyle name="Normal 10 7 4 3" xfId="20052"/>
    <cellStyle name="Normal 10 7 5" xfId="20053"/>
    <cellStyle name="Normal 10 7 5 2" xfId="20054"/>
    <cellStyle name="Normal 10 7 6" xfId="20055"/>
    <cellStyle name="Normal 10 8" xfId="20056"/>
    <cellStyle name="Normal 10 8 2" xfId="20057"/>
    <cellStyle name="Normal 10 8 2 2" xfId="20058"/>
    <cellStyle name="Normal 10 8 3" xfId="20059"/>
    <cellStyle name="Normal 10 9" xfId="20060"/>
    <cellStyle name="Normal 10 9 2" xfId="20061"/>
    <cellStyle name="Normal 10 9 2 2" xfId="20062"/>
    <cellStyle name="Normal 10 9 3" xfId="20063"/>
    <cellStyle name="Normal 100" xfId="1379"/>
    <cellStyle name="Normal 100 2" xfId="2765"/>
    <cellStyle name="Normal 101" xfId="1798"/>
    <cellStyle name="Normal 101 2" xfId="3987"/>
    <cellStyle name="Normal 102" xfId="2944"/>
    <cellStyle name="Normal 102 2" xfId="4067"/>
    <cellStyle name="Normal 103" xfId="2949"/>
    <cellStyle name="Normal 103 2" xfId="3496"/>
    <cellStyle name="Normal 104" xfId="2950"/>
    <cellStyle name="Normal 104 2" xfId="3497"/>
    <cellStyle name="Normal 105" xfId="3199"/>
    <cellStyle name="Normal 105 2" xfId="3498"/>
    <cellStyle name="Normal 106" xfId="3307"/>
    <cellStyle name="Normal 106 2" xfId="3499"/>
    <cellStyle name="Normal 107" xfId="3306"/>
    <cellStyle name="Normal 107 2" xfId="3500"/>
    <cellStyle name="Normal 108" xfId="3501"/>
    <cellStyle name="Normal 109" xfId="3502"/>
    <cellStyle name="Normal 11" xfId="1380"/>
    <cellStyle name="Normal 11 10" xfId="20064"/>
    <cellStyle name="Normal 11 10 2" xfId="20065"/>
    <cellStyle name="Normal 11 11" xfId="20066"/>
    <cellStyle name="Normal 11 12" xfId="20067"/>
    <cellStyle name="Normal 11 13" xfId="20068"/>
    <cellStyle name="Normal 11 14" xfId="20069"/>
    <cellStyle name="Normal 11 15" xfId="20070"/>
    <cellStyle name="Normal 11 2" xfId="2766"/>
    <cellStyle name="Normal 11 2 10" xfId="20071"/>
    <cellStyle name="Normal 11 2 11" xfId="3988"/>
    <cellStyle name="Normal 11 2 2" xfId="20072"/>
    <cellStyle name="Normal 11 2 2 2" xfId="20073"/>
    <cellStyle name="Normal 11 2 2 2 2" xfId="20074"/>
    <cellStyle name="Normal 11 2 2 2 2 2" xfId="20075"/>
    <cellStyle name="Normal 11 2 2 2 3" xfId="20076"/>
    <cellStyle name="Normal 11 2 2 3" xfId="20077"/>
    <cellStyle name="Normal 11 2 2 3 2" xfId="20078"/>
    <cellStyle name="Normal 11 2 2 3 2 2" xfId="20079"/>
    <cellStyle name="Normal 11 2 2 3 3" xfId="20080"/>
    <cellStyle name="Normal 11 2 2 4" xfId="20081"/>
    <cellStyle name="Normal 11 2 2 4 2" xfId="20082"/>
    <cellStyle name="Normal 11 2 2 4 2 2" xfId="20083"/>
    <cellStyle name="Normal 11 2 2 4 3" xfId="20084"/>
    <cellStyle name="Normal 11 2 2 5" xfId="20085"/>
    <cellStyle name="Normal 11 2 2 5 2" xfId="20086"/>
    <cellStyle name="Normal 11 2 2 6" xfId="20087"/>
    <cellStyle name="Normal 11 2 2 7" xfId="20088"/>
    <cellStyle name="Normal 11 2 2 8" xfId="20089"/>
    <cellStyle name="Normal 11 2 3" xfId="20090"/>
    <cellStyle name="Normal 11 2 3 2" xfId="20091"/>
    <cellStyle name="Normal 11 2 3 2 2" xfId="20092"/>
    <cellStyle name="Normal 11 2 3 3" xfId="20093"/>
    <cellStyle name="Normal 11 2 4" xfId="20094"/>
    <cellStyle name="Normal 11 2 4 2" xfId="20095"/>
    <cellStyle name="Normal 11 2 4 2 2" xfId="20096"/>
    <cellStyle name="Normal 11 2 4 3" xfId="20097"/>
    <cellStyle name="Normal 11 2 5" xfId="20098"/>
    <cellStyle name="Normal 11 2 5 2" xfId="20099"/>
    <cellStyle name="Normal 11 2 5 2 2" xfId="20100"/>
    <cellStyle name="Normal 11 2 5 3" xfId="20101"/>
    <cellStyle name="Normal 11 2 6" xfId="20102"/>
    <cellStyle name="Normal 11 2 6 2" xfId="20103"/>
    <cellStyle name="Normal 11 2 7" xfId="20104"/>
    <cellStyle name="Normal 11 2 8" xfId="20105"/>
    <cellStyle name="Normal 11 2 9" xfId="20106"/>
    <cellStyle name="Normal 11 3" xfId="3137"/>
    <cellStyle name="Normal 11 3 10" xfId="20107"/>
    <cellStyle name="Normal 11 3 11" xfId="3636"/>
    <cellStyle name="Normal 11 3 2" xfId="20108"/>
    <cellStyle name="Normal 11 3 2 2" xfId="20109"/>
    <cellStyle name="Normal 11 3 2 2 2" xfId="20110"/>
    <cellStyle name="Normal 11 3 2 2 2 2" xfId="20111"/>
    <cellStyle name="Normal 11 3 2 2 3" xfId="20112"/>
    <cellStyle name="Normal 11 3 2 3" xfId="20113"/>
    <cellStyle name="Normal 11 3 2 3 2" xfId="20114"/>
    <cellStyle name="Normal 11 3 2 3 2 2" xfId="20115"/>
    <cellStyle name="Normal 11 3 2 3 3" xfId="20116"/>
    <cellStyle name="Normal 11 3 2 4" xfId="20117"/>
    <cellStyle name="Normal 11 3 2 4 2" xfId="20118"/>
    <cellStyle name="Normal 11 3 2 4 2 2" xfId="20119"/>
    <cellStyle name="Normal 11 3 2 4 3" xfId="20120"/>
    <cellStyle name="Normal 11 3 2 5" xfId="20121"/>
    <cellStyle name="Normal 11 3 2 5 2" xfId="20122"/>
    <cellStyle name="Normal 11 3 2 6" xfId="20123"/>
    <cellStyle name="Normal 11 3 2 7" xfId="20124"/>
    <cellStyle name="Normal 11 3 2 8" xfId="20125"/>
    <cellStyle name="Normal 11 3 3" xfId="20126"/>
    <cellStyle name="Normal 11 3 3 2" xfId="20127"/>
    <cellStyle name="Normal 11 3 3 2 2" xfId="20128"/>
    <cellStyle name="Normal 11 3 3 3" xfId="20129"/>
    <cellStyle name="Normal 11 3 3 4" xfId="20130"/>
    <cellStyle name="Normal 11 3 4" xfId="20131"/>
    <cellStyle name="Normal 11 3 4 2" xfId="20132"/>
    <cellStyle name="Normal 11 3 4 2 2" xfId="20133"/>
    <cellStyle name="Normal 11 3 4 3" xfId="20134"/>
    <cellStyle name="Normal 11 3 5" xfId="20135"/>
    <cellStyle name="Normal 11 3 5 2" xfId="20136"/>
    <cellStyle name="Normal 11 3 5 2 2" xfId="20137"/>
    <cellStyle name="Normal 11 3 5 3" xfId="20138"/>
    <cellStyle name="Normal 11 3 6" xfId="20139"/>
    <cellStyle name="Normal 11 3 6 2" xfId="20140"/>
    <cellStyle name="Normal 11 3 7" xfId="20141"/>
    <cellStyle name="Normal 11 3 8" xfId="20142"/>
    <cellStyle name="Normal 11 3 9" xfId="20143"/>
    <cellStyle name="Normal 11 4" xfId="3245"/>
    <cellStyle name="Normal 11 4 10" xfId="20144"/>
    <cellStyle name="Normal 11 4 11" xfId="5162"/>
    <cellStyle name="Normal 11 4 2" xfId="20145"/>
    <cellStyle name="Normal 11 4 2 2" xfId="20146"/>
    <cellStyle name="Normal 11 4 2 2 2" xfId="20147"/>
    <cellStyle name="Normal 11 4 2 2 2 2" xfId="20148"/>
    <cellStyle name="Normal 11 4 2 2 3" xfId="20149"/>
    <cellStyle name="Normal 11 4 2 3" xfId="20150"/>
    <cellStyle name="Normal 11 4 2 3 2" xfId="20151"/>
    <cellStyle name="Normal 11 4 2 3 2 2" xfId="20152"/>
    <cellStyle name="Normal 11 4 2 3 3" xfId="20153"/>
    <cellStyle name="Normal 11 4 2 4" xfId="20154"/>
    <cellStyle name="Normal 11 4 2 4 2" xfId="20155"/>
    <cellStyle name="Normal 11 4 2 4 2 2" xfId="20156"/>
    <cellStyle name="Normal 11 4 2 4 3" xfId="20157"/>
    <cellStyle name="Normal 11 4 2 5" xfId="20158"/>
    <cellStyle name="Normal 11 4 2 5 2" xfId="20159"/>
    <cellStyle name="Normal 11 4 2 6" xfId="20160"/>
    <cellStyle name="Normal 11 4 2 7" xfId="20161"/>
    <cellStyle name="Normal 11 4 3" xfId="20162"/>
    <cellStyle name="Normal 11 4 3 2" xfId="20163"/>
    <cellStyle name="Normal 11 4 3 2 2" xfId="20164"/>
    <cellStyle name="Normal 11 4 3 3" xfId="20165"/>
    <cellStyle name="Normal 11 4 4" xfId="20166"/>
    <cellStyle name="Normal 11 4 4 2" xfId="20167"/>
    <cellStyle name="Normal 11 4 4 2 2" xfId="20168"/>
    <cellStyle name="Normal 11 4 4 3" xfId="20169"/>
    <cellStyle name="Normal 11 4 5" xfId="20170"/>
    <cellStyle name="Normal 11 4 5 2" xfId="20171"/>
    <cellStyle name="Normal 11 4 5 2 2" xfId="20172"/>
    <cellStyle name="Normal 11 4 5 3" xfId="20173"/>
    <cellStyle name="Normal 11 4 6" xfId="20174"/>
    <cellStyle name="Normal 11 4 6 2" xfId="20175"/>
    <cellStyle name="Normal 11 4 7" xfId="20176"/>
    <cellStyle name="Normal 11 4 8" xfId="20177"/>
    <cellStyle name="Normal 11 4 9" xfId="20178"/>
    <cellStyle name="Normal 11 5" xfId="3351"/>
    <cellStyle name="Normal 11 5 2" xfId="20179"/>
    <cellStyle name="Normal 11 5 2 2" xfId="20180"/>
    <cellStyle name="Normal 11 5 2 2 2" xfId="20181"/>
    <cellStyle name="Normal 11 5 2 2 2 2" xfId="20182"/>
    <cellStyle name="Normal 11 5 2 2 3" xfId="20183"/>
    <cellStyle name="Normal 11 5 2 3" xfId="20184"/>
    <cellStyle name="Normal 11 5 2 3 2" xfId="20185"/>
    <cellStyle name="Normal 11 5 2 3 2 2" xfId="20186"/>
    <cellStyle name="Normal 11 5 2 3 3" xfId="20187"/>
    <cellStyle name="Normal 11 5 2 4" xfId="20188"/>
    <cellStyle name="Normal 11 5 2 4 2" xfId="20189"/>
    <cellStyle name="Normal 11 5 2 4 2 2" xfId="20190"/>
    <cellStyle name="Normal 11 5 2 4 3" xfId="20191"/>
    <cellStyle name="Normal 11 5 2 5" xfId="20192"/>
    <cellStyle name="Normal 11 5 2 5 2" xfId="20193"/>
    <cellStyle name="Normal 11 5 2 6" xfId="20194"/>
    <cellStyle name="Normal 11 5 3" xfId="20195"/>
    <cellStyle name="Normal 11 5 3 2" xfId="20196"/>
    <cellStyle name="Normal 11 5 3 2 2" xfId="20197"/>
    <cellStyle name="Normal 11 5 3 3" xfId="20198"/>
    <cellStyle name="Normal 11 5 4" xfId="20199"/>
    <cellStyle name="Normal 11 5 4 2" xfId="20200"/>
    <cellStyle name="Normal 11 5 4 2 2" xfId="20201"/>
    <cellStyle name="Normal 11 5 4 3" xfId="20202"/>
    <cellStyle name="Normal 11 5 5" xfId="20203"/>
    <cellStyle name="Normal 11 5 5 2" xfId="20204"/>
    <cellStyle name="Normal 11 5 5 2 2" xfId="20205"/>
    <cellStyle name="Normal 11 5 5 3" xfId="20206"/>
    <cellStyle name="Normal 11 5 6" xfId="20207"/>
    <cellStyle name="Normal 11 5 6 2" xfId="20208"/>
    <cellStyle name="Normal 11 5 7" xfId="20209"/>
    <cellStyle name="Normal 11 5 8" xfId="20210"/>
    <cellStyle name="Normal 11 6" xfId="20211"/>
    <cellStyle name="Normal 11 6 2" xfId="20212"/>
    <cellStyle name="Normal 11 6 2 2" xfId="20213"/>
    <cellStyle name="Normal 11 6 2 2 2" xfId="20214"/>
    <cellStyle name="Normal 11 6 2 3" xfId="20215"/>
    <cellStyle name="Normal 11 6 3" xfId="20216"/>
    <cellStyle name="Normal 11 6 3 2" xfId="20217"/>
    <cellStyle name="Normal 11 6 3 2 2" xfId="20218"/>
    <cellStyle name="Normal 11 6 3 3" xfId="20219"/>
    <cellStyle name="Normal 11 6 4" xfId="20220"/>
    <cellStyle name="Normal 11 6 4 2" xfId="20221"/>
    <cellStyle name="Normal 11 6 4 2 2" xfId="20222"/>
    <cellStyle name="Normal 11 6 4 3" xfId="20223"/>
    <cellStyle name="Normal 11 6 5" xfId="20224"/>
    <cellStyle name="Normal 11 6 5 2" xfId="20225"/>
    <cellStyle name="Normal 11 6 6" xfId="20226"/>
    <cellStyle name="Normal 11 7" xfId="20227"/>
    <cellStyle name="Normal 11 7 2" xfId="20228"/>
    <cellStyle name="Normal 11 7 2 2" xfId="20229"/>
    <cellStyle name="Normal 11 7 3" xfId="20230"/>
    <cellStyle name="Normal 11 8" xfId="20231"/>
    <cellStyle name="Normal 11 8 2" xfId="20232"/>
    <cellStyle name="Normal 11 8 2 2" xfId="20233"/>
    <cellStyle name="Normal 11 8 3" xfId="20234"/>
    <cellStyle name="Normal 11 9" xfId="20235"/>
    <cellStyle name="Normal 11 9 2" xfId="20236"/>
    <cellStyle name="Normal 11 9 2 2" xfId="20237"/>
    <cellStyle name="Normal 11 9 3" xfId="20238"/>
    <cellStyle name="Normal 110" xfId="3503"/>
    <cellStyle name="Normal 111" xfId="3504"/>
    <cellStyle name="Normal 112" xfId="3505"/>
    <cellStyle name="Normal 113" xfId="3506"/>
    <cellStyle name="Normal 114" xfId="3507"/>
    <cellStyle name="Normal 114 2" xfId="20239"/>
    <cellStyle name="Normal 115" xfId="4066"/>
    <cellStyle name="Normal 116" xfId="4065"/>
    <cellStyle name="Normal 117" xfId="4064"/>
    <cellStyle name="Normal 118" xfId="5096"/>
    <cellStyle name="Normal 119" xfId="5098"/>
    <cellStyle name="Normal 12" xfId="1381"/>
    <cellStyle name="Normal 12 10" xfId="20240"/>
    <cellStyle name="Normal 12 10 2" xfId="20241"/>
    <cellStyle name="Normal 12 11" xfId="20242"/>
    <cellStyle name="Normal 12 12" xfId="20243"/>
    <cellStyle name="Normal 12 13" xfId="20244"/>
    <cellStyle name="Normal 12 14" xfId="20245"/>
    <cellStyle name="Normal 12 2" xfId="2767"/>
    <cellStyle name="Normal 12 2 10" xfId="20246"/>
    <cellStyle name="Normal 12 2 11" xfId="3989"/>
    <cellStyle name="Normal 12 2 2" xfId="20247"/>
    <cellStyle name="Normal 12 2 2 2" xfId="20248"/>
    <cellStyle name="Normal 12 2 2 2 2" xfId="20249"/>
    <cellStyle name="Normal 12 2 2 2 2 2" xfId="20250"/>
    <cellStyle name="Normal 12 2 2 2 3" xfId="20251"/>
    <cellStyle name="Normal 12 2 2 3" xfId="20252"/>
    <cellStyle name="Normal 12 2 2 3 2" xfId="20253"/>
    <cellStyle name="Normal 12 2 2 3 2 2" xfId="20254"/>
    <cellStyle name="Normal 12 2 2 3 3" xfId="20255"/>
    <cellStyle name="Normal 12 2 2 4" xfId="20256"/>
    <cellStyle name="Normal 12 2 2 4 2" xfId="20257"/>
    <cellStyle name="Normal 12 2 2 4 2 2" xfId="20258"/>
    <cellStyle name="Normal 12 2 2 4 3" xfId="20259"/>
    <cellStyle name="Normal 12 2 2 5" xfId="20260"/>
    <cellStyle name="Normal 12 2 2 5 2" xfId="20261"/>
    <cellStyle name="Normal 12 2 2 6" xfId="20262"/>
    <cellStyle name="Normal 12 2 2 7" xfId="20263"/>
    <cellStyle name="Normal 12 2 2 8" xfId="20264"/>
    <cellStyle name="Normal 12 2 3" xfId="20265"/>
    <cellStyle name="Normal 12 2 3 2" xfId="20266"/>
    <cellStyle name="Normal 12 2 3 2 2" xfId="20267"/>
    <cellStyle name="Normal 12 2 3 3" xfId="20268"/>
    <cellStyle name="Normal 12 2 4" xfId="20269"/>
    <cellStyle name="Normal 12 2 4 2" xfId="20270"/>
    <cellStyle name="Normal 12 2 4 2 2" xfId="20271"/>
    <cellStyle name="Normal 12 2 4 3" xfId="20272"/>
    <cellStyle name="Normal 12 2 5" xfId="20273"/>
    <cellStyle name="Normal 12 2 5 2" xfId="20274"/>
    <cellStyle name="Normal 12 2 5 2 2" xfId="20275"/>
    <cellStyle name="Normal 12 2 5 3" xfId="20276"/>
    <cellStyle name="Normal 12 2 6" xfId="20277"/>
    <cellStyle name="Normal 12 2 6 2" xfId="20278"/>
    <cellStyle name="Normal 12 2 7" xfId="20279"/>
    <cellStyle name="Normal 12 2 8" xfId="20280"/>
    <cellStyle name="Normal 12 2 9" xfId="20281"/>
    <cellStyle name="Normal 12 3" xfId="3138"/>
    <cellStyle name="Normal 12 3 10" xfId="3637"/>
    <cellStyle name="Normal 12 3 2" xfId="20282"/>
    <cellStyle name="Normal 12 3 2 2" xfId="20283"/>
    <cellStyle name="Normal 12 3 2 2 2" xfId="20284"/>
    <cellStyle name="Normal 12 3 2 2 2 2" xfId="20285"/>
    <cellStyle name="Normal 12 3 2 2 3" xfId="20286"/>
    <cellStyle name="Normal 12 3 2 3" xfId="20287"/>
    <cellStyle name="Normal 12 3 2 3 2" xfId="20288"/>
    <cellStyle name="Normal 12 3 2 3 2 2" xfId="20289"/>
    <cellStyle name="Normal 12 3 2 3 3" xfId="20290"/>
    <cellStyle name="Normal 12 3 2 4" xfId="20291"/>
    <cellStyle name="Normal 12 3 2 4 2" xfId="20292"/>
    <cellStyle name="Normal 12 3 2 4 2 2" xfId="20293"/>
    <cellStyle name="Normal 12 3 2 4 3" xfId="20294"/>
    <cellStyle name="Normal 12 3 2 5" xfId="20295"/>
    <cellStyle name="Normal 12 3 2 5 2" xfId="20296"/>
    <cellStyle name="Normal 12 3 2 6" xfId="20297"/>
    <cellStyle name="Normal 12 3 2 7" xfId="20298"/>
    <cellStyle name="Normal 12 3 2 8" xfId="20299"/>
    <cellStyle name="Normal 12 3 3" xfId="20300"/>
    <cellStyle name="Normal 12 3 3 2" xfId="20301"/>
    <cellStyle name="Normal 12 3 3 2 2" xfId="20302"/>
    <cellStyle name="Normal 12 3 3 3" xfId="20303"/>
    <cellStyle name="Normal 12 3 3 4" xfId="20304"/>
    <cellStyle name="Normal 12 3 4" xfId="20305"/>
    <cellStyle name="Normal 12 3 4 2" xfId="20306"/>
    <cellStyle name="Normal 12 3 4 2 2" xfId="20307"/>
    <cellStyle name="Normal 12 3 4 3" xfId="20308"/>
    <cellStyle name="Normal 12 3 5" xfId="20309"/>
    <cellStyle name="Normal 12 3 5 2" xfId="20310"/>
    <cellStyle name="Normal 12 3 5 2 2" xfId="20311"/>
    <cellStyle name="Normal 12 3 5 3" xfId="20312"/>
    <cellStyle name="Normal 12 3 6" xfId="20313"/>
    <cellStyle name="Normal 12 3 6 2" xfId="20314"/>
    <cellStyle name="Normal 12 3 7" xfId="20315"/>
    <cellStyle name="Normal 12 3 8" xfId="20316"/>
    <cellStyle name="Normal 12 3 9" xfId="20317"/>
    <cellStyle name="Normal 12 4" xfId="3246"/>
    <cellStyle name="Normal 12 4 10" xfId="5163"/>
    <cellStyle name="Normal 12 4 2" xfId="20318"/>
    <cellStyle name="Normal 12 4 2 2" xfId="20319"/>
    <cellStyle name="Normal 12 4 2 2 2" xfId="20320"/>
    <cellStyle name="Normal 12 4 2 2 2 2" xfId="20321"/>
    <cellStyle name="Normal 12 4 2 2 3" xfId="20322"/>
    <cellStyle name="Normal 12 4 2 3" xfId="20323"/>
    <cellStyle name="Normal 12 4 2 3 2" xfId="20324"/>
    <cellStyle name="Normal 12 4 2 3 2 2" xfId="20325"/>
    <cellStyle name="Normal 12 4 2 3 3" xfId="20326"/>
    <cellStyle name="Normal 12 4 2 4" xfId="20327"/>
    <cellStyle name="Normal 12 4 2 4 2" xfId="20328"/>
    <cellStyle name="Normal 12 4 2 4 2 2" xfId="20329"/>
    <cellStyle name="Normal 12 4 2 4 3" xfId="20330"/>
    <cellStyle name="Normal 12 4 2 5" xfId="20331"/>
    <cellStyle name="Normal 12 4 2 5 2" xfId="20332"/>
    <cellStyle name="Normal 12 4 2 6" xfId="20333"/>
    <cellStyle name="Normal 12 4 3" xfId="20334"/>
    <cellStyle name="Normal 12 4 3 2" xfId="20335"/>
    <cellStyle name="Normal 12 4 3 2 2" xfId="20336"/>
    <cellStyle name="Normal 12 4 3 3" xfId="20337"/>
    <cellStyle name="Normal 12 4 4" xfId="20338"/>
    <cellStyle name="Normal 12 4 4 2" xfId="20339"/>
    <cellStyle name="Normal 12 4 4 2 2" xfId="20340"/>
    <cellStyle name="Normal 12 4 4 3" xfId="20341"/>
    <cellStyle name="Normal 12 4 5" xfId="20342"/>
    <cellStyle name="Normal 12 4 5 2" xfId="20343"/>
    <cellStyle name="Normal 12 4 5 2 2" xfId="20344"/>
    <cellStyle name="Normal 12 4 5 3" xfId="20345"/>
    <cellStyle name="Normal 12 4 6" xfId="20346"/>
    <cellStyle name="Normal 12 4 6 2" xfId="20347"/>
    <cellStyle name="Normal 12 4 7" xfId="20348"/>
    <cellStyle name="Normal 12 4 8" xfId="20349"/>
    <cellStyle name="Normal 12 4 9" xfId="20350"/>
    <cellStyle name="Normal 12 5" xfId="3352"/>
    <cellStyle name="Normal 12 5 2" xfId="20351"/>
    <cellStyle name="Normal 12 5 2 2" xfId="20352"/>
    <cellStyle name="Normal 12 5 2 2 2" xfId="20353"/>
    <cellStyle name="Normal 12 5 2 2 2 2" xfId="20354"/>
    <cellStyle name="Normal 12 5 2 2 3" xfId="20355"/>
    <cellStyle name="Normal 12 5 2 3" xfId="20356"/>
    <cellStyle name="Normal 12 5 2 3 2" xfId="20357"/>
    <cellStyle name="Normal 12 5 2 3 2 2" xfId="20358"/>
    <cellStyle name="Normal 12 5 2 3 3" xfId="20359"/>
    <cellStyle name="Normal 12 5 2 4" xfId="20360"/>
    <cellStyle name="Normal 12 5 2 4 2" xfId="20361"/>
    <cellStyle name="Normal 12 5 2 4 2 2" xfId="20362"/>
    <cellStyle name="Normal 12 5 2 4 3" xfId="20363"/>
    <cellStyle name="Normal 12 5 2 5" xfId="20364"/>
    <cellStyle name="Normal 12 5 2 5 2" xfId="20365"/>
    <cellStyle name="Normal 12 5 2 6" xfId="20366"/>
    <cellStyle name="Normal 12 5 3" xfId="20367"/>
    <cellStyle name="Normal 12 5 3 2" xfId="20368"/>
    <cellStyle name="Normal 12 5 3 2 2" xfId="20369"/>
    <cellStyle name="Normal 12 5 3 3" xfId="20370"/>
    <cellStyle name="Normal 12 5 4" xfId="20371"/>
    <cellStyle name="Normal 12 5 4 2" xfId="20372"/>
    <cellStyle name="Normal 12 5 4 2 2" xfId="20373"/>
    <cellStyle name="Normal 12 5 4 3" xfId="20374"/>
    <cellStyle name="Normal 12 5 5" xfId="20375"/>
    <cellStyle name="Normal 12 5 5 2" xfId="20376"/>
    <cellStyle name="Normal 12 5 5 2 2" xfId="20377"/>
    <cellStyle name="Normal 12 5 5 3" xfId="20378"/>
    <cellStyle name="Normal 12 5 6" xfId="20379"/>
    <cellStyle name="Normal 12 5 6 2" xfId="20380"/>
    <cellStyle name="Normal 12 5 7" xfId="20381"/>
    <cellStyle name="Normal 12 6" xfId="20382"/>
    <cellStyle name="Normal 12 6 2" xfId="20383"/>
    <cellStyle name="Normal 12 6 2 2" xfId="20384"/>
    <cellStyle name="Normal 12 6 2 2 2" xfId="20385"/>
    <cellStyle name="Normal 12 6 2 3" xfId="20386"/>
    <cellStyle name="Normal 12 6 3" xfId="20387"/>
    <cellStyle name="Normal 12 6 3 2" xfId="20388"/>
    <cellStyle name="Normal 12 6 3 2 2" xfId="20389"/>
    <cellStyle name="Normal 12 6 3 3" xfId="20390"/>
    <cellStyle name="Normal 12 6 4" xfId="20391"/>
    <cellStyle name="Normal 12 6 4 2" xfId="20392"/>
    <cellStyle name="Normal 12 6 4 2 2" xfId="20393"/>
    <cellStyle name="Normal 12 6 4 3" xfId="20394"/>
    <cellStyle name="Normal 12 6 5" xfId="20395"/>
    <cellStyle name="Normal 12 6 5 2" xfId="20396"/>
    <cellStyle name="Normal 12 6 6" xfId="20397"/>
    <cellStyle name="Normal 12 7" xfId="20398"/>
    <cellStyle name="Normal 12 7 2" xfId="20399"/>
    <cellStyle name="Normal 12 7 2 2" xfId="20400"/>
    <cellStyle name="Normal 12 7 3" xfId="20401"/>
    <cellStyle name="Normal 12 8" xfId="20402"/>
    <cellStyle name="Normal 12 8 2" xfId="20403"/>
    <cellStyle name="Normal 12 8 2 2" xfId="20404"/>
    <cellStyle name="Normal 12 8 3" xfId="20405"/>
    <cellStyle name="Normal 12 9" xfId="20406"/>
    <cellStyle name="Normal 12 9 2" xfId="20407"/>
    <cellStyle name="Normal 12 9 2 2" xfId="20408"/>
    <cellStyle name="Normal 12 9 3" xfId="20409"/>
    <cellStyle name="Normal 120" xfId="3985"/>
    <cellStyle name="Normal 121" xfId="5223"/>
    <cellStyle name="Normal 122" xfId="30509"/>
    <cellStyle name="Normal 123" xfId="30546"/>
    <cellStyle name="Normal 124" xfId="3412"/>
    <cellStyle name="Normal 125" xfId="30547"/>
    <cellStyle name="Normal 126" xfId="30548"/>
    <cellStyle name="Normal 13" xfId="1382"/>
    <cellStyle name="Normal 13 10" xfId="20410"/>
    <cellStyle name="Normal 13 10 2" xfId="20411"/>
    <cellStyle name="Normal 13 11" xfId="20412"/>
    <cellStyle name="Normal 13 12" xfId="20413"/>
    <cellStyle name="Normal 13 13" xfId="20414"/>
    <cellStyle name="Normal 13 14" xfId="20415"/>
    <cellStyle name="Normal 13 2" xfId="1383"/>
    <cellStyle name="Normal 13 2 10" xfId="20416"/>
    <cellStyle name="Normal 13 2 2" xfId="2769"/>
    <cellStyle name="Normal 13 2 2 2" xfId="20417"/>
    <cellStyle name="Normal 13 2 2 2 2" xfId="20418"/>
    <cellStyle name="Normal 13 2 2 2 2 2" xfId="20419"/>
    <cellStyle name="Normal 13 2 2 2 3" xfId="20420"/>
    <cellStyle name="Normal 13 2 2 3" xfId="20421"/>
    <cellStyle name="Normal 13 2 2 3 2" xfId="20422"/>
    <cellStyle name="Normal 13 2 2 3 2 2" xfId="20423"/>
    <cellStyle name="Normal 13 2 2 3 3" xfId="20424"/>
    <cellStyle name="Normal 13 2 2 4" xfId="20425"/>
    <cellStyle name="Normal 13 2 2 4 2" xfId="20426"/>
    <cellStyle name="Normal 13 2 2 4 2 2" xfId="20427"/>
    <cellStyle name="Normal 13 2 2 4 3" xfId="20428"/>
    <cellStyle name="Normal 13 2 2 5" xfId="20429"/>
    <cellStyle name="Normal 13 2 2 5 2" xfId="20430"/>
    <cellStyle name="Normal 13 2 2 6" xfId="20431"/>
    <cellStyle name="Normal 13 2 2 7" xfId="20432"/>
    <cellStyle name="Normal 13 2 2 8" xfId="20433"/>
    <cellStyle name="Normal 13 2 3" xfId="20434"/>
    <cellStyle name="Normal 13 2 3 2" xfId="20435"/>
    <cellStyle name="Normal 13 2 3 2 2" xfId="20436"/>
    <cellStyle name="Normal 13 2 3 3" xfId="20437"/>
    <cellStyle name="Normal 13 2 4" xfId="20438"/>
    <cellStyle name="Normal 13 2 4 2" xfId="20439"/>
    <cellStyle name="Normal 13 2 4 2 2" xfId="20440"/>
    <cellStyle name="Normal 13 2 4 3" xfId="20441"/>
    <cellStyle name="Normal 13 2 5" xfId="20442"/>
    <cellStyle name="Normal 13 2 5 2" xfId="20443"/>
    <cellStyle name="Normal 13 2 5 2 2" xfId="20444"/>
    <cellStyle name="Normal 13 2 5 3" xfId="20445"/>
    <cellStyle name="Normal 13 2 6" xfId="20446"/>
    <cellStyle name="Normal 13 2 6 2" xfId="20447"/>
    <cellStyle name="Normal 13 2 7" xfId="20448"/>
    <cellStyle name="Normal 13 2 8" xfId="20449"/>
    <cellStyle name="Normal 13 2 9" xfId="20450"/>
    <cellStyle name="Normal 13 3" xfId="2768"/>
    <cellStyle name="Normal 13 3 10" xfId="3990"/>
    <cellStyle name="Normal 13 3 2" xfId="20451"/>
    <cellStyle name="Normal 13 3 2 2" xfId="20452"/>
    <cellStyle name="Normal 13 3 2 2 2" xfId="20453"/>
    <cellStyle name="Normal 13 3 2 2 2 2" xfId="20454"/>
    <cellStyle name="Normal 13 3 2 2 3" xfId="20455"/>
    <cellStyle name="Normal 13 3 2 2 4" xfId="20456"/>
    <cellStyle name="Normal 13 3 2 3" xfId="20457"/>
    <cellStyle name="Normal 13 3 2 3 2" xfId="20458"/>
    <cellStyle name="Normal 13 3 2 3 2 2" xfId="20459"/>
    <cellStyle name="Normal 13 3 2 3 3" xfId="20460"/>
    <cellStyle name="Normal 13 3 2 4" xfId="20461"/>
    <cellStyle name="Normal 13 3 2 4 2" xfId="20462"/>
    <cellStyle name="Normal 13 3 2 4 2 2" xfId="20463"/>
    <cellStyle name="Normal 13 3 2 4 3" xfId="20464"/>
    <cellStyle name="Normal 13 3 2 5" xfId="20465"/>
    <cellStyle name="Normal 13 3 2 5 2" xfId="20466"/>
    <cellStyle name="Normal 13 3 2 6" xfId="20467"/>
    <cellStyle name="Normal 13 3 2 7" xfId="20468"/>
    <cellStyle name="Normal 13 3 3" xfId="20469"/>
    <cellStyle name="Normal 13 3 3 2" xfId="20470"/>
    <cellStyle name="Normal 13 3 3 2 2" xfId="20471"/>
    <cellStyle name="Normal 13 3 3 3" xfId="20472"/>
    <cellStyle name="Normal 13 3 3 4" xfId="20473"/>
    <cellStyle name="Normal 13 3 4" xfId="20474"/>
    <cellStyle name="Normal 13 3 4 2" xfId="20475"/>
    <cellStyle name="Normal 13 3 4 2 2" xfId="20476"/>
    <cellStyle name="Normal 13 3 4 3" xfId="20477"/>
    <cellStyle name="Normal 13 3 4 4" xfId="20478"/>
    <cellStyle name="Normal 13 3 5" xfId="20479"/>
    <cellStyle name="Normal 13 3 5 2" xfId="20480"/>
    <cellStyle name="Normal 13 3 5 2 2" xfId="20481"/>
    <cellStyle name="Normal 13 3 5 3" xfId="20482"/>
    <cellStyle name="Normal 13 3 6" xfId="20483"/>
    <cellStyle name="Normal 13 3 6 2" xfId="20484"/>
    <cellStyle name="Normal 13 3 7" xfId="20485"/>
    <cellStyle name="Normal 13 3 8" xfId="20486"/>
    <cellStyle name="Normal 13 3 9" xfId="20487"/>
    <cellStyle name="Normal 13 4" xfId="3139"/>
    <cellStyle name="Normal 13 4 2" xfId="20488"/>
    <cellStyle name="Normal 13 4 2 2" xfId="20489"/>
    <cellStyle name="Normal 13 4 2 2 2" xfId="20490"/>
    <cellStyle name="Normal 13 4 2 2 2 2" xfId="20491"/>
    <cellStyle name="Normal 13 4 2 2 3" xfId="20492"/>
    <cellStyle name="Normal 13 4 2 3" xfId="20493"/>
    <cellStyle name="Normal 13 4 2 3 2" xfId="20494"/>
    <cellStyle name="Normal 13 4 2 3 2 2" xfId="20495"/>
    <cellStyle name="Normal 13 4 2 3 3" xfId="20496"/>
    <cellStyle name="Normal 13 4 2 4" xfId="20497"/>
    <cellStyle name="Normal 13 4 2 4 2" xfId="20498"/>
    <cellStyle name="Normal 13 4 2 4 2 2" xfId="20499"/>
    <cellStyle name="Normal 13 4 2 4 3" xfId="20500"/>
    <cellStyle name="Normal 13 4 2 5" xfId="20501"/>
    <cellStyle name="Normal 13 4 2 5 2" xfId="20502"/>
    <cellStyle name="Normal 13 4 2 6" xfId="20503"/>
    <cellStyle name="Normal 13 4 3" xfId="20504"/>
    <cellStyle name="Normal 13 4 3 2" xfId="20505"/>
    <cellStyle name="Normal 13 4 3 2 2" xfId="20506"/>
    <cellStyle name="Normal 13 4 3 3" xfId="20507"/>
    <cellStyle name="Normal 13 4 4" xfId="20508"/>
    <cellStyle name="Normal 13 4 4 2" xfId="20509"/>
    <cellStyle name="Normal 13 4 4 2 2" xfId="20510"/>
    <cellStyle name="Normal 13 4 4 3" xfId="20511"/>
    <cellStyle name="Normal 13 4 5" xfId="20512"/>
    <cellStyle name="Normal 13 4 5 2" xfId="20513"/>
    <cellStyle name="Normal 13 4 5 2 2" xfId="20514"/>
    <cellStyle name="Normal 13 4 5 3" xfId="20515"/>
    <cellStyle name="Normal 13 4 6" xfId="20516"/>
    <cellStyle name="Normal 13 4 6 2" xfId="20517"/>
    <cellStyle name="Normal 13 4 7" xfId="20518"/>
    <cellStyle name="Normal 13 4 8" xfId="20519"/>
    <cellStyle name="Normal 13 4 9" xfId="5164"/>
    <cellStyle name="Normal 13 5" xfId="3247"/>
    <cellStyle name="Normal 13 5 2" xfId="20521"/>
    <cellStyle name="Normal 13 5 2 2" xfId="20522"/>
    <cellStyle name="Normal 13 5 2 2 2" xfId="20523"/>
    <cellStyle name="Normal 13 5 2 2 2 2" xfId="20524"/>
    <cellStyle name="Normal 13 5 2 2 3" xfId="20525"/>
    <cellStyle name="Normal 13 5 2 3" xfId="20526"/>
    <cellStyle name="Normal 13 5 2 3 2" xfId="20527"/>
    <cellStyle name="Normal 13 5 2 3 2 2" xfId="20528"/>
    <cellStyle name="Normal 13 5 2 3 3" xfId="20529"/>
    <cellStyle name="Normal 13 5 2 4" xfId="20530"/>
    <cellStyle name="Normal 13 5 2 4 2" xfId="20531"/>
    <cellStyle name="Normal 13 5 2 4 2 2" xfId="20532"/>
    <cellStyle name="Normal 13 5 2 4 3" xfId="20533"/>
    <cellStyle name="Normal 13 5 2 5" xfId="20534"/>
    <cellStyle name="Normal 13 5 2 5 2" xfId="20535"/>
    <cellStyle name="Normal 13 5 2 6" xfId="20536"/>
    <cellStyle name="Normal 13 5 3" xfId="20537"/>
    <cellStyle name="Normal 13 5 3 2" xfId="20538"/>
    <cellStyle name="Normal 13 5 3 2 2" xfId="20539"/>
    <cellStyle name="Normal 13 5 3 3" xfId="20540"/>
    <cellStyle name="Normal 13 5 4" xfId="20541"/>
    <cellStyle name="Normal 13 5 4 2" xfId="20542"/>
    <cellStyle name="Normal 13 5 4 2 2" xfId="20543"/>
    <cellStyle name="Normal 13 5 4 3" xfId="20544"/>
    <cellStyle name="Normal 13 5 5" xfId="20545"/>
    <cellStyle name="Normal 13 5 5 2" xfId="20546"/>
    <cellStyle name="Normal 13 5 5 2 2" xfId="20547"/>
    <cellStyle name="Normal 13 5 5 3" xfId="20548"/>
    <cellStyle name="Normal 13 5 6" xfId="20549"/>
    <cellStyle name="Normal 13 5 6 2" xfId="20550"/>
    <cellStyle name="Normal 13 5 7" xfId="20551"/>
    <cellStyle name="Normal 13 5 8" xfId="20552"/>
    <cellStyle name="Normal 13 5 9" xfId="20520"/>
    <cellStyle name="Normal 13 6" xfId="3353"/>
    <cellStyle name="Normal 13 6 2" xfId="20553"/>
    <cellStyle name="Normal 13 6 2 2" xfId="20554"/>
    <cellStyle name="Normal 13 6 2 2 2" xfId="20555"/>
    <cellStyle name="Normal 13 6 2 3" xfId="20556"/>
    <cellStyle name="Normal 13 6 3" xfId="20557"/>
    <cellStyle name="Normal 13 6 3 2" xfId="20558"/>
    <cellStyle name="Normal 13 6 3 2 2" xfId="20559"/>
    <cellStyle name="Normal 13 6 3 3" xfId="20560"/>
    <cellStyle name="Normal 13 6 4" xfId="20561"/>
    <cellStyle name="Normal 13 6 4 2" xfId="20562"/>
    <cellStyle name="Normal 13 6 4 2 2" xfId="20563"/>
    <cellStyle name="Normal 13 6 4 3" xfId="20564"/>
    <cellStyle name="Normal 13 6 5" xfId="20565"/>
    <cellStyle name="Normal 13 6 5 2" xfId="20566"/>
    <cellStyle name="Normal 13 6 6" xfId="20567"/>
    <cellStyle name="Normal 13 7" xfId="20568"/>
    <cellStyle name="Normal 13 7 2" xfId="20569"/>
    <cellStyle name="Normal 13 7 2 2" xfId="20570"/>
    <cellStyle name="Normal 13 7 3" xfId="20571"/>
    <cellStyle name="Normal 13 8" xfId="20572"/>
    <cellStyle name="Normal 13 8 2" xfId="20573"/>
    <cellStyle name="Normal 13 8 2 2" xfId="20574"/>
    <cellStyle name="Normal 13 8 3" xfId="20575"/>
    <cellStyle name="Normal 13 9" xfId="20576"/>
    <cellStyle name="Normal 13 9 2" xfId="20577"/>
    <cellStyle name="Normal 13 9 2 2" xfId="20578"/>
    <cellStyle name="Normal 13 9 3" xfId="20579"/>
    <cellStyle name="Normal 13_29(d) - Gas extensions -tariffs" xfId="20580"/>
    <cellStyle name="Normal 14" xfId="1384"/>
    <cellStyle name="Normal 14 10" xfId="20581"/>
    <cellStyle name="Normal 14 10 2" xfId="20582"/>
    <cellStyle name="Normal 14 10 2 2" xfId="20583"/>
    <cellStyle name="Normal 14 10 3" xfId="20584"/>
    <cellStyle name="Normal 14 11" xfId="20585"/>
    <cellStyle name="Normal 14 11 2" xfId="20586"/>
    <cellStyle name="Normal 14 12" xfId="20587"/>
    <cellStyle name="Normal 14 13" xfId="20588"/>
    <cellStyle name="Normal 14 14" xfId="20589"/>
    <cellStyle name="Normal 14 15" xfId="20590"/>
    <cellStyle name="Normal 14 16" xfId="20591"/>
    <cellStyle name="Normal 14 2" xfId="2770"/>
    <cellStyle name="Normal 14 2 10" xfId="20592"/>
    <cellStyle name="Normal 14 2 10 2" xfId="20593"/>
    <cellStyle name="Normal 14 2 11" xfId="20594"/>
    <cellStyle name="Normal 14 2 12" xfId="20595"/>
    <cellStyle name="Normal 14 2 13" xfId="20596"/>
    <cellStyle name="Normal 14 2 14" xfId="20597"/>
    <cellStyle name="Normal 14 2 15" xfId="3991"/>
    <cellStyle name="Normal 14 2 2" xfId="20598"/>
    <cellStyle name="Normal 14 2 2 2" xfId="20599"/>
    <cellStyle name="Normal 14 2 2 2 2" xfId="20600"/>
    <cellStyle name="Normal 14 2 2 2 2 2" xfId="20601"/>
    <cellStyle name="Normal 14 2 2 2 2 2 2" xfId="20602"/>
    <cellStyle name="Normal 14 2 2 2 2 3" xfId="20603"/>
    <cellStyle name="Normal 14 2 2 2 3" xfId="20604"/>
    <cellStyle name="Normal 14 2 2 2 3 2" xfId="20605"/>
    <cellStyle name="Normal 14 2 2 2 3 2 2" xfId="20606"/>
    <cellStyle name="Normal 14 2 2 2 3 3" xfId="20607"/>
    <cellStyle name="Normal 14 2 2 2 4" xfId="20608"/>
    <cellStyle name="Normal 14 2 2 2 4 2" xfId="20609"/>
    <cellStyle name="Normal 14 2 2 2 4 2 2" xfId="20610"/>
    <cellStyle name="Normal 14 2 2 2 4 3" xfId="20611"/>
    <cellStyle name="Normal 14 2 2 2 5" xfId="20612"/>
    <cellStyle name="Normal 14 2 2 2 5 2" xfId="20613"/>
    <cellStyle name="Normal 14 2 2 2 6" xfId="20614"/>
    <cellStyle name="Normal 14 2 2 3" xfId="20615"/>
    <cellStyle name="Normal 14 2 2 3 2" xfId="20616"/>
    <cellStyle name="Normal 14 2 2 3 2 2" xfId="20617"/>
    <cellStyle name="Normal 14 2 2 3 3" xfId="20618"/>
    <cellStyle name="Normal 14 2 2 4" xfId="20619"/>
    <cellStyle name="Normal 14 2 2 4 2" xfId="20620"/>
    <cellStyle name="Normal 14 2 2 4 2 2" xfId="20621"/>
    <cellStyle name="Normal 14 2 2 4 3" xfId="20622"/>
    <cellStyle name="Normal 14 2 2 5" xfId="20623"/>
    <cellStyle name="Normal 14 2 2 5 2" xfId="20624"/>
    <cellStyle name="Normal 14 2 2 5 2 2" xfId="20625"/>
    <cellStyle name="Normal 14 2 2 5 3" xfId="20626"/>
    <cellStyle name="Normal 14 2 2 6" xfId="20627"/>
    <cellStyle name="Normal 14 2 2 6 2" xfId="20628"/>
    <cellStyle name="Normal 14 2 2 7" xfId="20629"/>
    <cellStyle name="Normal 14 2 2 8" xfId="20630"/>
    <cellStyle name="Normal 14 2 3" xfId="20631"/>
    <cellStyle name="Normal 14 2 3 2" xfId="20632"/>
    <cellStyle name="Normal 14 2 3 2 2" xfId="20633"/>
    <cellStyle name="Normal 14 2 3 2 2 2" xfId="20634"/>
    <cellStyle name="Normal 14 2 3 2 2 2 2" xfId="20635"/>
    <cellStyle name="Normal 14 2 3 2 2 3" xfId="20636"/>
    <cellStyle name="Normal 14 2 3 2 3" xfId="20637"/>
    <cellStyle name="Normal 14 2 3 2 3 2" xfId="20638"/>
    <cellStyle name="Normal 14 2 3 2 3 2 2" xfId="20639"/>
    <cellStyle name="Normal 14 2 3 2 3 3" xfId="20640"/>
    <cellStyle name="Normal 14 2 3 2 4" xfId="20641"/>
    <cellStyle name="Normal 14 2 3 2 4 2" xfId="20642"/>
    <cellStyle name="Normal 14 2 3 2 4 2 2" xfId="20643"/>
    <cellStyle name="Normal 14 2 3 2 4 3" xfId="20644"/>
    <cellStyle name="Normal 14 2 3 2 5" xfId="20645"/>
    <cellStyle name="Normal 14 2 3 2 5 2" xfId="20646"/>
    <cellStyle name="Normal 14 2 3 2 6" xfId="20647"/>
    <cellStyle name="Normal 14 2 3 3" xfId="20648"/>
    <cellStyle name="Normal 14 2 3 3 2" xfId="20649"/>
    <cellStyle name="Normal 14 2 3 3 2 2" xfId="20650"/>
    <cellStyle name="Normal 14 2 3 3 3" xfId="20651"/>
    <cellStyle name="Normal 14 2 3 4" xfId="20652"/>
    <cellStyle name="Normal 14 2 3 4 2" xfId="20653"/>
    <cellStyle name="Normal 14 2 3 4 2 2" xfId="20654"/>
    <cellStyle name="Normal 14 2 3 4 3" xfId="20655"/>
    <cellStyle name="Normal 14 2 3 5" xfId="20656"/>
    <cellStyle name="Normal 14 2 3 5 2" xfId="20657"/>
    <cellStyle name="Normal 14 2 3 5 2 2" xfId="20658"/>
    <cellStyle name="Normal 14 2 3 5 3" xfId="20659"/>
    <cellStyle name="Normal 14 2 3 6" xfId="20660"/>
    <cellStyle name="Normal 14 2 3 6 2" xfId="20661"/>
    <cellStyle name="Normal 14 2 3 7" xfId="20662"/>
    <cellStyle name="Normal 14 2 4" xfId="20663"/>
    <cellStyle name="Normal 14 2 4 2" xfId="20664"/>
    <cellStyle name="Normal 14 2 4 2 2" xfId="20665"/>
    <cellStyle name="Normal 14 2 4 2 2 2" xfId="20666"/>
    <cellStyle name="Normal 14 2 4 2 2 2 2" xfId="20667"/>
    <cellStyle name="Normal 14 2 4 2 2 3" xfId="20668"/>
    <cellStyle name="Normal 14 2 4 2 3" xfId="20669"/>
    <cellStyle name="Normal 14 2 4 2 3 2" xfId="20670"/>
    <cellStyle name="Normal 14 2 4 2 3 2 2" xfId="20671"/>
    <cellStyle name="Normal 14 2 4 2 3 3" xfId="20672"/>
    <cellStyle name="Normal 14 2 4 2 4" xfId="20673"/>
    <cellStyle name="Normal 14 2 4 2 4 2" xfId="20674"/>
    <cellStyle name="Normal 14 2 4 2 4 2 2" xfId="20675"/>
    <cellStyle name="Normal 14 2 4 2 4 3" xfId="20676"/>
    <cellStyle name="Normal 14 2 4 2 5" xfId="20677"/>
    <cellStyle name="Normal 14 2 4 2 5 2" xfId="20678"/>
    <cellStyle name="Normal 14 2 4 2 6" xfId="20679"/>
    <cellStyle name="Normal 14 2 4 3" xfId="20680"/>
    <cellStyle name="Normal 14 2 4 3 2" xfId="20681"/>
    <cellStyle name="Normal 14 2 4 3 2 2" xfId="20682"/>
    <cellStyle name="Normal 14 2 4 3 3" xfId="20683"/>
    <cellStyle name="Normal 14 2 4 4" xfId="20684"/>
    <cellStyle name="Normal 14 2 4 4 2" xfId="20685"/>
    <cellStyle name="Normal 14 2 4 4 2 2" xfId="20686"/>
    <cellStyle name="Normal 14 2 4 4 3" xfId="20687"/>
    <cellStyle name="Normal 14 2 4 5" xfId="20688"/>
    <cellStyle name="Normal 14 2 4 5 2" xfId="20689"/>
    <cellStyle name="Normal 14 2 4 5 2 2" xfId="20690"/>
    <cellStyle name="Normal 14 2 4 5 3" xfId="20691"/>
    <cellStyle name="Normal 14 2 4 6" xfId="20692"/>
    <cellStyle name="Normal 14 2 4 6 2" xfId="20693"/>
    <cellStyle name="Normal 14 2 4 7" xfId="20694"/>
    <cellStyle name="Normal 14 2 5" xfId="20695"/>
    <cellStyle name="Normal 14 2 5 2" xfId="20696"/>
    <cellStyle name="Normal 14 2 5 2 2" xfId="20697"/>
    <cellStyle name="Normal 14 2 5 2 2 2" xfId="20698"/>
    <cellStyle name="Normal 14 2 5 2 2 2 2" xfId="20699"/>
    <cellStyle name="Normal 14 2 5 2 2 3" xfId="20700"/>
    <cellStyle name="Normal 14 2 5 2 3" xfId="20701"/>
    <cellStyle name="Normal 14 2 5 2 3 2" xfId="20702"/>
    <cellStyle name="Normal 14 2 5 2 3 2 2" xfId="20703"/>
    <cellStyle name="Normal 14 2 5 2 3 3" xfId="20704"/>
    <cellStyle name="Normal 14 2 5 2 4" xfId="20705"/>
    <cellStyle name="Normal 14 2 5 2 4 2" xfId="20706"/>
    <cellStyle name="Normal 14 2 5 2 4 2 2" xfId="20707"/>
    <cellStyle name="Normal 14 2 5 2 4 3" xfId="20708"/>
    <cellStyle name="Normal 14 2 5 2 5" xfId="20709"/>
    <cellStyle name="Normal 14 2 5 2 5 2" xfId="20710"/>
    <cellStyle name="Normal 14 2 5 2 6" xfId="20711"/>
    <cellStyle name="Normal 14 2 5 3" xfId="20712"/>
    <cellStyle name="Normal 14 2 5 3 2" xfId="20713"/>
    <cellStyle name="Normal 14 2 5 3 2 2" xfId="20714"/>
    <cellStyle name="Normal 14 2 5 3 3" xfId="20715"/>
    <cellStyle name="Normal 14 2 5 4" xfId="20716"/>
    <cellStyle name="Normal 14 2 5 4 2" xfId="20717"/>
    <cellStyle name="Normal 14 2 5 4 2 2" xfId="20718"/>
    <cellStyle name="Normal 14 2 5 4 3" xfId="20719"/>
    <cellStyle name="Normal 14 2 5 5" xfId="20720"/>
    <cellStyle name="Normal 14 2 5 5 2" xfId="20721"/>
    <cellStyle name="Normal 14 2 5 5 2 2" xfId="20722"/>
    <cellStyle name="Normal 14 2 5 5 3" xfId="20723"/>
    <cellStyle name="Normal 14 2 5 6" xfId="20724"/>
    <cellStyle name="Normal 14 2 5 6 2" xfId="20725"/>
    <cellStyle name="Normal 14 2 5 7" xfId="20726"/>
    <cellStyle name="Normal 14 2 5 8" xfId="20727"/>
    <cellStyle name="Normal 14 2 6" xfId="20728"/>
    <cellStyle name="Normal 14 2 6 2" xfId="20729"/>
    <cellStyle name="Normal 14 2 6 2 2" xfId="20730"/>
    <cellStyle name="Normal 14 2 6 2 2 2" xfId="20731"/>
    <cellStyle name="Normal 14 2 6 2 3" xfId="20732"/>
    <cellStyle name="Normal 14 2 6 3" xfId="20733"/>
    <cellStyle name="Normal 14 2 6 3 2" xfId="20734"/>
    <cellStyle name="Normal 14 2 6 3 2 2" xfId="20735"/>
    <cellStyle name="Normal 14 2 6 3 3" xfId="20736"/>
    <cellStyle name="Normal 14 2 6 4" xfId="20737"/>
    <cellStyle name="Normal 14 2 6 4 2" xfId="20738"/>
    <cellStyle name="Normal 14 2 6 4 2 2" xfId="20739"/>
    <cellStyle name="Normal 14 2 6 4 3" xfId="20740"/>
    <cellStyle name="Normal 14 2 6 5" xfId="20741"/>
    <cellStyle name="Normal 14 2 6 5 2" xfId="20742"/>
    <cellStyle name="Normal 14 2 6 6" xfId="20743"/>
    <cellStyle name="Normal 14 2 7" xfId="20744"/>
    <cellStyle name="Normal 14 2 7 2" xfId="20745"/>
    <cellStyle name="Normal 14 2 7 2 2" xfId="20746"/>
    <cellStyle name="Normal 14 2 7 3" xfId="20747"/>
    <cellStyle name="Normal 14 2 8" xfId="20748"/>
    <cellStyle name="Normal 14 2 8 2" xfId="20749"/>
    <cellStyle name="Normal 14 2 8 2 2" xfId="20750"/>
    <cellStyle name="Normal 14 2 8 3" xfId="20751"/>
    <cellStyle name="Normal 14 2 9" xfId="20752"/>
    <cellStyle name="Normal 14 2 9 2" xfId="20753"/>
    <cellStyle name="Normal 14 2 9 2 2" xfId="20754"/>
    <cellStyle name="Normal 14 2 9 3" xfId="20755"/>
    <cellStyle name="Normal 14 3" xfId="3140"/>
    <cellStyle name="Normal 14 3 10" xfId="3638"/>
    <cellStyle name="Normal 14 3 2" xfId="20756"/>
    <cellStyle name="Normal 14 3 2 2" xfId="20757"/>
    <cellStyle name="Normal 14 3 2 2 2" xfId="20758"/>
    <cellStyle name="Normal 14 3 2 2 2 2" xfId="20759"/>
    <cellStyle name="Normal 14 3 2 2 3" xfId="20760"/>
    <cellStyle name="Normal 14 3 2 3" xfId="20761"/>
    <cellStyle name="Normal 14 3 2 3 2" xfId="20762"/>
    <cellStyle name="Normal 14 3 2 3 2 2" xfId="20763"/>
    <cellStyle name="Normal 14 3 2 3 3" xfId="20764"/>
    <cellStyle name="Normal 14 3 2 4" xfId="20765"/>
    <cellStyle name="Normal 14 3 2 4 2" xfId="20766"/>
    <cellStyle name="Normal 14 3 2 4 2 2" xfId="20767"/>
    <cellStyle name="Normal 14 3 2 4 3" xfId="20768"/>
    <cellStyle name="Normal 14 3 2 5" xfId="20769"/>
    <cellStyle name="Normal 14 3 2 5 2" xfId="20770"/>
    <cellStyle name="Normal 14 3 2 6" xfId="20771"/>
    <cellStyle name="Normal 14 3 2 7" xfId="20772"/>
    <cellStyle name="Normal 14 3 3" xfId="20773"/>
    <cellStyle name="Normal 14 3 3 2" xfId="20774"/>
    <cellStyle name="Normal 14 3 3 2 2" xfId="20775"/>
    <cellStyle name="Normal 14 3 3 3" xfId="20776"/>
    <cellStyle name="Normal 14 3 3 4" xfId="20777"/>
    <cellStyle name="Normal 14 3 4" xfId="20778"/>
    <cellStyle name="Normal 14 3 4 2" xfId="20779"/>
    <cellStyle name="Normal 14 3 4 2 2" xfId="20780"/>
    <cellStyle name="Normal 14 3 4 3" xfId="20781"/>
    <cellStyle name="Normal 14 3 5" xfId="20782"/>
    <cellStyle name="Normal 14 3 5 2" xfId="20783"/>
    <cellStyle name="Normal 14 3 5 2 2" xfId="20784"/>
    <cellStyle name="Normal 14 3 5 3" xfId="20785"/>
    <cellStyle name="Normal 14 3 6" xfId="20786"/>
    <cellStyle name="Normal 14 3 6 2" xfId="20787"/>
    <cellStyle name="Normal 14 3 7" xfId="20788"/>
    <cellStyle name="Normal 14 3 8" xfId="20789"/>
    <cellStyle name="Normal 14 3 9" xfId="20790"/>
    <cellStyle name="Normal 14 4" xfId="3248"/>
    <cellStyle name="Normal 14 4 10" xfId="5165"/>
    <cellStyle name="Normal 14 4 2" xfId="20791"/>
    <cellStyle name="Normal 14 4 2 2" xfId="20792"/>
    <cellStyle name="Normal 14 4 2 2 2" xfId="20793"/>
    <cellStyle name="Normal 14 4 2 2 2 2" xfId="20794"/>
    <cellStyle name="Normal 14 4 2 2 3" xfId="20795"/>
    <cellStyle name="Normal 14 4 2 3" xfId="20796"/>
    <cellStyle name="Normal 14 4 2 3 2" xfId="20797"/>
    <cellStyle name="Normal 14 4 2 3 2 2" xfId="20798"/>
    <cellStyle name="Normal 14 4 2 3 3" xfId="20799"/>
    <cellStyle name="Normal 14 4 2 4" xfId="20800"/>
    <cellStyle name="Normal 14 4 2 4 2" xfId="20801"/>
    <cellStyle name="Normal 14 4 2 4 2 2" xfId="20802"/>
    <cellStyle name="Normal 14 4 2 4 3" xfId="20803"/>
    <cellStyle name="Normal 14 4 2 5" xfId="20804"/>
    <cellStyle name="Normal 14 4 2 5 2" xfId="20805"/>
    <cellStyle name="Normal 14 4 2 6" xfId="20806"/>
    <cellStyle name="Normal 14 4 3" xfId="20807"/>
    <cellStyle name="Normal 14 4 3 2" xfId="20808"/>
    <cellStyle name="Normal 14 4 3 2 2" xfId="20809"/>
    <cellStyle name="Normal 14 4 3 3" xfId="20810"/>
    <cellStyle name="Normal 14 4 4" xfId="20811"/>
    <cellStyle name="Normal 14 4 4 2" xfId="20812"/>
    <cellStyle name="Normal 14 4 4 2 2" xfId="20813"/>
    <cellStyle name="Normal 14 4 4 3" xfId="20814"/>
    <cellStyle name="Normal 14 4 5" xfId="20815"/>
    <cellStyle name="Normal 14 4 5 2" xfId="20816"/>
    <cellStyle name="Normal 14 4 5 2 2" xfId="20817"/>
    <cellStyle name="Normal 14 4 5 3" xfId="20818"/>
    <cellStyle name="Normal 14 4 6" xfId="20819"/>
    <cellStyle name="Normal 14 4 6 2" xfId="20820"/>
    <cellStyle name="Normal 14 4 7" xfId="20821"/>
    <cellStyle name="Normal 14 4 8" xfId="20822"/>
    <cellStyle name="Normal 14 4 9" xfId="20823"/>
    <cellStyle name="Normal 14 5" xfId="3354"/>
    <cellStyle name="Normal 14 5 2" xfId="20824"/>
    <cellStyle name="Normal 14 5 2 2" xfId="20825"/>
    <cellStyle name="Normal 14 5 2 2 2" xfId="20826"/>
    <cellStyle name="Normal 14 5 2 2 2 2" xfId="20827"/>
    <cellStyle name="Normal 14 5 2 2 3" xfId="20828"/>
    <cellStyle name="Normal 14 5 2 3" xfId="20829"/>
    <cellStyle name="Normal 14 5 2 3 2" xfId="20830"/>
    <cellStyle name="Normal 14 5 2 3 2 2" xfId="20831"/>
    <cellStyle name="Normal 14 5 2 3 3" xfId="20832"/>
    <cellStyle name="Normal 14 5 2 4" xfId="20833"/>
    <cellStyle name="Normal 14 5 2 4 2" xfId="20834"/>
    <cellStyle name="Normal 14 5 2 4 2 2" xfId="20835"/>
    <cellStyle name="Normal 14 5 2 4 3" xfId="20836"/>
    <cellStyle name="Normal 14 5 2 5" xfId="20837"/>
    <cellStyle name="Normal 14 5 2 5 2" xfId="20838"/>
    <cellStyle name="Normal 14 5 2 6" xfId="20839"/>
    <cellStyle name="Normal 14 5 3" xfId="20840"/>
    <cellStyle name="Normal 14 5 3 2" xfId="20841"/>
    <cellStyle name="Normal 14 5 3 2 2" xfId="20842"/>
    <cellStyle name="Normal 14 5 3 3" xfId="20843"/>
    <cellStyle name="Normal 14 5 4" xfId="20844"/>
    <cellStyle name="Normal 14 5 4 2" xfId="20845"/>
    <cellStyle name="Normal 14 5 4 2 2" xfId="20846"/>
    <cellStyle name="Normal 14 5 4 3" xfId="20847"/>
    <cellStyle name="Normal 14 5 5" xfId="20848"/>
    <cellStyle name="Normal 14 5 5 2" xfId="20849"/>
    <cellStyle name="Normal 14 5 5 2 2" xfId="20850"/>
    <cellStyle name="Normal 14 5 5 3" xfId="20851"/>
    <cellStyle name="Normal 14 5 6" xfId="20852"/>
    <cellStyle name="Normal 14 5 6 2" xfId="20853"/>
    <cellStyle name="Normal 14 5 7" xfId="20854"/>
    <cellStyle name="Normal 14 5 8" xfId="20855"/>
    <cellStyle name="Normal 14 6" xfId="20856"/>
    <cellStyle name="Normal 14 6 2" xfId="20857"/>
    <cellStyle name="Normal 14 6 2 2" xfId="20858"/>
    <cellStyle name="Normal 14 6 2 2 2" xfId="20859"/>
    <cellStyle name="Normal 14 6 2 2 2 2" xfId="20860"/>
    <cellStyle name="Normal 14 6 2 2 3" xfId="20861"/>
    <cellStyle name="Normal 14 6 2 3" xfId="20862"/>
    <cellStyle name="Normal 14 6 2 3 2" xfId="20863"/>
    <cellStyle name="Normal 14 6 2 3 2 2" xfId="20864"/>
    <cellStyle name="Normal 14 6 2 3 3" xfId="20865"/>
    <cellStyle name="Normal 14 6 2 4" xfId="20866"/>
    <cellStyle name="Normal 14 6 2 4 2" xfId="20867"/>
    <cellStyle name="Normal 14 6 2 4 2 2" xfId="20868"/>
    <cellStyle name="Normal 14 6 2 4 3" xfId="20869"/>
    <cellStyle name="Normal 14 6 2 5" xfId="20870"/>
    <cellStyle name="Normal 14 6 2 5 2" xfId="20871"/>
    <cellStyle name="Normal 14 6 2 6" xfId="20872"/>
    <cellStyle name="Normal 14 6 3" xfId="20873"/>
    <cellStyle name="Normal 14 6 3 2" xfId="20874"/>
    <cellStyle name="Normal 14 6 3 2 2" xfId="20875"/>
    <cellStyle name="Normal 14 6 3 3" xfId="20876"/>
    <cellStyle name="Normal 14 6 4" xfId="20877"/>
    <cellStyle name="Normal 14 6 4 2" xfId="20878"/>
    <cellStyle name="Normal 14 6 4 2 2" xfId="20879"/>
    <cellStyle name="Normal 14 6 4 3" xfId="20880"/>
    <cellStyle name="Normal 14 6 5" xfId="20881"/>
    <cellStyle name="Normal 14 6 5 2" xfId="20882"/>
    <cellStyle name="Normal 14 6 5 2 2" xfId="20883"/>
    <cellStyle name="Normal 14 6 5 3" xfId="20884"/>
    <cellStyle name="Normal 14 6 6" xfId="20885"/>
    <cellStyle name="Normal 14 6 6 2" xfId="20886"/>
    <cellStyle name="Normal 14 6 7" xfId="20887"/>
    <cellStyle name="Normal 14 7" xfId="20888"/>
    <cellStyle name="Normal 14 7 2" xfId="20889"/>
    <cellStyle name="Normal 14 7 2 2" xfId="20890"/>
    <cellStyle name="Normal 14 7 2 2 2" xfId="20891"/>
    <cellStyle name="Normal 14 7 2 3" xfId="20892"/>
    <cellStyle name="Normal 14 7 3" xfId="20893"/>
    <cellStyle name="Normal 14 7 3 2" xfId="20894"/>
    <cellStyle name="Normal 14 7 3 2 2" xfId="20895"/>
    <cellStyle name="Normal 14 7 3 3" xfId="20896"/>
    <cellStyle name="Normal 14 7 4" xfId="20897"/>
    <cellStyle name="Normal 14 7 4 2" xfId="20898"/>
    <cellStyle name="Normal 14 7 4 2 2" xfId="20899"/>
    <cellStyle name="Normal 14 7 4 3" xfId="20900"/>
    <cellStyle name="Normal 14 7 5" xfId="20901"/>
    <cellStyle name="Normal 14 7 5 2" xfId="20902"/>
    <cellStyle name="Normal 14 7 6" xfId="20903"/>
    <cellStyle name="Normal 14 8" xfId="20904"/>
    <cellStyle name="Normal 14 8 2" xfId="20905"/>
    <cellStyle name="Normal 14 8 2 2" xfId="20906"/>
    <cellStyle name="Normal 14 8 3" xfId="20907"/>
    <cellStyle name="Normal 14 9" xfId="20908"/>
    <cellStyle name="Normal 14 9 2" xfId="20909"/>
    <cellStyle name="Normal 14 9 2 2" xfId="20910"/>
    <cellStyle name="Normal 14 9 3" xfId="20911"/>
    <cellStyle name="Normal 143" xfId="20912"/>
    <cellStyle name="Normal 144" xfId="20913"/>
    <cellStyle name="Normal 147" xfId="20914"/>
    <cellStyle name="Normal 148" xfId="20915"/>
    <cellStyle name="Normal 149" xfId="20916"/>
    <cellStyle name="Normal 15" xfId="1385"/>
    <cellStyle name="Normal 15 10" xfId="20917"/>
    <cellStyle name="Normal 15 10 2" xfId="20918"/>
    <cellStyle name="Normal 15 10 2 2" xfId="20919"/>
    <cellStyle name="Normal 15 10 3" xfId="20920"/>
    <cellStyle name="Normal 15 11" xfId="20921"/>
    <cellStyle name="Normal 15 11 2" xfId="20922"/>
    <cellStyle name="Normal 15 12" xfId="20923"/>
    <cellStyle name="Normal 15 13" xfId="20924"/>
    <cellStyle name="Normal 15 14" xfId="20925"/>
    <cellStyle name="Normal 15 15" xfId="20926"/>
    <cellStyle name="Normal 15 2" xfId="2771"/>
    <cellStyle name="Normal 15 2 10" xfId="20927"/>
    <cellStyle name="Normal 15 2 10 2" xfId="20928"/>
    <cellStyle name="Normal 15 2 11" xfId="20929"/>
    <cellStyle name="Normal 15 2 12" xfId="20930"/>
    <cellStyle name="Normal 15 2 13" xfId="20931"/>
    <cellStyle name="Normal 15 2 14" xfId="20932"/>
    <cellStyle name="Normal 15 2 15" xfId="20933"/>
    <cellStyle name="Normal 15 2 16" xfId="3992"/>
    <cellStyle name="Normal 15 2 2" xfId="20934"/>
    <cellStyle name="Normal 15 2 2 2" xfId="20935"/>
    <cellStyle name="Normal 15 2 2 2 2" xfId="20936"/>
    <cellStyle name="Normal 15 2 2 2 2 2" xfId="20937"/>
    <cellStyle name="Normal 15 2 2 2 2 2 2" xfId="20938"/>
    <cellStyle name="Normal 15 2 2 2 2 3" xfId="20939"/>
    <cellStyle name="Normal 15 2 2 2 3" xfId="20940"/>
    <cellStyle name="Normal 15 2 2 2 3 2" xfId="20941"/>
    <cellStyle name="Normal 15 2 2 2 3 2 2" xfId="20942"/>
    <cellStyle name="Normal 15 2 2 2 3 3" xfId="20943"/>
    <cellStyle name="Normal 15 2 2 2 4" xfId="20944"/>
    <cellStyle name="Normal 15 2 2 2 4 2" xfId="20945"/>
    <cellStyle name="Normal 15 2 2 2 4 2 2" xfId="20946"/>
    <cellStyle name="Normal 15 2 2 2 4 3" xfId="20947"/>
    <cellStyle name="Normal 15 2 2 2 5" xfId="20948"/>
    <cellStyle name="Normal 15 2 2 2 5 2" xfId="20949"/>
    <cellStyle name="Normal 15 2 2 2 6" xfId="20950"/>
    <cellStyle name="Normal 15 2 2 3" xfId="20951"/>
    <cellStyle name="Normal 15 2 2 3 2" xfId="20952"/>
    <cellStyle name="Normal 15 2 2 3 2 2" xfId="20953"/>
    <cellStyle name="Normal 15 2 2 3 3" xfId="20954"/>
    <cellStyle name="Normal 15 2 2 4" xfId="20955"/>
    <cellStyle name="Normal 15 2 2 4 2" xfId="20956"/>
    <cellStyle name="Normal 15 2 2 4 2 2" xfId="20957"/>
    <cellStyle name="Normal 15 2 2 4 3" xfId="20958"/>
    <cellStyle name="Normal 15 2 2 5" xfId="20959"/>
    <cellStyle name="Normal 15 2 2 5 2" xfId="20960"/>
    <cellStyle name="Normal 15 2 2 5 2 2" xfId="20961"/>
    <cellStyle name="Normal 15 2 2 5 3" xfId="20962"/>
    <cellStyle name="Normal 15 2 2 6" xfId="20963"/>
    <cellStyle name="Normal 15 2 2 6 2" xfId="20964"/>
    <cellStyle name="Normal 15 2 2 7" xfId="20965"/>
    <cellStyle name="Normal 15 2 2 8" xfId="20966"/>
    <cellStyle name="Normal 15 2 3" xfId="20967"/>
    <cellStyle name="Normal 15 2 3 2" xfId="20968"/>
    <cellStyle name="Normal 15 2 3 2 2" xfId="20969"/>
    <cellStyle name="Normal 15 2 3 2 2 2" xfId="20970"/>
    <cellStyle name="Normal 15 2 3 2 2 2 2" xfId="20971"/>
    <cellStyle name="Normal 15 2 3 2 2 3" xfId="20972"/>
    <cellStyle name="Normal 15 2 3 2 3" xfId="20973"/>
    <cellStyle name="Normal 15 2 3 2 3 2" xfId="20974"/>
    <cellStyle name="Normal 15 2 3 2 3 2 2" xfId="20975"/>
    <cellStyle name="Normal 15 2 3 2 3 3" xfId="20976"/>
    <cellStyle name="Normal 15 2 3 2 4" xfId="20977"/>
    <cellStyle name="Normal 15 2 3 2 4 2" xfId="20978"/>
    <cellStyle name="Normal 15 2 3 2 4 2 2" xfId="20979"/>
    <cellStyle name="Normal 15 2 3 2 4 3" xfId="20980"/>
    <cellStyle name="Normal 15 2 3 2 5" xfId="20981"/>
    <cellStyle name="Normal 15 2 3 2 5 2" xfId="20982"/>
    <cellStyle name="Normal 15 2 3 2 6" xfId="20983"/>
    <cellStyle name="Normal 15 2 3 3" xfId="20984"/>
    <cellStyle name="Normal 15 2 3 3 2" xfId="20985"/>
    <cellStyle name="Normal 15 2 3 3 2 2" xfId="20986"/>
    <cellStyle name="Normal 15 2 3 3 3" xfId="20987"/>
    <cellStyle name="Normal 15 2 3 4" xfId="20988"/>
    <cellStyle name="Normal 15 2 3 4 2" xfId="20989"/>
    <cellStyle name="Normal 15 2 3 4 2 2" xfId="20990"/>
    <cellStyle name="Normal 15 2 3 4 3" xfId="20991"/>
    <cellStyle name="Normal 15 2 3 5" xfId="20992"/>
    <cellStyle name="Normal 15 2 3 5 2" xfId="20993"/>
    <cellStyle name="Normal 15 2 3 5 2 2" xfId="20994"/>
    <cellStyle name="Normal 15 2 3 5 3" xfId="20995"/>
    <cellStyle name="Normal 15 2 3 6" xfId="20996"/>
    <cellStyle name="Normal 15 2 3 6 2" xfId="20997"/>
    <cellStyle name="Normal 15 2 3 7" xfId="20998"/>
    <cellStyle name="Normal 15 2 4" xfId="20999"/>
    <cellStyle name="Normal 15 2 4 2" xfId="21000"/>
    <cellStyle name="Normal 15 2 4 2 2" xfId="21001"/>
    <cellStyle name="Normal 15 2 4 2 2 2" xfId="21002"/>
    <cellStyle name="Normal 15 2 4 2 2 2 2" xfId="21003"/>
    <cellStyle name="Normal 15 2 4 2 2 3" xfId="21004"/>
    <cellStyle name="Normal 15 2 4 2 3" xfId="21005"/>
    <cellStyle name="Normal 15 2 4 2 3 2" xfId="21006"/>
    <cellStyle name="Normal 15 2 4 2 3 2 2" xfId="21007"/>
    <cellStyle name="Normal 15 2 4 2 3 3" xfId="21008"/>
    <cellStyle name="Normal 15 2 4 2 4" xfId="21009"/>
    <cellStyle name="Normal 15 2 4 2 4 2" xfId="21010"/>
    <cellStyle name="Normal 15 2 4 2 4 2 2" xfId="21011"/>
    <cellStyle name="Normal 15 2 4 2 4 3" xfId="21012"/>
    <cellStyle name="Normal 15 2 4 2 5" xfId="21013"/>
    <cellStyle name="Normal 15 2 4 2 5 2" xfId="21014"/>
    <cellStyle name="Normal 15 2 4 2 6" xfId="21015"/>
    <cellStyle name="Normal 15 2 4 3" xfId="21016"/>
    <cellStyle name="Normal 15 2 4 3 2" xfId="21017"/>
    <cellStyle name="Normal 15 2 4 3 2 2" xfId="21018"/>
    <cellStyle name="Normal 15 2 4 3 3" xfId="21019"/>
    <cellStyle name="Normal 15 2 4 4" xfId="21020"/>
    <cellStyle name="Normal 15 2 4 4 2" xfId="21021"/>
    <cellStyle name="Normal 15 2 4 4 2 2" xfId="21022"/>
    <cellStyle name="Normal 15 2 4 4 3" xfId="21023"/>
    <cellStyle name="Normal 15 2 4 5" xfId="21024"/>
    <cellStyle name="Normal 15 2 4 5 2" xfId="21025"/>
    <cellStyle name="Normal 15 2 4 5 2 2" xfId="21026"/>
    <cellStyle name="Normal 15 2 4 5 3" xfId="21027"/>
    <cellStyle name="Normal 15 2 4 6" xfId="21028"/>
    <cellStyle name="Normal 15 2 4 6 2" xfId="21029"/>
    <cellStyle name="Normal 15 2 4 7" xfId="21030"/>
    <cellStyle name="Normal 15 2 5" xfId="21031"/>
    <cellStyle name="Normal 15 2 5 2" xfId="21032"/>
    <cellStyle name="Normal 15 2 5 2 2" xfId="21033"/>
    <cellStyle name="Normal 15 2 5 2 2 2" xfId="21034"/>
    <cellStyle name="Normal 15 2 5 2 2 2 2" xfId="21035"/>
    <cellStyle name="Normal 15 2 5 2 2 3" xfId="21036"/>
    <cellStyle name="Normal 15 2 5 2 3" xfId="21037"/>
    <cellStyle name="Normal 15 2 5 2 3 2" xfId="21038"/>
    <cellStyle name="Normal 15 2 5 2 3 2 2" xfId="21039"/>
    <cellStyle name="Normal 15 2 5 2 3 3" xfId="21040"/>
    <cellStyle name="Normal 15 2 5 2 4" xfId="21041"/>
    <cellStyle name="Normal 15 2 5 2 4 2" xfId="21042"/>
    <cellStyle name="Normal 15 2 5 2 4 2 2" xfId="21043"/>
    <cellStyle name="Normal 15 2 5 2 4 3" xfId="21044"/>
    <cellStyle name="Normal 15 2 5 2 5" xfId="21045"/>
    <cellStyle name="Normal 15 2 5 2 5 2" xfId="21046"/>
    <cellStyle name="Normal 15 2 5 2 6" xfId="21047"/>
    <cellStyle name="Normal 15 2 5 3" xfId="21048"/>
    <cellStyle name="Normal 15 2 5 3 2" xfId="21049"/>
    <cellStyle name="Normal 15 2 5 3 2 2" xfId="21050"/>
    <cellStyle name="Normal 15 2 5 3 3" xfId="21051"/>
    <cellStyle name="Normal 15 2 5 4" xfId="21052"/>
    <cellStyle name="Normal 15 2 5 4 2" xfId="21053"/>
    <cellStyle name="Normal 15 2 5 4 2 2" xfId="21054"/>
    <cellStyle name="Normal 15 2 5 4 3" xfId="21055"/>
    <cellStyle name="Normal 15 2 5 5" xfId="21056"/>
    <cellStyle name="Normal 15 2 5 5 2" xfId="21057"/>
    <cellStyle name="Normal 15 2 5 5 2 2" xfId="21058"/>
    <cellStyle name="Normal 15 2 5 5 3" xfId="21059"/>
    <cellStyle name="Normal 15 2 5 6" xfId="21060"/>
    <cellStyle name="Normal 15 2 5 6 2" xfId="21061"/>
    <cellStyle name="Normal 15 2 5 7" xfId="21062"/>
    <cellStyle name="Normal 15 2 6" xfId="21063"/>
    <cellStyle name="Normal 15 2 6 2" xfId="21064"/>
    <cellStyle name="Normal 15 2 6 2 2" xfId="21065"/>
    <cellStyle name="Normal 15 2 6 2 2 2" xfId="21066"/>
    <cellStyle name="Normal 15 2 6 2 3" xfId="21067"/>
    <cellStyle name="Normal 15 2 6 3" xfId="21068"/>
    <cellStyle name="Normal 15 2 6 3 2" xfId="21069"/>
    <cellStyle name="Normal 15 2 6 3 2 2" xfId="21070"/>
    <cellStyle name="Normal 15 2 6 3 3" xfId="21071"/>
    <cellStyle name="Normal 15 2 6 4" xfId="21072"/>
    <cellStyle name="Normal 15 2 6 4 2" xfId="21073"/>
    <cellStyle name="Normal 15 2 6 4 2 2" xfId="21074"/>
    <cellStyle name="Normal 15 2 6 4 3" xfId="21075"/>
    <cellStyle name="Normal 15 2 6 5" xfId="21076"/>
    <cellStyle name="Normal 15 2 6 5 2" xfId="21077"/>
    <cellStyle name="Normal 15 2 6 6" xfId="21078"/>
    <cellStyle name="Normal 15 2 7" xfId="21079"/>
    <cellStyle name="Normal 15 2 7 2" xfId="21080"/>
    <cellStyle name="Normal 15 2 7 2 2" xfId="21081"/>
    <cellStyle name="Normal 15 2 7 3" xfId="21082"/>
    <cellStyle name="Normal 15 2 8" xfId="21083"/>
    <cellStyle name="Normal 15 2 8 2" xfId="21084"/>
    <cellStyle name="Normal 15 2 8 2 2" xfId="21085"/>
    <cellStyle name="Normal 15 2 8 3" xfId="21086"/>
    <cellStyle name="Normal 15 2 9" xfId="21087"/>
    <cellStyle name="Normal 15 2 9 2" xfId="21088"/>
    <cellStyle name="Normal 15 2 9 2 2" xfId="21089"/>
    <cellStyle name="Normal 15 2 9 3" xfId="21090"/>
    <cellStyle name="Normal 15 3" xfId="3141"/>
    <cellStyle name="Normal 15 3 2" xfId="21091"/>
    <cellStyle name="Normal 15 3 2 2" xfId="21092"/>
    <cellStyle name="Normal 15 3 2 2 2" xfId="21093"/>
    <cellStyle name="Normal 15 3 2 2 2 2" xfId="21094"/>
    <cellStyle name="Normal 15 3 2 2 3" xfId="21095"/>
    <cellStyle name="Normal 15 3 2 3" xfId="21096"/>
    <cellStyle name="Normal 15 3 2 3 2" xfId="21097"/>
    <cellStyle name="Normal 15 3 2 3 2 2" xfId="21098"/>
    <cellStyle name="Normal 15 3 2 3 3" xfId="21099"/>
    <cellStyle name="Normal 15 3 2 4" xfId="21100"/>
    <cellStyle name="Normal 15 3 2 4 2" xfId="21101"/>
    <cellStyle name="Normal 15 3 2 4 2 2" xfId="21102"/>
    <cellStyle name="Normal 15 3 2 4 3" xfId="21103"/>
    <cellStyle name="Normal 15 3 2 5" xfId="21104"/>
    <cellStyle name="Normal 15 3 2 5 2" xfId="21105"/>
    <cellStyle name="Normal 15 3 2 6" xfId="21106"/>
    <cellStyle name="Normal 15 3 2 7" xfId="21107"/>
    <cellStyle name="Normal 15 3 3" xfId="21108"/>
    <cellStyle name="Normal 15 3 3 2" xfId="21109"/>
    <cellStyle name="Normal 15 3 3 2 2" xfId="21110"/>
    <cellStyle name="Normal 15 3 3 3" xfId="21111"/>
    <cellStyle name="Normal 15 3 3 4" xfId="21112"/>
    <cellStyle name="Normal 15 3 4" xfId="21113"/>
    <cellStyle name="Normal 15 3 4 2" xfId="21114"/>
    <cellStyle name="Normal 15 3 4 2 2" xfId="21115"/>
    <cellStyle name="Normal 15 3 4 3" xfId="21116"/>
    <cellStyle name="Normal 15 3 5" xfId="21117"/>
    <cellStyle name="Normal 15 3 5 2" xfId="21118"/>
    <cellStyle name="Normal 15 3 5 2 2" xfId="21119"/>
    <cellStyle name="Normal 15 3 5 3" xfId="21120"/>
    <cellStyle name="Normal 15 3 6" xfId="21121"/>
    <cellStyle name="Normal 15 3 6 2" xfId="21122"/>
    <cellStyle name="Normal 15 3 7" xfId="21123"/>
    <cellStyle name="Normal 15 3 8" xfId="21124"/>
    <cellStyle name="Normal 15 3 9" xfId="3639"/>
    <cellStyle name="Normal 15 4" xfId="3249"/>
    <cellStyle name="Normal 15 4 2" xfId="21125"/>
    <cellStyle name="Normal 15 4 2 2" xfId="21126"/>
    <cellStyle name="Normal 15 4 2 2 2" xfId="21127"/>
    <cellStyle name="Normal 15 4 2 2 2 2" xfId="21128"/>
    <cellStyle name="Normal 15 4 2 2 3" xfId="21129"/>
    <cellStyle name="Normal 15 4 2 3" xfId="21130"/>
    <cellStyle name="Normal 15 4 2 3 2" xfId="21131"/>
    <cellStyle name="Normal 15 4 2 3 2 2" xfId="21132"/>
    <cellStyle name="Normal 15 4 2 3 3" xfId="21133"/>
    <cellStyle name="Normal 15 4 2 4" xfId="21134"/>
    <cellStyle name="Normal 15 4 2 4 2" xfId="21135"/>
    <cellStyle name="Normal 15 4 2 4 2 2" xfId="21136"/>
    <cellStyle name="Normal 15 4 2 4 3" xfId="21137"/>
    <cellStyle name="Normal 15 4 2 5" xfId="21138"/>
    <cellStyle name="Normal 15 4 2 5 2" xfId="21139"/>
    <cellStyle name="Normal 15 4 2 6" xfId="21140"/>
    <cellStyle name="Normal 15 4 3" xfId="21141"/>
    <cellStyle name="Normal 15 4 3 2" xfId="21142"/>
    <cellStyle name="Normal 15 4 3 2 2" xfId="21143"/>
    <cellStyle name="Normal 15 4 3 3" xfId="21144"/>
    <cellStyle name="Normal 15 4 4" xfId="21145"/>
    <cellStyle name="Normal 15 4 4 2" xfId="21146"/>
    <cellStyle name="Normal 15 4 4 2 2" xfId="21147"/>
    <cellStyle name="Normal 15 4 4 3" xfId="21148"/>
    <cellStyle name="Normal 15 4 5" xfId="21149"/>
    <cellStyle name="Normal 15 4 5 2" xfId="21150"/>
    <cellStyle name="Normal 15 4 5 2 2" xfId="21151"/>
    <cellStyle name="Normal 15 4 5 3" xfId="21152"/>
    <cellStyle name="Normal 15 4 6" xfId="21153"/>
    <cellStyle name="Normal 15 4 6 2" xfId="21154"/>
    <cellStyle name="Normal 15 4 7" xfId="21155"/>
    <cellStyle name="Normal 15 4 8" xfId="21156"/>
    <cellStyle name="Normal 15 4 9" xfId="5166"/>
    <cellStyle name="Normal 15 5" xfId="3355"/>
    <cellStyle name="Normal 15 5 2" xfId="21158"/>
    <cellStyle name="Normal 15 5 2 2" xfId="21159"/>
    <cellStyle name="Normal 15 5 2 2 2" xfId="21160"/>
    <cellStyle name="Normal 15 5 2 2 2 2" xfId="21161"/>
    <cellStyle name="Normal 15 5 2 2 3" xfId="21162"/>
    <cellStyle name="Normal 15 5 2 3" xfId="21163"/>
    <cellStyle name="Normal 15 5 2 3 2" xfId="21164"/>
    <cellStyle name="Normal 15 5 2 3 2 2" xfId="21165"/>
    <cellStyle name="Normal 15 5 2 3 3" xfId="21166"/>
    <cellStyle name="Normal 15 5 2 4" xfId="21167"/>
    <cellStyle name="Normal 15 5 2 4 2" xfId="21168"/>
    <cellStyle name="Normal 15 5 2 4 2 2" xfId="21169"/>
    <cellStyle name="Normal 15 5 2 4 3" xfId="21170"/>
    <cellStyle name="Normal 15 5 2 5" xfId="21171"/>
    <cellStyle name="Normal 15 5 2 5 2" xfId="21172"/>
    <cellStyle name="Normal 15 5 2 6" xfId="21173"/>
    <cellStyle name="Normal 15 5 3" xfId="21174"/>
    <cellStyle name="Normal 15 5 3 2" xfId="21175"/>
    <cellStyle name="Normal 15 5 3 2 2" xfId="21176"/>
    <cellStyle name="Normal 15 5 3 3" xfId="21177"/>
    <cellStyle name="Normal 15 5 4" xfId="21178"/>
    <cellStyle name="Normal 15 5 4 2" xfId="21179"/>
    <cellStyle name="Normal 15 5 4 2 2" xfId="21180"/>
    <cellStyle name="Normal 15 5 4 3" xfId="21181"/>
    <cellStyle name="Normal 15 5 5" xfId="21182"/>
    <cellStyle name="Normal 15 5 5 2" xfId="21183"/>
    <cellStyle name="Normal 15 5 5 2 2" xfId="21184"/>
    <cellStyle name="Normal 15 5 5 3" xfId="21185"/>
    <cellStyle name="Normal 15 5 6" xfId="21186"/>
    <cellStyle name="Normal 15 5 6 2" xfId="21187"/>
    <cellStyle name="Normal 15 5 7" xfId="21188"/>
    <cellStyle name="Normal 15 5 8" xfId="21189"/>
    <cellStyle name="Normal 15 5 9" xfId="21157"/>
    <cellStyle name="Normal 15 6" xfId="21190"/>
    <cellStyle name="Normal 15 6 2" xfId="21191"/>
    <cellStyle name="Normal 15 6 2 2" xfId="21192"/>
    <cellStyle name="Normal 15 6 2 2 2" xfId="21193"/>
    <cellStyle name="Normal 15 6 2 2 2 2" xfId="21194"/>
    <cellStyle name="Normal 15 6 2 2 3" xfId="21195"/>
    <cellStyle name="Normal 15 6 2 3" xfId="21196"/>
    <cellStyle name="Normal 15 6 2 3 2" xfId="21197"/>
    <cellStyle name="Normal 15 6 2 3 2 2" xfId="21198"/>
    <cellStyle name="Normal 15 6 2 3 3" xfId="21199"/>
    <cellStyle name="Normal 15 6 2 4" xfId="21200"/>
    <cellStyle name="Normal 15 6 2 4 2" xfId="21201"/>
    <cellStyle name="Normal 15 6 2 4 2 2" xfId="21202"/>
    <cellStyle name="Normal 15 6 2 4 3" xfId="21203"/>
    <cellStyle name="Normal 15 6 2 5" xfId="21204"/>
    <cellStyle name="Normal 15 6 2 5 2" xfId="21205"/>
    <cellStyle name="Normal 15 6 2 6" xfId="21206"/>
    <cellStyle name="Normal 15 6 3" xfId="21207"/>
    <cellStyle name="Normal 15 6 3 2" xfId="21208"/>
    <cellStyle name="Normal 15 6 3 2 2" xfId="21209"/>
    <cellStyle name="Normal 15 6 3 3" xfId="21210"/>
    <cellStyle name="Normal 15 6 4" xfId="21211"/>
    <cellStyle name="Normal 15 6 4 2" xfId="21212"/>
    <cellStyle name="Normal 15 6 4 2 2" xfId="21213"/>
    <cellStyle name="Normal 15 6 4 3" xfId="21214"/>
    <cellStyle name="Normal 15 6 5" xfId="21215"/>
    <cellStyle name="Normal 15 6 5 2" xfId="21216"/>
    <cellStyle name="Normal 15 6 5 2 2" xfId="21217"/>
    <cellStyle name="Normal 15 6 5 3" xfId="21218"/>
    <cellStyle name="Normal 15 6 6" xfId="21219"/>
    <cellStyle name="Normal 15 6 6 2" xfId="21220"/>
    <cellStyle name="Normal 15 6 7" xfId="21221"/>
    <cellStyle name="Normal 15 7" xfId="21222"/>
    <cellStyle name="Normal 15 7 2" xfId="21223"/>
    <cellStyle name="Normal 15 7 2 2" xfId="21224"/>
    <cellStyle name="Normal 15 7 2 2 2" xfId="21225"/>
    <cellStyle name="Normal 15 7 2 3" xfId="21226"/>
    <cellStyle name="Normal 15 7 3" xfId="21227"/>
    <cellStyle name="Normal 15 7 3 2" xfId="21228"/>
    <cellStyle name="Normal 15 7 3 2 2" xfId="21229"/>
    <cellStyle name="Normal 15 7 3 3" xfId="21230"/>
    <cellStyle name="Normal 15 7 4" xfId="21231"/>
    <cellStyle name="Normal 15 7 4 2" xfId="21232"/>
    <cellStyle name="Normal 15 7 4 2 2" xfId="21233"/>
    <cellStyle name="Normal 15 7 4 3" xfId="21234"/>
    <cellStyle name="Normal 15 7 5" xfId="21235"/>
    <cellStyle name="Normal 15 7 5 2" xfId="21236"/>
    <cellStyle name="Normal 15 7 6" xfId="21237"/>
    <cellStyle name="Normal 15 8" xfId="21238"/>
    <cellStyle name="Normal 15 8 2" xfId="21239"/>
    <cellStyle name="Normal 15 8 2 2" xfId="21240"/>
    <cellStyle name="Normal 15 8 3" xfId="21241"/>
    <cellStyle name="Normal 15 9" xfId="21242"/>
    <cellStyle name="Normal 15 9 2" xfId="21243"/>
    <cellStyle name="Normal 15 9 2 2" xfId="21244"/>
    <cellStyle name="Normal 15 9 3" xfId="21245"/>
    <cellStyle name="Normal 150" xfId="21246"/>
    <cellStyle name="Normal 151" xfId="21247"/>
    <cellStyle name="Normal 151 2" xfId="21248"/>
    <cellStyle name="Normal 152" xfId="21249"/>
    <cellStyle name="Normal 153" xfId="21250"/>
    <cellStyle name="Normal 154" xfId="21251"/>
    <cellStyle name="Normal 155" xfId="21252"/>
    <cellStyle name="Normal 156" xfId="21253"/>
    <cellStyle name="Normal 16" xfId="1386"/>
    <cellStyle name="Normal 16 10" xfId="21254"/>
    <cellStyle name="Normal 16 10 2" xfId="21255"/>
    <cellStyle name="Normal 16 10 2 2" xfId="21256"/>
    <cellStyle name="Normal 16 10 3" xfId="21257"/>
    <cellStyle name="Normal 16 11" xfId="21258"/>
    <cellStyle name="Normal 16 11 2" xfId="21259"/>
    <cellStyle name="Normal 16 12" xfId="21260"/>
    <cellStyle name="Normal 16 13" xfId="21261"/>
    <cellStyle name="Normal 16 14" xfId="21262"/>
    <cellStyle name="Normal 16 15" xfId="21263"/>
    <cellStyle name="Normal 16 16" xfId="21264"/>
    <cellStyle name="Normal 16 2" xfId="2772"/>
    <cellStyle name="Normal 16 2 10" xfId="21265"/>
    <cellStyle name="Normal 16 2 10 2" xfId="21266"/>
    <cellStyle name="Normal 16 2 11" xfId="21267"/>
    <cellStyle name="Normal 16 2 12" xfId="21268"/>
    <cellStyle name="Normal 16 2 13" xfId="21269"/>
    <cellStyle name="Normal 16 2 14" xfId="21270"/>
    <cellStyle name="Normal 16 2 15" xfId="21271"/>
    <cellStyle name="Normal 16 2 16" xfId="3993"/>
    <cellStyle name="Normal 16 2 2" xfId="21272"/>
    <cellStyle name="Normal 16 2 2 2" xfId="21273"/>
    <cellStyle name="Normal 16 2 2 2 2" xfId="21274"/>
    <cellStyle name="Normal 16 2 2 2 2 2" xfId="21275"/>
    <cellStyle name="Normal 16 2 2 2 2 2 2" xfId="21276"/>
    <cellStyle name="Normal 16 2 2 2 2 3" xfId="21277"/>
    <cellStyle name="Normal 16 2 2 2 3" xfId="21278"/>
    <cellStyle name="Normal 16 2 2 2 3 2" xfId="21279"/>
    <cellStyle name="Normal 16 2 2 2 3 2 2" xfId="21280"/>
    <cellStyle name="Normal 16 2 2 2 3 3" xfId="21281"/>
    <cellStyle name="Normal 16 2 2 2 4" xfId="21282"/>
    <cellStyle name="Normal 16 2 2 2 4 2" xfId="21283"/>
    <cellStyle name="Normal 16 2 2 2 4 2 2" xfId="21284"/>
    <cellStyle name="Normal 16 2 2 2 4 3" xfId="21285"/>
    <cellStyle name="Normal 16 2 2 2 5" xfId="21286"/>
    <cellStyle name="Normal 16 2 2 2 5 2" xfId="21287"/>
    <cellStyle name="Normal 16 2 2 2 6" xfId="21288"/>
    <cellStyle name="Normal 16 2 2 3" xfId="21289"/>
    <cellStyle name="Normal 16 2 2 3 2" xfId="21290"/>
    <cellStyle name="Normal 16 2 2 3 2 2" xfId="21291"/>
    <cellStyle name="Normal 16 2 2 3 3" xfId="21292"/>
    <cellStyle name="Normal 16 2 2 4" xfId="21293"/>
    <cellStyle name="Normal 16 2 2 4 2" xfId="21294"/>
    <cellStyle name="Normal 16 2 2 4 2 2" xfId="21295"/>
    <cellStyle name="Normal 16 2 2 4 3" xfId="21296"/>
    <cellStyle name="Normal 16 2 2 5" xfId="21297"/>
    <cellStyle name="Normal 16 2 2 5 2" xfId="21298"/>
    <cellStyle name="Normal 16 2 2 5 2 2" xfId="21299"/>
    <cellStyle name="Normal 16 2 2 5 3" xfId="21300"/>
    <cellStyle name="Normal 16 2 2 6" xfId="21301"/>
    <cellStyle name="Normal 16 2 2 6 2" xfId="21302"/>
    <cellStyle name="Normal 16 2 2 7" xfId="21303"/>
    <cellStyle name="Normal 16 2 2 8" xfId="21304"/>
    <cellStyle name="Normal 16 2 3" xfId="21305"/>
    <cellStyle name="Normal 16 2 3 2" xfId="21306"/>
    <cellStyle name="Normal 16 2 3 2 2" xfId="21307"/>
    <cellStyle name="Normal 16 2 3 2 2 2" xfId="21308"/>
    <cellStyle name="Normal 16 2 3 2 2 2 2" xfId="21309"/>
    <cellStyle name="Normal 16 2 3 2 2 3" xfId="21310"/>
    <cellStyle name="Normal 16 2 3 2 3" xfId="21311"/>
    <cellStyle name="Normal 16 2 3 2 3 2" xfId="21312"/>
    <cellStyle name="Normal 16 2 3 2 3 2 2" xfId="21313"/>
    <cellStyle name="Normal 16 2 3 2 3 3" xfId="21314"/>
    <cellStyle name="Normal 16 2 3 2 4" xfId="21315"/>
    <cellStyle name="Normal 16 2 3 2 4 2" xfId="21316"/>
    <cellStyle name="Normal 16 2 3 2 4 2 2" xfId="21317"/>
    <cellStyle name="Normal 16 2 3 2 4 3" xfId="21318"/>
    <cellStyle name="Normal 16 2 3 2 5" xfId="21319"/>
    <cellStyle name="Normal 16 2 3 2 5 2" xfId="21320"/>
    <cellStyle name="Normal 16 2 3 2 6" xfId="21321"/>
    <cellStyle name="Normal 16 2 3 3" xfId="21322"/>
    <cellStyle name="Normal 16 2 3 3 2" xfId="21323"/>
    <cellStyle name="Normal 16 2 3 3 2 2" xfId="21324"/>
    <cellStyle name="Normal 16 2 3 3 3" xfId="21325"/>
    <cellStyle name="Normal 16 2 3 4" xfId="21326"/>
    <cellStyle name="Normal 16 2 3 4 2" xfId="21327"/>
    <cellStyle name="Normal 16 2 3 4 2 2" xfId="21328"/>
    <cellStyle name="Normal 16 2 3 4 3" xfId="21329"/>
    <cellStyle name="Normal 16 2 3 5" xfId="21330"/>
    <cellStyle name="Normal 16 2 3 5 2" xfId="21331"/>
    <cellStyle name="Normal 16 2 3 5 2 2" xfId="21332"/>
    <cellStyle name="Normal 16 2 3 5 3" xfId="21333"/>
    <cellStyle name="Normal 16 2 3 6" xfId="21334"/>
    <cellStyle name="Normal 16 2 3 6 2" xfId="21335"/>
    <cellStyle name="Normal 16 2 3 7" xfId="21336"/>
    <cellStyle name="Normal 16 2 4" xfId="21337"/>
    <cellStyle name="Normal 16 2 4 2" xfId="21338"/>
    <cellStyle name="Normal 16 2 4 2 2" xfId="21339"/>
    <cellStyle name="Normal 16 2 4 2 2 2" xfId="21340"/>
    <cellStyle name="Normal 16 2 4 2 2 2 2" xfId="21341"/>
    <cellStyle name="Normal 16 2 4 2 2 3" xfId="21342"/>
    <cellStyle name="Normal 16 2 4 2 3" xfId="21343"/>
    <cellStyle name="Normal 16 2 4 2 3 2" xfId="21344"/>
    <cellStyle name="Normal 16 2 4 2 3 2 2" xfId="21345"/>
    <cellStyle name="Normal 16 2 4 2 3 3" xfId="21346"/>
    <cellStyle name="Normal 16 2 4 2 4" xfId="21347"/>
    <cellStyle name="Normal 16 2 4 2 4 2" xfId="21348"/>
    <cellStyle name="Normal 16 2 4 2 4 2 2" xfId="21349"/>
    <cellStyle name="Normal 16 2 4 2 4 3" xfId="21350"/>
    <cellStyle name="Normal 16 2 4 2 5" xfId="21351"/>
    <cellStyle name="Normal 16 2 4 2 5 2" xfId="21352"/>
    <cellStyle name="Normal 16 2 4 2 6" xfId="21353"/>
    <cellStyle name="Normal 16 2 4 3" xfId="21354"/>
    <cellStyle name="Normal 16 2 4 3 2" xfId="21355"/>
    <cellStyle name="Normal 16 2 4 3 2 2" xfId="21356"/>
    <cellStyle name="Normal 16 2 4 3 3" xfId="21357"/>
    <cellStyle name="Normal 16 2 4 4" xfId="21358"/>
    <cellStyle name="Normal 16 2 4 4 2" xfId="21359"/>
    <cellStyle name="Normal 16 2 4 4 2 2" xfId="21360"/>
    <cellStyle name="Normal 16 2 4 4 3" xfId="21361"/>
    <cellStyle name="Normal 16 2 4 5" xfId="21362"/>
    <cellStyle name="Normal 16 2 4 5 2" xfId="21363"/>
    <cellStyle name="Normal 16 2 4 5 2 2" xfId="21364"/>
    <cellStyle name="Normal 16 2 4 5 3" xfId="21365"/>
    <cellStyle name="Normal 16 2 4 6" xfId="21366"/>
    <cellStyle name="Normal 16 2 4 6 2" xfId="21367"/>
    <cellStyle name="Normal 16 2 4 7" xfId="21368"/>
    <cellStyle name="Normal 16 2 5" xfId="21369"/>
    <cellStyle name="Normal 16 2 5 2" xfId="21370"/>
    <cellStyle name="Normal 16 2 5 2 2" xfId="21371"/>
    <cellStyle name="Normal 16 2 5 2 2 2" xfId="21372"/>
    <cellStyle name="Normal 16 2 5 2 2 2 2" xfId="21373"/>
    <cellStyle name="Normal 16 2 5 2 2 3" xfId="21374"/>
    <cellStyle name="Normal 16 2 5 2 3" xfId="21375"/>
    <cellStyle name="Normal 16 2 5 2 3 2" xfId="21376"/>
    <cellStyle name="Normal 16 2 5 2 3 2 2" xfId="21377"/>
    <cellStyle name="Normal 16 2 5 2 3 3" xfId="21378"/>
    <cellStyle name="Normal 16 2 5 2 4" xfId="21379"/>
    <cellStyle name="Normal 16 2 5 2 4 2" xfId="21380"/>
    <cellStyle name="Normal 16 2 5 2 4 2 2" xfId="21381"/>
    <cellStyle name="Normal 16 2 5 2 4 3" xfId="21382"/>
    <cellStyle name="Normal 16 2 5 2 5" xfId="21383"/>
    <cellStyle name="Normal 16 2 5 2 5 2" xfId="21384"/>
    <cellStyle name="Normal 16 2 5 2 6" xfId="21385"/>
    <cellStyle name="Normal 16 2 5 3" xfId="21386"/>
    <cellStyle name="Normal 16 2 5 3 2" xfId="21387"/>
    <cellStyle name="Normal 16 2 5 3 2 2" xfId="21388"/>
    <cellStyle name="Normal 16 2 5 3 3" xfId="21389"/>
    <cellStyle name="Normal 16 2 5 4" xfId="21390"/>
    <cellStyle name="Normal 16 2 5 4 2" xfId="21391"/>
    <cellStyle name="Normal 16 2 5 4 2 2" xfId="21392"/>
    <cellStyle name="Normal 16 2 5 4 3" xfId="21393"/>
    <cellStyle name="Normal 16 2 5 5" xfId="21394"/>
    <cellStyle name="Normal 16 2 5 5 2" xfId="21395"/>
    <cellStyle name="Normal 16 2 5 5 2 2" xfId="21396"/>
    <cellStyle name="Normal 16 2 5 5 3" xfId="21397"/>
    <cellStyle name="Normal 16 2 5 6" xfId="21398"/>
    <cellStyle name="Normal 16 2 5 6 2" xfId="21399"/>
    <cellStyle name="Normal 16 2 5 7" xfId="21400"/>
    <cellStyle name="Normal 16 2 6" xfId="21401"/>
    <cellStyle name="Normal 16 2 6 2" xfId="21402"/>
    <cellStyle name="Normal 16 2 6 2 2" xfId="21403"/>
    <cellStyle name="Normal 16 2 6 2 2 2" xfId="21404"/>
    <cellStyle name="Normal 16 2 6 2 3" xfId="21405"/>
    <cellStyle name="Normal 16 2 6 3" xfId="21406"/>
    <cellStyle name="Normal 16 2 6 3 2" xfId="21407"/>
    <cellStyle name="Normal 16 2 6 3 2 2" xfId="21408"/>
    <cellStyle name="Normal 16 2 6 3 3" xfId="21409"/>
    <cellStyle name="Normal 16 2 6 4" xfId="21410"/>
    <cellStyle name="Normal 16 2 6 4 2" xfId="21411"/>
    <cellStyle name="Normal 16 2 6 4 2 2" xfId="21412"/>
    <cellStyle name="Normal 16 2 6 4 3" xfId="21413"/>
    <cellStyle name="Normal 16 2 6 5" xfId="21414"/>
    <cellStyle name="Normal 16 2 6 5 2" xfId="21415"/>
    <cellStyle name="Normal 16 2 6 6" xfId="21416"/>
    <cellStyle name="Normal 16 2 7" xfId="21417"/>
    <cellStyle name="Normal 16 2 7 2" xfId="21418"/>
    <cellStyle name="Normal 16 2 7 2 2" xfId="21419"/>
    <cellStyle name="Normal 16 2 7 3" xfId="21420"/>
    <cellStyle name="Normal 16 2 8" xfId="21421"/>
    <cellStyle name="Normal 16 2 8 2" xfId="21422"/>
    <cellStyle name="Normal 16 2 8 2 2" xfId="21423"/>
    <cellStyle name="Normal 16 2 8 3" xfId="21424"/>
    <cellStyle name="Normal 16 2 9" xfId="21425"/>
    <cellStyle name="Normal 16 2 9 2" xfId="21426"/>
    <cellStyle name="Normal 16 2 9 2 2" xfId="21427"/>
    <cellStyle name="Normal 16 2 9 3" xfId="21428"/>
    <cellStyle name="Normal 16 3" xfId="3142"/>
    <cellStyle name="Normal 16 3 2" xfId="21429"/>
    <cellStyle name="Normal 16 3 2 2" xfId="21430"/>
    <cellStyle name="Normal 16 3 2 2 2" xfId="21431"/>
    <cellStyle name="Normal 16 3 2 2 2 2" xfId="21432"/>
    <cellStyle name="Normal 16 3 2 2 3" xfId="21433"/>
    <cellStyle name="Normal 16 3 2 3" xfId="21434"/>
    <cellStyle name="Normal 16 3 2 3 2" xfId="21435"/>
    <cellStyle name="Normal 16 3 2 3 2 2" xfId="21436"/>
    <cellStyle name="Normal 16 3 2 3 3" xfId="21437"/>
    <cellStyle name="Normal 16 3 2 4" xfId="21438"/>
    <cellStyle name="Normal 16 3 2 4 2" xfId="21439"/>
    <cellStyle name="Normal 16 3 2 4 2 2" xfId="21440"/>
    <cellStyle name="Normal 16 3 2 4 3" xfId="21441"/>
    <cellStyle name="Normal 16 3 2 5" xfId="21442"/>
    <cellStyle name="Normal 16 3 2 5 2" xfId="21443"/>
    <cellStyle name="Normal 16 3 2 6" xfId="21444"/>
    <cellStyle name="Normal 16 3 2 7" xfId="21445"/>
    <cellStyle name="Normal 16 3 3" xfId="21446"/>
    <cellStyle name="Normal 16 3 3 2" xfId="21447"/>
    <cellStyle name="Normal 16 3 3 2 2" xfId="21448"/>
    <cellStyle name="Normal 16 3 3 3" xfId="21449"/>
    <cellStyle name="Normal 16 3 4" xfId="21450"/>
    <cellStyle name="Normal 16 3 4 2" xfId="21451"/>
    <cellStyle name="Normal 16 3 4 2 2" xfId="21452"/>
    <cellStyle name="Normal 16 3 4 3" xfId="21453"/>
    <cellStyle name="Normal 16 3 5" xfId="21454"/>
    <cellStyle name="Normal 16 3 5 2" xfId="21455"/>
    <cellStyle name="Normal 16 3 5 2 2" xfId="21456"/>
    <cellStyle name="Normal 16 3 5 3" xfId="21457"/>
    <cellStyle name="Normal 16 3 6" xfId="21458"/>
    <cellStyle name="Normal 16 3 6 2" xfId="21459"/>
    <cellStyle name="Normal 16 3 7" xfId="21460"/>
    <cellStyle name="Normal 16 3 8" xfId="21461"/>
    <cellStyle name="Normal 16 3 9" xfId="3640"/>
    <cellStyle name="Normal 16 4" xfId="3250"/>
    <cellStyle name="Normal 16 4 2" xfId="21462"/>
    <cellStyle name="Normal 16 4 2 2" xfId="21463"/>
    <cellStyle name="Normal 16 4 2 2 2" xfId="21464"/>
    <cellStyle name="Normal 16 4 2 2 2 2" xfId="21465"/>
    <cellStyle name="Normal 16 4 2 2 3" xfId="21466"/>
    <cellStyle name="Normal 16 4 2 3" xfId="21467"/>
    <cellStyle name="Normal 16 4 2 3 2" xfId="21468"/>
    <cellStyle name="Normal 16 4 2 3 2 2" xfId="21469"/>
    <cellStyle name="Normal 16 4 2 3 3" xfId="21470"/>
    <cellStyle name="Normal 16 4 2 4" xfId="21471"/>
    <cellStyle name="Normal 16 4 2 4 2" xfId="21472"/>
    <cellStyle name="Normal 16 4 2 4 2 2" xfId="21473"/>
    <cellStyle name="Normal 16 4 2 4 3" xfId="21474"/>
    <cellStyle name="Normal 16 4 2 5" xfId="21475"/>
    <cellStyle name="Normal 16 4 2 5 2" xfId="21476"/>
    <cellStyle name="Normal 16 4 2 6" xfId="21477"/>
    <cellStyle name="Normal 16 4 3" xfId="21478"/>
    <cellStyle name="Normal 16 4 3 2" xfId="21479"/>
    <cellStyle name="Normal 16 4 3 2 2" xfId="21480"/>
    <cellStyle name="Normal 16 4 3 3" xfId="21481"/>
    <cellStyle name="Normal 16 4 4" xfId="21482"/>
    <cellStyle name="Normal 16 4 4 2" xfId="21483"/>
    <cellStyle name="Normal 16 4 4 2 2" xfId="21484"/>
    <cellStyle name="Normal 16 4 4 3" xfId="21485"/>
    <cellStyle name="Normal 16 4 5" xfId="21486"/>
    <cellStyle name="Normal 16 4 5 2" xfId="21487"/>
    <cellStyle name="Normal 16 4 5 2 2" xfId="21488"/>
    <cellStyle name="Normal 16 4 5 3" xfId="21489"/>
    <cellStyle name="Normal 16 4 6" xfId="21490"/>
    <cellStyle name="Normal 16 4 6 2" xfId="21491"/>
    <cellStyle name="Normal 16 4 7" xfId="21492"/>
    <cellStyle name="Normal 16 4 8" xfId="21493"/>
    <cellStyle name="Normal 16 4 9" xfId="5167"/>
    <cellStyle name="Normal 16 5" xfId="3356"/>
    <cellStyle name="Normal 16 5 2" xfId="21494"/>
    <cellStyle name="Normal 16 5 2 2" xfId="21495"/>
    <cellStyle name="Normal 16 5 2 2 2" xfId="21496"/>
    <cellStyle name="Normal 16 5 2 2 2 2" xfId="21497"/>
    <cellStyle name="Normal 16 5 2 2 3" xfId="21498"/>
    <cellStyle name="Normal 16 5 2 3" xfId="21499"/>
    <cellStyle name="Normal 16 5 2 3 2" xfId="21500"/>
    <cellStyle name="Normal 16 5 2 3 2 2" xfId="21501"/>
    <cellStyle name="Normal 16 5 2 3 3" xfId="21502"/>
    <cellStyle name="Normal 16 5 2 4" xfId="21503"/>
    <cellStyle name="Normal 16 5 2 4 2" xfId="21504"/>
    <cellStyle name="Normal 16 5 2 4 2 2" xfId="21505"/>
    <cellStyle name="Normal 16 5 2 4 3" xfId="21506"/>
    <cellStyle name="Normal 16 5 2 5" xfId="21507"/>
    <cellStyle name="Normal 16 5 2 5 2" xfId="21508"/>
    <cellStyle name="Normal 16 5 2 6" xfId="21509"/>
    <cellStyle name="Normal 16 5 3" xfId="21510"/>
    <cellStyle name="Normal 16 5 3 2" xfId="21511"/>
    <cellStyle name="Normal 16 5 3 2 2" xfId="21512"/>
    <cellStyle name="Normal 16 5 3 3" xfId="21513"/>
    <cellStyle name="Normal 16 5 4" xfId="21514"/>
    <cellStyle name="Normal 16 5 4 2" xfId="21515"/>
    <cellStyle name="Normal 16 5 4 2 2" xfId="21516"/>
    <cellStyle name="Normal 16 5 4 3" xfId="21517"/>
    <cellStyle name="Normal 16 5 5" xfId="21518"/>
    <cellStyle name="Normal 16 5 5 2" xfId="21519"/>
    <cellStyle name="Normal 16 5 5 2 2" xfId="21520"/>
    <cellStyle name="Normal 16 5 5 3" xfId="21521"/>
    <cellStyle name="Normal 16 5 6" xfId="21522"/>
    <cellStyle name="Normal 16 5 6 2" xfId="21523"/>
    <cellStyle name="Normal 16 5 7" xfId="21524"/>
    <cellStyle name="Normal 16 6" xfId="21525"/>
    <cellStyle name="Normal 16 6 2" xfId="21526"/>
    <cellStyle name="Normal 16 6 2 2" xfId="21527"/>
    <cellStyle name="Normal 16 6 2 2 2" xfId="21528"/>
    <cellStyle name="Normal 16 6 2 2 2 2" xfId="21529"/>
    <cellStyle name="Normal 16 6 2 2 3" xfId="21530"/>
    <cellStyle name="Normal 16 6 2 3" xfId="21531"/>
    <cellStyle name="Normal 16 6 2 3 2" xfId="21532"/>
    <cellStyle name="Normal 16 6 2 3 2 2" xfId="21533"/>
    <cellStyle name="Normal 16 6 2 3 3" xfId="21534"/>
    <cellStyle name="Normal 16 6 2 4" xfId="21535"/>
    <cellStyle name="Normal 16 6 2 4 2" xfId="21536"/>
    <cellStyle name="Normal 16 6 2 4 2 2" xfId="21537"/>
    <cellStyle name="Normal 16 6 2 4 3" xfId="21538"/>
    <cellStyle name="Normal 16 6 2 5" xfId="21539"/>
    <cellStyle name="Normal 16 6 2 5 2" xfId="21540"/>
    <cellStyle name="Normal 16 6 2 6" xfId="21541"/>
    <cellStyle name="Normal 16 6 3" xfId="21542"/>
    <cellStyle name="Normal 16 6 3 2" xfId="21543"/>
    <cellStyle name="Normal 16 6 3 2 2" xfId="21544"/>
    <cellStyle name="Normal 16 6 3 3" xfId="21545"/>
    <cellStyle name="Normal 16 6 4" xfId="21546"/>
    <cellStyle name="Normal 16 6 4 2" xfId="21547"/>
    <cellStyle name="Normal 16 6 4 2 2" xfId="21548"/>
    <cellStyle name="Normal 16 6 4 3" xfId="21549"/>
    <cellStyle name="Normal 16 6 5" xfId="21550"/>
    <cellStyle name="Normal 16 6 5 2" xfId="21551"/>
    <cellStyle name="Normal 16 6 5 2 2" xfId="21552"/>
    <cellStyle name="Normal 16 6 5 3" xfId="21553"/>
    <cellStyle name="Normal 16 6 6" xfId="21554"/>
    <cellStyle name="Normal 16 6 6 2" xfId="21555"/>
    <cellStyle name="Normal 16 6 7" xfId="21556"/>
    <cellStyle name="Normal 16 7" xfId="21557"/>
    <cellStyle name="Normal 16 7 2" xfId="21558"/>
    <cellStyle name="Normal 16 7 2 2" xfId="21559"/>
    <cellStyle name="Normal 16 7 2 2 2" xfId="21560"/>
    <cellStyle name="Normal 16 7 2 3" xfId="21561"/>
    <cellStyle name="Normal 16 7 3" xfId="21562"/>
    <cellStyle name="Normal 16 7 3 2" xfId="21563"/>
    <cellStyle name="Normal 16 7 3 2 2" xfId="21564"/>
    <cellStyle name="Normal 16 7 3 3" xfId="21565"/>
    <cellStyle name="Normal 16 7 4" xfId="21566"/>
    <cellStyle name="Normal 16 7 4 2" xfId="21567"/>
    <cellStyle name="Normal 16 7 4 2 2" xfId="21568"/>
    <cellStyle name="Normal 16 7 4 3" xfId="21569"/>
    <cellStyle name="Normal 16 7 5" xfId="21570"/>
    <cellStyle name="Normal 16 7 5 2" xfId="21571"/>
    <cellStyle name="Normal 16 7 6" xfId="21572"/>
    <cellStyle name="Normal 16 8" xfId="21573"/>
    <cellStyle name="Normal 16 8 2" xfId="21574"/>
    <cellStyle name="Normal 16 8 2 2" xfId="21575"/>
    <cellStyle name="Normal 16 8 3" xfId="21576"/>
    <cellStyle name="Normal 16 9" xfId="21577"/>
    <cellStyle name="Normal 16 9 2" xfId="21578"/>
    <cellStyle name="Normal 16 9 2 2" xfId="21579"/>
    <cellStyle name="Normal 16 9 3" xfId="21580"/>
    <cellStyle name="Normal 161" xfId="21581"/>
    <cellStyle name="Normal 162" xfId="21582"/>
    <cellStyle name="Normal 163" xfId="21583"/>
    <cellStyle name="Normal 164" xfId="21584"/>
    <cellStyle name="Normal 169" xfId="21585"/>
    <cellStyle name="Normal 17" xfId="1387"/>
    <cellStyle name="Normal 17 10" xfId="21586"/>
    <cellStyle name="Normal 17 10 2" xfId="21587"/>
    <cellStyle name="Normal 17 11" xfId="21588"/>
    <cellStyle name="Normal 17 12" xfId="21589"/>
    <cellStyle name="Normal 17 13" xfId="21590"/>
    <cellStyle name="Normal 17 14" xfId="21591"/>
    <cellStyle name="Normal 17 15" xfId="21592"/>
    <cellStyle name="Normal 17 2" xfId="2773"/>
    <cellStyle name="Normal 17 2 10" xfId="21593"/>
    <cellStyle name="Normal 17 2 11" xfId="3994"/>
    <cellStyle name="Normal 17 2 2" xfId="21594"/>
    <cellStyle name="Normal 17 2 2 2" xfId="21595"/>
    <cellStyle name="Normal 17 2 2 2 2" xfId="21596"/>
    <cellStyle name="Normal 17 2 2 2 2 2" xfId="21597"/>
    <cellStyle name="Normal 17 2 2 2 3" xfId="21598"/>
    <cellStyle name="Normal 17 2 2 2 4" xfId="21599"/>
    <cellStyle name="Normal 17 2 2 3" xfId="21600"/>
    <cellStyle name="Normal 17 2 2 3 2" xfId="21601"/>
    <cellStyle name="Normal 17 2 2 3 2 2" xfId="21602"/>
    <cellStyle name="Normal 17 2 2 3 3" xfId="21603"/>
    <cellStyle name="Normal 17 2 2 3 4" xfId="21604"/>
    <cellStyle name="Normal 17 2 2 4" xfId="21605"/>
    <cellStyle name="Normal 17 2 2 4 2" xfId="21606"/>
    <cellStyle name="Normal 17 2 2 4 2 2" xfId="21607"/>
    <cellStyle name="Normal 17 2 2 4 3" xfId="21608"/>
    <cellStyle name="Normal 17 2 2 5" xfId="21609"/>
    <cellStyle name="Normal 17 2 2 5 2" xfId="21610"/>
    <cellStyle name="Normal 17 2 2 6" xfId="21611"/>
    <cellStyle name="Normal 17 2 2 7" xfId="21612"/>
    <cellStyle name="Normal 17 2 2 8" xfId="21613"/>
    <cellStyle name="Normal 17 2 3" xfId="21614"/>
    <cellStyle name="Normal 17 2 3 2" xfId="21615"/>
    <cellStyle name="Normal 17 2 3 2 2" xfId="21616"/>
    <cellStyle name="Normal 17 2 3 3" xfId="21617"/>
    <cellStyle name="Normal 17 2 3 4" xfId="21618"/>
    <cellStyle name="Normal 17 2 4" xfId="21619"/>
    <cellStyle name="Normal 17 2 4 2" xfId="21620"/>
    <cellStyle name="Normal 17 2 4 2 2" xfId="21621"/>
    <cellStyle name="Normal 17 2 4 3" xfId="21622"/>
    <cellStyle name="Normal 17 2 4 4" xfId="21623"/>
    <cellStyle name="Normal 17 2 5" xfId="21624"/>
    <cellStyle name="Normal 17 2 5 2" xfId="21625"/>
    <cellStyle name="Normal 17 2 5 2 2" xfId="21626"/>
    <cellStyle name="Normal 17 2 5 3" xfId="21627"/>
    <cellStyle name="Normal 17 2 6" xfId="21628"/>
    <cellStyle name="Normal 17 2 6 2" xfId="21629"/>
    <cellStyle name="Normal 17 2 7" xfId="21630"/>
    <cellStyle name="Normal 17 2 8" xfId="21631"/>
    <cellStyle name="Normal 17 2 9" xfId="21632"/>
    <cellStyle name="Normal 17 3" xfId="3143"/>
    <cellStyle name="Normal 17 3 10" xfId="3641"/>
    <cellStyle name="Normal 17 3 2" xfId="21633"/>
    <cellStyle name="Normal 17 3 2 2" xfId="21634"/>
    <cellStyle name="Normal 17 3 2 2 2" xfId="21635"/>
    <cellStyle name="Normal 17 3 2 2 2 2" xfId="21636"/>
    <cellStyle name="Normal 17 3 2 2 3" xfId="21637"/>
    <cellStyle name="Normal 17 3 2 2 4" xfId="21638"/>
    <cellStyle name="Normal 17 3 2 3" xfId="21639"/>
    <cellStyle name="Normal 17 3 2 3 2" xfId="21640"/>
    <cellStyle name="Normal 17 3 2 3 2 2" xfId="21641"/>
    <cellStyle name="Normal 17 3 2 3 3" xfId="21642"/>
    <cellStyle name="Normal 17 3 2 3 4" xfId="21643"/>
    <cellStyle name="Normal 17 3 2 4" xfId="21644"/>
    <cellStyle name="Normal 17 3 2 4 2" xfId="21645"/>
    <cellStyle name="Normal 17 3 2 4 2 2" xfId="21646"/>
    <cellStyle name="Normal 17 3 2 4 3" xfId="21647"/>
    <cellStyle name="Normal 17 3 2 5" xfId="21648"/>
    <cellStyle name="Normal 17 3 2 5 2" xfId="21649"/>
    <cellStyle name="Normal 17 3 2 6" xfId="21650"/>
    <cellStyle name="Normal 17 3 2 7" xfId="21651"/>
    <cellStyle name="Normal 17 3 2 8" xfId="21652"/>
    <cellStyle name="Normal 17 3 3" xfId="21653"/>
    <cellStyle name="Normal 17 3 3 2" xfId="21654"/>
    <cellStyle name="Normal 17 3 3 2 2" xfId="21655"/>
    <cellStyle name="Normal 17 3 3 3" xfId="21656"/>
    <cellStyle name="Normal 17 3 3 4" xfId="21657"/>
    <cellStyle name="Normal 17 3 4" xfId="21658"/>
    <cellStyle name="Normal 17 3 4 2" xfId="21659"/>
    <cellStyle name="Normal 17 3 4 2 2" xfId="21660"/>
    <cellStyle name="Normal 17 3 4 3" xfId="21661"/>
    <cellStyle name="Normal 17 3 4 4" xfId="21662"/>
    <cellStyle name="Normal 17 3 5" xfId="21663"/>
    <cellStyle name="Normal 17 3 5 2" xfId="21664"/>
    <cellStyle name="Normal 17 3 5 2 2" xfId="21665"/>
    <cellStyle name="Normal 17 3 5 3" xfId="21666"/>
    <cellStyle name="Normal 17 3 6" xfId="21667"/>
    <cellStyle name="Normal 17 3 6 2" xfId="21668"/>
    <cellStyle name="Normal 17 3 7" xfId="21669"/>
    <cellStyle name="Normal 17 3 8" xfId="21670"/>
    <cellStyle name="Normal 17 3 9" xfId="21671"/>
    <cellStyle name="Normal 17 4" xfId="3251"/>
    <cellStyle name="Normal 17 4 10" xfId="5168"/>
    <cellStyle name="Normal 17 4 2" xfId="21672"/>
    <cellStyle name="Normal 17 4 2 2" xfId="21673"/>
    <cellStyle name="Normal 17 4 2 2 2" xfId="21674"/>
    <cellStyle name="Normal 17 4 2 2 2 2" xfId="21675"/>
    <cellStyle name="Normal 17 4 2 2 3" xfId="21676"/>
    <cellStyle name="Normal 17 4 2 3" xfId="21677"/>
    <cellStyle name="Normal 17 4 2 3 2" xfId="21678"/>
    <cellStyle name="Normal 17 4 2 3 2 2" xfId="21679"/>
    <cellStyle name="Normal 17 4 2 3 3" xfId="21680"/>
    <cellStyle name="Normal 17 4 2 4" xfId="21681"/>
    <cellStyle name="Normal 17 4 2 4 2" xfId="21682"/>
    <cellStyle name="Normal 17 4 2 4 2 2" xfId="21683"/>
    <cellStyle name="Normal 17 4 2 4 3" xfId="21684"/>
    <cellStyle name="Normal 17 4 2 5" xfId="21685"/>
    <cellStyle name="Normal 17 4 2 5 2" xfId="21686"/>
    <cellStyle name="Normal 17 4 2 6" xfId="21687"/>
    <cellStyle name="Normal 17 4 2 7" xfId="21688"/>
    <cellStyle name="Normal 17 4 3" xfId="21689"/>
    <cellStyle name="Normal 17 4 3 2" xfId="21690"/>
    <cellStyle name="Normal 17 4 3 2 2" xfId="21691"/>
    <cellStyle name="Normal 17 4 3 3" xfId="21692"/>
    <cellStyle name="Normal 17 4 3 4" xfId="21693"/>
    <cellStyle name="Normal 17 4 4" xfId="21694"/>
    <cellStyle name="Normal 17 4 4 2" xfId="21695"/>
    <cellStyle name="Normal 17 4 4 2 2" xfId="21696"/>
    <cellStyle name="Normal 17 4 4 3" xfId="21697"/>
    <cellStyle name="Normal 17 4 5" xfId="21698"/>
    <cellStyle name="Normal 17 4 5 2" xfId="21699"/>
    <cellStyle name="Normal 17 4 5 2 2" xfId="21700"/>
    <cellStyle name="Normal 17 4 5 3" xfId="21701"/>
    <cellStyle name="Normal 17 4 6" xfId="21702"/>
    <cellStyle name="Normal 17 4 6 2" xfId="21703"/>
    <cellStyle name="Normal 17 4 7" xfId="21704"/>
    <cellStyle name="Normal 17 4 8" xfId="21705"/>
    <cellStyle name="Normal 17 4 9" xfId="21706"/>
    <cellStyle name="Normal 17 5" xfId="3357"/>
    <cellStyle name="Normal 17 5 2" xfId="21707"/>
    <cellStyle name="Normal 17 5 2 2" xfId="21708"/>
    <cellStyle name="Normal 17 5 2 2 2" xfId="21709"/>
    <cellStyle name="Normal 17 5 2 2 2 2" xfId="21710"/>
    <cellStyle name="Normal 17 5 2 2 3" xfId="21711"/>
    <cellStyle name="Normal 17 5 2 3" xfId="21712"/>
    <cellStyle name="Normal 17 5 2 3 2" xfId="21713"/>
    <cellStyle name="Normal 17 5 2 3 2 2" xfId="21714"/>
    <cellStyle name="Normal 17 5 2 3 3" xfId="21715"/>
    <cellStyle name="Normal 17 5 2 4" xfId="21716"/>
    <cellStyle name="Normal 17 5 2 4 2" xfId="21717"/>
    <cellStyle name="Normal 17 5 2 4 2 2" xfId="21718"/>
    <cellStyle name="Normal 17 5 2 4 3" xfId="21719"/>
    <cellStyle name="Normal 17 5 2 5" xfId="21720"/>
    <cellStyle name="Normal 17 5 2 5 2" xfId="21721"/>
    <cellStyle name="Normal 17 5 2 6" xfId="21722"/>
    <cellStyle name="Normal 17 5 3" xfId="21723"/>
    <cellStyle name="Normal 17 5 3 2" xfId="21724"/>
    <cellStyle name="Normal 17 5 3 2 2" xfId="21725"/>
    <cellStyle name="Normal 17 5 3 3" xfId="21726"/>
    <cellStyle name="Normal 17 5 4" xfId="21727"/>
    <cellStyle name="Normal 17 5 4 2" xfId="21728"/>
    <cellStyle name="Normal 17 5 4 2 2" xfId="21729"/>
    <cellStyle name="Normal 17 5 4 3" xfId="21730"/>
    <cellStyle name="Normal 17 5 5" xfId="21731"/>
    <cellStyle name="Normal 17 5 5 2" xfId="21732"/>
    <cellStyle name="Normal 17 5 5 2 2" xfId="21733"/>
    <cellStyle name="Normal 17 5 5 3" xfId="21734"/>
    <cellStyle name="Normal 17 5 6" xfId="21735"/>
    <cellStyle name="Normal 17 5 6 2" xfId="21736"/>
    <cellStyle name="Normal 17 5 7" xfId="21737"/>
    <cellStyle name="Normal 17 5 8" xfId="21738"/>
    <cellStyle name="Normal 17 6" xfId="21739"/>
    <cellStyle name="Normal 17 6 2" xfId="21740"/>
    <cellStyle name="Normal 17 6 2 2" xfId="21741"/>
    <cellStyle name="Normal 17 6 2 2 2" xfId="21742"/>
    <cellStyle name="Normal 17 6 2 3" xfId="21743"/>
    <cellStyle name="Normal 17 6 3" xfId="21744"/>
    <cellStyle name="Normal 17 6 3 2" xfId="21745"/>
    <cellStyle name="Normal 17 6 3 2 2" xfId="21746"/>
    <cellStyle name="Normal 17 6 3 3" xfId="21747"/>
    <cellStyle name="Normal 17 6 4" xfId="21748"/>
    <cellStyle name="Normal 17 6 4 2" xfId="21749"/>
    <cellStyle name="Normal 17 6 4 2 2" xfId="21750"/>
    <cellStyle name="Normal 17 6 4 3" xfId="21751"/>
    <cellStyle name="Normal 17 6 5" xfId="21752"/>
    <cellStyle name="Normal 17 6 5 2" xfId="21753"/>
    <cellStyle name="Normal 17 6 6" xfId="21754"/>
    <cellStyle name="Normal 17 6 7" xfId="21755"/>
    <cellStyle name="Normal 17 7" xfId="21756"/>
    <cellStyle name="Normal 17 7 2" xfId="21757"/>
    <cellStyle name="Normal 17 7 2 2" xfId="21758"/>
    <cellStyle name="Normal 17 7 3" xfId="21759"/>
    <cellStyle name="Normal 17 8" xfId="21760"/>
    <cellStyle name="Normal 17 8 2" xfId="21761"/>
    <cellStyle name="Normal 17 8 2 2" xfId="21762"/>
    <cellStyle name="Normal 17 8 3" xfId="21763"/>
    <cellStyle name="Normal 17 9" xfId="21764"/>
    <cellStyle name="Normal 17 9 2" xfId="21765"/>
    <cellStyle name="Normal 17 9 2 2" xfId="21766"/>
    <cellStyle name="Normal 17 9 3" xfId="21767"/>
    <cellStyle name="Normal 170" xfId="21768"/>
    <cellStyle name="Normal 171" xfId="21769"/>
    <cellStyle name="Normal 172" xfId="21770"/>
    <cellStyle name="Normal 177" xfId="21771"/>
    <cellStyle name="Normal 178" xfId="21772"/>
    <cellStyle name="Normal 179" xfId="21773"/>
    <cellStyle name="Normal 18" xfId="1388"/>
    <cellStyle name="Normal 18 10" xfId="21774"/>
    <cellStyle name="Normal 18 10 2" xfId="21775"/>
    <cellStyle name="Normal 18 11" xfId="21776"/>
    <cellStyle name="Normal 18 12" xfId="21777"/>
    <cellStyle name="Normal 18 13" xfId="21778"/>
    <cellStyle name="Normal 18 14" xfId="21779"/>
    <cellStyle name="Normal 18 15" xfId="21780"/>
    <cellStyle name="Normal 18 2" xfId="2774"/>
    <cellStyle name="Normal 18 2 10" xfId="21781"/>
    <cellStyle name="Normal 18 2 11" xfId="3995"/>
    <cellStyle name="Normal 18 2 2" xfId="21782"/>
    <cellStyle name="Normal 18 2 2 2" xfId="21783"/>
    <cellStyle name="Normal 18 2 2 2 2" xfId="21784"/>
    <cellStyle name="Normal 18 2 2 2 2 2" xfId="21785"/>
    <cellStyle name="Normal 18 2 2 2 3" xfId="21786"/>
    <cellStyle name="Normal 18 2 2 3" xfId="21787"/>
    <cellStyle name="Normal 18 2 2 3 2" xfId="21788"/>
    <cellStyle name="Normal 18 2 2 3 2 2" xfId="21789"/>
    <cellStyle name="Normal 18 2 2 3 3" xfId="21790"/>
    <cellStyle name="Normal 18 2 2 4" xfId="21791"/>
    <cellStyle name="Normal 18 2 2 4 2" xfId="21792"/>
    <cellStyle name="Normal 18 2 2 4 2 2" xfId="21793"/>
    <cellStyle name="Normal 18 2 2 4 3" xfId="21794"/>
    <cellStyle name="Normal 18 2 2 5" xfId="21795"/>
    <cellStyle name="Normal 18 2 2 5 2" xfId="21796"/>
    <cellStyle name="Normal 18 2 2 6" xfId="21797"/>
    <cellStyle name="Normal 18 2 2 7" xfId="21798"/>
    <cellStyle name="Normal 18 2 3" xfId="21799"/>
    <cellStyle name="Normal 18 2 3 2" xfId="21800"/>
    <cellStyle name="Normal 18 2 3 2 2" xfId="21801"/>
    <cellStyle name="Normal 18 2 3 3" xfId="21802"/>
    <cellStyle name="Normal 18 2 4" xfId="21803"/>
    <cellStyle name="Normal 18 2 4 2" xfId="21804"/>
    <cellStyle name="Normal 18 2 4 2 2" xfId="21805"/>
    <cellStyle name="Normal 18 2 4 3" xfId="21806"/>
    <cellStyle name="Normal 18 2 5" xfId="21807"/>
    <cellStyle name="Normal 18 2 5 2" xfId="21808"/>
    <cellStyle name="Normal 18 2 5 2 2" xfId="21809"/>
    <cellStyle name="Normal 18 2 5 3" xfId="21810"/>
    <cellStyle name="Normal 18 2 6" xfId="21811"/>
    <cellStyle name="Normal 18 2 6 2" xfId="21812"/>
    <cellStyle name="Normal 18 2 7" xfId="21813"/>
    <cellStyle name="Normal 18 2 8" xfId="21814"/>
    <cellStyle name="Normal 18 2 9" xfId="21815"/>
    <cellStyle name="Normal 18 3" xfId="3144"/>
    <cellStyle name="Normal 18 3 2" xfId="21816"/>
    <cellStyle name="Normal 18 3 2 2" xfId="21817"/>
    <cellStyle name="Normal 18 3 2 2 2" xfId="21818"/>
    <cellStyle name="Normal 18 3 2 2 2 2" xfId="21819"/>
    <cellStyle name="Normal 18 3 2 2 3" xfId="21820"/>
    <cellStyle name="Normal 18 3 2 3" xfId="21821"/>
    <cellStyle name="Normal 18 3 2 3 2" xfId="21822"/>
    <cellStyle name="Normal 18 3 2 3 2 2" xfId="21823"/>
    <cellStyle name="Normal 18 3 2 3 3" xfId="21824"/>
    <cellStyle name="Normal 18 3 2 4" xfId="21825"/>
    <cellStyle name="Normal 18 3 2 4 2" xfId="21826"/>
    <cellStyle name="Normal 18 3 2 4 2 2" xfId="21827"/>
    <cellStyle name="Normal 18 3 2 4 3" xfId="21828"/>
    <cellStyle name="Normal 18 3 2 4 4" xfId="21829"/>
    <cellStyle name="Normal 18 3 2 5" xfId="21830"/>
    <cellStyle name="Normal 18 3 2 5 2" xfId="21831"/>
    <cellStyle name="Normal 18 3 2 6" xfId="21832"/>
    <cellStyle name="Normal 18 3 3" xfId="21833"/>
    <cellStyle name="Normal 18 3 3 2" xfId="21834"/>
    <cellStyle name="Normal 18 3 3 2 2" xfId="21835"/>
    <cellStyle name="Normal 18 3 3 3" xfId="21836"/>
    <cellStyle name="Normal 18 3 4" xfId="21837"/>
    <cellStyle name="Normal 18 3 4 2" xfId="21838"/>
    <cellStyle name="Normal 18 3 4 2 2" xfId="21839"/>
    <cellStyle name="Normal 18 3 4 3" xfId="21840"/>
    <cellStyle name="Normal 18 3 5" xfId="21841"/>
    <cellStyle name="Normal 18 3 5 2" xfId="21842"/>
    <cellStyle name="Normal 18 3 5 2 2" xfId="21843"/>
    <cellStyle name="Normal 18 3 5 3" xfId="21844"/>
    <cellStyle name="Normal 18 3 6" xfId="21845"/>
    <cellStyle name="Normal 18 3 6 2" xfId="21846"/>
    <cellStyle name="Normal 18 3 7" xfId="21847"/>
    <cellStyle name="Normal 18 3 8" xfId="21848"/>
    <cellStyle name="Normal 18 3 9" xfId="3642"/>
    <cellStyle name="Normal 18 4" xfId="3252"/>
    <cellStyle name="Normal 18 4 2" xfId="21849"/>
    <cellStyle name="Normal 18 4 2 2" xfId="21850"/>
    <cellStyle name="Normal 18 4 2 2 2" xfId="21851"/>
    <cellStyle name="Normal 18 4 2 2 2 2" xfId="21852"/>
    <cellStyle name="Normal 18 4 2 2 3" xfId="21853"/>
    <cellStyle name="Normal 18 4 2 3" xfId="21854"/>
    <cellStyle name="Normal 18 4 2 3 2" xfId="21855"/>
    <cellStyle name="Normal 18 4 2 3 2 2" xfId="21856"/>
    <cellStyle name="Normal 18 4 2 3 3" xfId="21857"/>
    <cellStyle name="Normal 18 4 2 4" xfId="21858"/>
    <cellStyle name="Normal 18 4 2 4 2" xfId="21859"/>
    <cellStyle name="Normal 18 4 2 4 2 2" xfId="21860"/>
    <cellStyle name="Normal 18 4 2 4 3" xfId="21861"/>
    <cellStyle name="Normal 18 4 2 5" xfId="21862"/>
    <cellStyle name="Normal 18 4 2 5 2" xfId="21863"/>
    <cellStyle name="Normal 18 4 2 6" xfId="21864"/>
    <cellStyle name="Normal 18 4 3" xfId="21865"/>
    <cellStyle name="Normal 18 4 3 2" xfId="21866"/>
    <cellStyle name="Normal 18 4 3 2 2" xfId="21867"/>
    <cellStyle name="Normal 18 4 3 3" xfId="21868"/>
    <cellStyle name="Normal 18 4 4" xfId="21869"/>
    <cellStyle name="Normal 18 4 4 2" xfId="21870"/>
    <cellStyle name="Normal 18 4 4 2 2" xfId="21871"/>
    <cellStyle name="Normal 18 4 4 3" xfId="21872"/>
    <cellStyle name="Normal 18 4 5" xfId="21873"/>
    <cellStyle name="Normal 18 4 5 2" xfId="21874"/>
    <cellStyle name="Normal 18 4 5 2 2" xfId="21875"/>
    <cellStyle name="Normal 18 4 5 3" xfId="21876"/>
    <cellStyle name="Normal 18 4 6" xfId="21877"/>
    <cellStyle name="Normal 18 4 6 2" xfId="21878"/>
    <cellStyle name="Normal 18 4 7" xfId="21879"/>
    <cellStyle name="Normal 18 4 8" xfId="21880"/>
    <cellStyle name="Normal 18 4 9" xfId="5169"/>
    <cellStyle name="Normal 18 5" xfId="3358"/>
    <cellStyle name="Normal 18 5 2" xfId="21882"/>
    <cellStyle name="Normal 18 5 2 2" xfId="21883"/>
    <cellStyle name="Normal 18 5 2 2 2" xfId="21884"/>
    <cellStyle name="Normal 18 5 2 2 2 2" xfId="21885"/>
    <cellStyle name="Normal 18 5 2 2 3" xfId="21886"/>
    <cellStyle name="Normal 18 5 2 3" xfId="21887"/>
    <cellStyle name="Normal 18 5 2 3 2" xfId="21888"/>
    <cellStyle name="Normal 18 5 2 3 2 2" xfId="21889"/>
    <cellStyle name="Normal 18 5 2 3 3" xfId="21890"/>
    <cellStyle name="Normal 18 5 2 4" xfId="21891"/>
    <cellStyle name="Normal 18 5 2 4 2" xfId="21892"/>
    <cellStyle name="Normal 18 5 2 4 2 2" xfId="21893"/>
    <cellStyle name="Normal 18 5 2 4 3" xfId="21894"/>
    <cellStyle name="Normal 18 5 2 5" xfId="21895"/>
    <cellStyle name="Normal 18 5 2 5 2" xfId="21896"/>
    <cellStyle name="Normal 18 5 2 6" xfId="21897"/>
    <cellStyle name="Normal 18 5 3" xfId="21898"/>
    <cellStyle name="Normal 18 5 3 2" xfId="21899"/>
    <cellStyle name="Normal 18 5 3 2 2" xfId="21900"/>
    <cellStyle name="Normal 18 5 3 3" xfId="21901"/>
    <cellStyle name="Normal 18 5 4" xfId="21902"/>
    <cellStyle name="Normal 18 5 4 2" xfId="21903"/>
    <cellStyle name="Normal 18 5 4 2 2" xfId="21904"/>
    <cellStyle name="Normal 18 5 4 3" xfId="21905"/>
    <cellStyle name="Normal 18 5 5" xfId="21906"/>
    <cellStyle name="Normal 18 5 5 2" xfId="21907"/>
    <cellStyle name="Normal 18 5 5 2 2" xfId="21908"/>
    <cellStyle name="Normal 18 5 5 3" xfId="21909"/>
    <cellStyle name="Normal 18 5 6" xfId="21910"/>
    <cellStyle name="Normal 18 5 6 2" xfId="21911"/>
    <cellStyle name="Normal 18 5 7" xfId="21912"/>
    <cellStyle name="Normal 18 5 8" xfId="21913"/>
    <cellStyle name="Normal 18 5 9" xfId="21881"/>
    <cellStyle name="Normal 18 6" xfId="21914"/>
    <cellStyle name="Normal 18 6 2" xfId="21915"/>
    <cellStyle name="Normal 18 6 2 2" xfId="21916"/>
    <cellStyle name="Normal 18 6 2 2 2" xfId="21917"/>
    <cellStyle name="Normal 18 6 2 3" xfId="21918"/>
    <cellStyle name="Normal 18 6 3" xfId="21919"/>
    <cellStyle name="Normal 18 6 3 2" xfId="21920"/>
    <cellStyle name="Normal 18 6 3 2 2" xfId="21921"/>
    <cellStyle name="Normal 18 6 3 3" xfId="21922"/>
    <cellStyle name="Normal 18 6 4" xfId="21923"/>
    <cellStyle name="Normal 18 6 4 2" xfId="21924"/>
    <cellStyle name="Normal 18 6 4 2 2" xfId="21925"/>
    <cellStyle name="Normal 18 6 4 3" xfId="21926"/>
    <cellStyle name="Normal 18 6 5" xfId="21927"/>
    <cellStyle name="Normal 18 6 5 2" xfId="21928"/>
    <cellStyle name="Normal 18 6 6" xfId="21929"/>
    <cellStyle name="Normal 18 7" xfId="21930"/>
    <cellStyle name="Normal 18 7 2" xfId="21931"/>
    <cellStyle name="Normal 18 7 2 2" xfId="21932"/>
    <cellStyle name="Normal 18 7 3" xfId="21933"/>
    <cellStyle name="Normal 18 8" xfId="21934"/>
    <cellStyle name="Normal 18 8 2" xfId="21935"/>
    <cellStyle name="Normal 18 8 2 2" xfId="21936"/>
    <cellStyle name="Normal 18 8 3" xfId="21937"/>
    <cellStyle name="Normal 18 9" xfId="21938"/>
    <cellStyle name="Normal 18 9 2" xfId="21939"/>
    <cellStyle name="Normal 18 9 2 2" xfId="21940"/>
    <cellStyle name="Normal 18 9 3" xfId="21941"/>
    <cellStyle name="Normal 180" xfId="21942"/>
    <cellStyle name="Normal 181" xfId="21943"/>
    <cellStyle name="Normal 182" xfId="21944"/>
    <cellStyle name="Normal 183" xfId="21945"/>
    <cellStyle name="Normal 184" xfId="21946"/>
    <cellStyle name="Normal 185" xfId="21947"/>
    <cellStyle name="Normal 186" xfId="21948"/>
    <cellStyle name="Normal 187" xfId="21949"/>
    <cellStyle name="Normal 188" xfId="21950"/>
    <cellStyle name="Normal 189" xfId="21951"/>
    <cellStyle name="Normal 19" xfId="1389"/>
    <cellStyle name="Normal 19 10" xfId="21952"/>
    <cellStyle name="Normal 19 10 2" xfId="21953"/>
    <cellStyle name="Normal 19 10 2 2" xfId="21954"/>
    <cellStyle name="Normal 19 10 3" xfId="21955"/>
    <cellStyle name="Normal 19 11" xfId="21956"/>
    <cellStyle name="Normal 19 11 2" xfId="21957"/>
    <cellStyle name="Normal 19 12" xfId="21958"/>
    <cellStyle name="Normal 19 13" xfId="21959"/>
    <cellStyle name="Normal 19 14" xfId="21960"/>
    <cellStyle name="Normal 19 15" xfId="21961"/>
    <cellStyle name="Normal 19 2" xfId="2775"/>
    <cellStyle name="Normal 19 2 10" xfId="21962"/>
    <cellStyle name="Normal 19 2 10 2" xfId="21963"/>
    <cellStyle name="Normal 19 2 10 2 2" xfId="21964"/>
    <cellStyle name="Normal 19 2 10 3" xfId="21965"/>
    <cellStyle name="Normal 19 2 11" xfId="21966"/>
    <cellStyle name="Normal 19 2 11 2" xfId="21967"/>
    <cellStyle name="Normal 19 2 12" xfId="21968"/>
    <cellStyle name="Normal 19 2 13" xfId="21969"/>
    <cellStyle name="Normal 19 2 14" xfId="21970"/>
    <cellStyle name="Normal 19 2 15" xfId="21971"/>
    <cellStyle name="Normal 19 2 16" xfId="3996"/>
    <cellStyle name="Normal 19 2 2" xfId="21972"/>
    <cellStyle name="Normal 19 2 2 10" xfId="21973"/>
    <cellStyle name="Normal 19 2 2 10 2" xfId="21974"/>
    <cellStyle name="Normal 19 2 2 11" xfId="21975"/>
    <cellStyle name="Normal 19 2 2 12" xfId="21976"/>
    <cellStyle name="Normal 19 2 2 13" xfId="21977"/>
    <cellStyle name="Normal 19 2 2 2" xfId="21978"/>
    <cellStyle name="Normal 19 2 2 2 2" xfId="21979"/>
    <cellStyle name="Normal 19 2 2 2 2 2" xfId="21980"/>
    <cellStyle name="Normal 19 2 2 2 2 2 2" xfId="21981"/>
    <cellStyle name="Normal 19 2 2 2 2 2 2 2" xfId="21982"/>
    <cellStyle name="Normal 19 2 2 2 2 2 3" xfId="21983"/>
    <cellStyle name="Normal 19 2 2 2 2 3" xfId="21984"/>
    <cellStyle name="Normal 19 2 2 2 2 3 2" xfId="21985"/>
    <cellStyle name="Normal 19 2 2 2 2 3 2 2" xfId="21986"/>
    <cellStyle name="Normal 19 2 2 2 2 3 3" xfId="21987"/>
    <cellStyle name="Normal 19 2 2 2 2 4" xfId="21988"/>
    <cellStyle name="Normal 19 2 2 2 2 4 2" xfId="21989"/>
    <cellStyle name="Normal 19 2 2 2 2 4 2 2" xfId="21990"/>
    <cellStyle name="Normal 19 2 2 2 2 4 3" xfId="21991"/>
    <cellStyle name="Normal 19 2 2 2 2 5" xfId="21992"/>
    <cellStyle name="Normal 19 2 2 2 2 5 2" xfId="21993"/>
    <cellStyle name="Normal 19 2 2 2 2 6" xfId="21994"/>
    <cellStyle name="Normal 19 2 2 2 3" xfId="21995"/>
    <cellStyle name="Normal 19 2 2 2 3 2" xfId="21996"/>
    <cellStyle name="Normal 19 2 2 2 3 2 2" xfId="21997"/>
    <cellStyle name="Normal 19 2 2 2 3 3" xfId="21998"/>
    <cellStyle name="Normal 19 2 2 2 4" xfId="21999"/>
    <cellStyle name="Normal 19 2 2 2 4 2" xfId="22000"/>
    <cellStyle name="Normal 19 2 2 2 4 2 2" xfId="22001"/>
    <cellStyle name="Normal 19 2 2 2 4 3" xfId="22002"/>
    <cellStyle name="Normal 19 2 2 2 5" xfId="22003"/>
    <cellStyle name="Normal 19 2 2 2 5 2" xfId="22004"/>
    <cellStyle name="Normal 19 2 2 2 5 2 2" xfId="22005"/>
    <cellStyle name="Normal 19 2 2 2 5 3" xfId="22006"/>
    <cellStyle name="Normal 19 2 2 2 6" xfId="22007"/>
    <cellStyle name="Normal 19 2 2 2 6 2" xfId="22008"/>
    <cellStyle name="Normal 19 2 2 2 7" xfId="22009"/>
    <cellStyle name="Normal 19 2 2 3" xfId="22010"/>
    <cellStyle name="Normal 19 2 2 3 2" xfId="22011"/>
    <cellStyle name="Normal 19 2 2 3 2 2" xfId="22012"/>
    <cellStyle name="Normal 19 2 2 3 2 2 2" xfId="22013"/>
    <cellStyle name="Normal 19 2 2 3 2 2 2 2" xfId="22014"/>
    <cellStyle name="Normal 19 2 2 3 2 2 3" xfId="22015"/>
    <cellStyle name="Normal 19 2 2 3 2 3" xfId="22016"/>
    <cellStyle name="Normal 19 2 2 3 2 3 2" xfId="22017"/>
    <cellStyle name="Normal 19 2 2 3 2 3 2 2" xfId="22018"/>
    <cellStyle name="Normal 19 2 2 3 2 3 3" xfId="22019"/>
    <cellStyle name="Normal 19 2 2 3 2 4" xfId="22020"/>
    <cellStyle name="Normal 19 2 2 3 2 4 2" xfId="22021"/>
    <cellStyle name="Normal 19 2 2 3 2 4 2 2" xfId="22022"/>
    <cellStyle name="Normal 19 2 2 3 2 4 3" xfId="22023"/>
    <cellStyle name="Normal 19 2 2 3 2 5" xfId="22024"/>
    <cellStyle name="Normal 19 2 2 3 2 5 2" xfId="22025"/>
    <cellStyle name="Normal 19 2 2 3 2 6" xfId="22026"/>
    <cellStyle name="Normal 19 2 2 3 3" xfId="22027"/>
    <cellStyle name="Normal 19 2 2 3 3 2" xfId="22028"/>
    <cellStyle name="Normal 19 2 2 3 3 2 2" xfId="22029"/>
    <cellStyle name="Normal 19 2 2 3 3 3" xfId="22030"/>
    <cellStyle name="Normal 19 2 2 3 4" xfId="22031"/>
    <cellStyle name="Normal 19 2 2 3 4 2" xfId="22032"/>
    <cellStyle name="Normal 19 2 2 3 4 2 2" xfId="22033"/>
    <cellStyle name="Normal 19 2 2 3 4 3" xfId="22034"/>
    <cellStyle name="Normal 19 2 2 3 5" xfId="22035"/>
    <cellStyle name="Normal 19 2 2 3 5 2" xfId="22036"/>
    <cellStyle name="Normal 19 2 2 3 5 2 2" xfId="22037"/>
    <cellStyle name="Normal 19 2 2 3 5 3" xfId="22038"/>
    <cellStyle name="Normal 19 2 2 3 6" xfId="22039"/>
    <cellStyle name="Normal 19 2 2 3 6 2" xfId="22040"/>
    <cellStyle name="Normal 19 2 2 3 7" xfId="22041"/>
    <cellStyle name="Normal 19 2 2 4" xfId="22042"/>
    <cellStyle name="Normal 19 2 2 4 2" xfId="22043"/>
    <cellStyle name="Normal 19 2 2 4 2 2" xfId="22044"/>
    <cellStyle name="Normal 19 2 2 4 2 2 2" xfId="22045"/>
    <cellStyle name="Normal 19 2 2 4 2 2 2 2" xfId="22046"/>
    <cellStyle name="Normal 19 2 2 4 2 2 3" xfId="22047"/>
    <cellStyle name="Normal 19 2 2 4 2 3" xfId="22048"/>
    <cellStyle name="Normal 19 2 2 4 2 3 2" xfId="22049"/>
    <cellStyle name="Normal 19 2 2 4 2 3 2 2" xfId="22050"/>
    <cellStyle name="Normal 19 2 2 4 2 3 3" xfId="22051"/>
    <cellStyle name="Normal 19 2 2 4 2 4" xfId="22052"/>
    <cellStyle name="Normal 19 2 2 4 2 4 2" xfId="22053"/>
    <cellStyle name="Normal 19 2 2 4 2 4 2 2" xfId="22054"/>
    <cellStyle name="Normal 19 2 2 4 2 4 3" xfId="22055"/>
    <cellStyle name="Normal 19 2 2 4 2 5" xfId="22056"/>
    <cellStyle name="Normal 19 2 2 4 2 5 2" xfId="22057"/>
    <cellStyle name="Normal 19 2 2 4 2 6" xfId="22058"/>
    <cellStyle name="Normal 19 2 2 4 3" xfId="22059"/>
    <cellStyle name="Normal 19 2 2 4 3 2" xfId="22060"/>
    <cellStyle name="Normal 19 2 2 4 3 2 2" xfId="22061"/>
    <cellStyle name="Normal 19 2 2 4 3 3" xfId="22062"/>
    <cellStyle name="Normal 19 2 2 4 4" xfId="22063"/>
    <cellStyle name="Normal 19 2 2 4 4 2" xfId="22064"/>
    <cellStyle name="Normal 19 2 2 4 4 2 2" xfId="22065"/>
    <cellStyle name="Normal 19 2 2 4 4 3" xfId="22066"/>
    <cellStyle name="Normal 19 2 2 4 5" xfId="22067"/>
    <cellStyle name="Normal 19 2 2 4 5 2" xfId="22068"/>
    <cellStyle name="Normal 19 2 2 4 5 2 2" xfId="22069"/>
    <cellStyle name="Normal 19 2 2 4 5 3" xfId="22070"/>
    <cellStyle name="Normal 19 2 2 4 6" xfId="22071"/>
    <cellStyle name="Normal 19 2 2 4 6 2" xfId="22072"/>
    <cellStyle name="Normal 19 2 2 4 7" xfId="22073"/>
    <cellStyle name="Normal 19 2 2 5" xfId="22074"/>
    <cellStyle name="Normal 19 2 2 5 2" xfId="22075"/>
    <cellStyle name="Normal 19 2 2 5 2 2" xfId="22076"/>
    <cellStyle name="Normal 19 2 2 5 2 2 2" xfId="22077"/>
    <cellStyle name="Normal 19 2 2 5 2 2 2 2" xfId="22078"/>
    <cellStyle name="Normal 19 2 2 5 2 2 3" xfId="22079"/>
    <cellStyle name="Normal 19 2 2 5 2 3" xfId="22080"/>
    <cellStyle name="Normal 19 2 2 5 2 3 2" xfId="22081"/>
    <cellStyle name="Normal 19 2 2 5 2 3 2 2" xfId="22082"/>
    <cellStyle name="Normal 19 2 2 5 2 3 3" xfId="22083"/>
    <cellStyle name="Normal 19 2 2 5 2 4" xfId="22084"/>
    <cellStyle name="Normal 19 2 2 5 2 4 2" xfId="22085"/>
    <cellStyle name="Normal 19 2 2 5 2 4 2 2" xfId="22086"/>
    <cellStyle name="Normal 19 2 2 5 2 4 3" xfId="22087"/>
    <cellStyle name="Normal 19 2 2 5 2 5" xfId="22088"/>
    <cellStyle name="Normal 19 2 2 5 2 5 2" xfId="22089"/>
    <cellStyle name="Normal 19 2 2 5 2 6" xfId="22090"/>
    <cellStyle name="Normal 19 2 2 5 3" xfId="22091"/>
    <cellStyle name="Normal 19 2 2 5 3 2" xfId="22092"/>
    <cellStyle name="Normal 19 2 2 5 3 2 2" xfId="22093"/>
    <cellStyle name="Normal 19 2 2 5 3 3" xfId="22094"/>
    <cellStyle name="Normal 19 2 2 5 4" xfId="22095"/>
    <cellStyle name="Normal 19 2 2 5 4 2" xfId="22096"/>
    <cellStyle name="Normal 19 2 2 5 4 2 2" xfId="22097"/>
    <cellStyle name="Normal 19 2 2 5 4 3" xfId="22098"/>
    <cellStyle name="Normal 19 2 2 5 5" xfId="22099"/>
    <cellStyle name="Normal 19 2 2 5 5 2" xfId="22100"/>
    <cellStyle name="Normal 19 2 2 5 5 2 2" xfId="22101"/>
    <cellStyle name="Normal 19 2 2 5 5 3" xfId="22102"/>
    <cellStyle name="Normal 19 2 2 5 6" xfId="22103"/>
    <cellStyle name="Normal 19 2 2 5 6 2" xfId="22104"/>
    <cellStyle name="Normal 19 2 2 5 7" xfId="22105"/>
    <cellStyle name="Normal 19 2 2 6" xfId="22106"/>
    <cellStyle name="Normal 19 2 2 6 2" xfId="22107"/>
    <cellStyle name="Normal 19 2 2 6 2 2" xfId="22108"/>
    <cellStyle name="Normal 19 2 2 6 2 2 2" xfId="22109"/>
    <cellStyle name="Normal 19 2 2 6 2 3" xfId="22110"/>
    <cellStyle name="Normal 19 2 2 6 3" xfId="22111"/>
    <cellStyle name="Normal 19 2 2 6 3 2" xfId="22112"/>
    <cellStyle name="Normal 19 2 2 6 3 2 2" xfId="22113"/>
    <cellStyle name="Normal 19 2 2 6 3 3" xfId="22114"/>
    <cellStyle name="Normal 19 2 2 6 4" xfId="22115"/>
    <cellStyle name="Normal 19 2 2 6 4 2" xfId="22116"/>
    <cellStyle name="Normal 19 2 2 6 4 2 2" xfId="22117"/>
    <cellStyle name="Normal 19 2 2 6 4 3" xfId="22118"/>
    <cellStyle name="Normal 19 2 2 6 5" xfId="22119"/>
    <cellStyle name="Normal 19 2 2 6 5 2" xfId="22120"/>
    <cellStyle name="Normal 19 2 2 6 6" xfId="22121"/>
    <cellStyle name="Normal 19 2 2 7" xfId="22122"/>
    <cellStyle name="Normal 19 2 2 7 2" xfId="22123"/>
    <cellStyle name="Normal 19 2 2 7 2 2" xfId="22124"/>
    <cellStyle name="Normal 19 2 2 7 3" xfId="22125"/>
    <cellStyle name="Normal 19 2 2 8" xfId="22126"/>
    <cellStyle name="Normal 19 2 2 8 2" xfId="22127"/>
    <cellStyle name="Normal 19 2 2 8 2 2" xfId="22128"/>
    <cellStyle name="Normal 19 2 2 8 3" xfId="22129"/>
    <cellStyle name="Normal 19 2 2 9" xfId="22130"/>
    <cellStyle name="Normal 19 2 2 9 2" xfId="22131"/>
    <cellStyle name="Normal 19 2 2 9 2 2" xfId="22132"/>
    <cellStyle name="Normal 19 2 2 9 3" xfId="22133"/>
    <cellStyle name="Normal 19 2 3" xfId="22134"/>
    <cellStyle name="Normal 19 2 3 2" xfId="22135"/>
    <cellStyle name="Normal 19 2 3 2 2" xfId="22136"/>
    <cellStyle name="Normal 19 2 3 2 2 2" xfId="22137"/>
    <cellStyle name="Normal 19 2 3 2 2 2 2" xfId="22138"/>
    <cellStyle name="Normal 19 2 3 2 2 3" xfId="22139"/>
    <cellStyle name="Normal 19 2 3 2 3" xfId="22140"/>
    <cellStyle name="Normal 19 2 3 2 3 2" xfId="22141"/>
    <cellStyle name="Normal 19 2 3 2 3 2 2" xfId="22142"/>
    <cellStyle name="Normal 19 2 3 2 3 3" xfId="22143"/>
    <cellStyle name="Normal 19 2 3 2 4" xfId="22144"/>
    <cellStyle name="Normal 19 2 3 2 4 2" xfId="22145"/>
    <cellStyle name="Normal 19 2 3 2 4 2 2" xfId="22146"/>
    <cellStyle name="Normal 19 2 3 2 4 3" xfId="22147"/>
    <cellStyle name="Normal 19 2 3 2 5" xfId="22148"/>
    <cellStyle name="Normal 19 2 3 2 5 2" xfId="22149"/>
    <cellStyle name="Normal 19 2 3 2 6" xfId="22150"/>
    <cellStyle name="Normal 19 2 3 3" xfId="22151"/>
    <cellStyle name="Normal 19 2 3 3 2" xfId="22152"/>
    <cellStyle name="Normal 19 2 3 3 2 2" xfId="22153"/>
    <cellStyle name="Normal 19 2 3 3 3" xfId="22154"/>
    <cellStyle name="Normal 19 2 3 4" xfId="22155"/>
    <cellStyle name="Normal 19 2 3 4 2" xfId="22156"/>
    <cellStyle name="Normal 19 2 3 4 2 2" xfId="22157"/>
    <cellStyle name="Normal 19 2 3 4 3" xfId="22158"/>
    <cellStyle name="Normal 19 2 3 5" xfId="22159"/>
    <cellStyle name="Normal 19 2 3 5 2" xfId="22160"/>
    <cellStyle name="Normal 19 2 3 5 2 2" xfId="22161"/>
    <cellStyle name="Normal 19 2 3 5 3" xfId="22162"/>
    <cellStyle name="Normal 19 2 3 6" xfId="22163"/>
    <cellStyle name="Normal 19 2 3 6 2" xfId="22164"/>
    <cellStyle name="Normal 19 2 3 7" xfId="22165"/>
    <cellStyle name="Normal 19 2 4" xfId="22166"/>
    <cellStyle name="Normal 19 2 4 2" xfId="22167"/>
    <cellStyle name="Normal 19 2 4 2 2" xfId="22168"/>
    <cellStyle name="Normal 19 2 4 2 2 2" xfId="22169"/>
    <cellStyle name="Normal 19 2 4 2 2 2 2" xfId="22170"/>
    <cellStyle name="Normal 19 2 4 2 2 3" xfId="22171"/>
    <cellStyle name="Normal 19 2 4 2 3" xfId="22172"/>
    <cellStyle name="Normal 19 2 4 2 3 2" xfId="22173"/>
    <cellStyle name="Normal 19 2 4 2 3 2 2" xfId="22174"/>
    <cellStyle name="Normal 19 2 4 2 3 3" xfId="22175"/>
    <cellStyle name="Normal 19 2 4 2 4" xfId="22176"/>
    <cellStyle name="Normal 19 2 4 2 4 2" xfId="22177"/>
    <cellStyle name="Normal 19 2 4 2 4 2 2" xfId="22178"/>
    <cellStyle name="Normal 19 2 4 2 4 3" xfId="22179"/>
    <cellStyle name="Normal 19 2 4 2 5" xfId="22180"/>
    <cellStyle name="Normal 19 2 4 2 5 2" xfId="22181"/>
    <cellStyle name="Normal 19 2 4 2 6" xfId="22182"/>
    <cellStyle name="Normal 19 2 4 3" xfId="22183"/>
    <cellStyle name="Normal 19 2 4 3 2" xfId="22184"/>
    <cellStyle name="Normal 19 2 4 3 2 2" xfId="22185"/>
    <cellStyle name="Normal 19 2 4 3 3" xfId="22186"/>
    <cellStyle name="Normal 19 2 4 4" xfId="22187"/>
    <cellStyle name="Normal 19 2 4 4 2" xfId="22188"/>
    <cellStyle name="Normal 19 2 4 4 2 2" xfId="22189"/>
    <cellStyle name="Normal 19 2 4 4 3" xfId="22190"/>
    <cellStyle name="Normal 19 2 4 5" xfId="22191"/>
    <cellStyle name="Normal 19 2 4 5 2" xfId="22192"/>
    <cellStyle name="Normal 19 2 4 5 2 2" xfId="22193"/>
    <cellStyle name="Normal 19 2 4 5 3" xfId="22194"/>
    <cellStyle name="Normal 19 2 4 6" xfId="22195"/>
    <cellStyle name="Normal 19 2 4 6 2" xfId="22196"/>
    <cellStyle name="Normal 19 2 4 7" xfId="22197"/>
    <cellStyle name="Normal 19 2 5" xfId="22198"/>
    <cellStyle name="Normal 19 2 5 2" xfId="22199"/>
    <cellStyle name="Normal 19 2 5 2 2" xfId="22200"/>
    <cellStyle name="Normal 19 2 5 2 2 2" xfId="22201"/>
    <cellStyle name="Normal 19 2 5 2 2 2 2" xfId="22202"/>
    <cellStyle name="Normal 19 2 5 2 2 3" xfId="22203"/>
    <cellStyle name="Normal 19 2 5 2 3" xfId="22204"/>
    <cellStyle name="Normal 19 2 5 2 3 2" xfId="22205"/>
    <cellStyle name="Normal 19 2 5 2 3 2 2" xfId="22206"/>
    <cellStyle name="Normal 19 2 5 2 3 3" xfId="22207"/>
    <cellStyle name="Normal 19 2 5 2 4" xfId="22208"/>
    <cellStyle name="Normal 19 2 5 2 4 2" xfId="22209"/>
    <cellStyle name="Normal 19 2 5 2 4 2 2" xfId="22210"/>
    <cellStyle name="Normal 19 2 5 2 4 3" xfId="22211"/>
    <cellStyle name="Normal 19 2 5 2 5" xfId="22212"/>
    <cellStyle name="Normal 19 2 5 2 5 2" xfId="22213"/>
    <cellStyle name="Normal 19 2 5 2 6" xfId="22214"/>
    <cellStyle name="Normal 19 2 5 3" xfId="22215"/>
    <cellStyle name="Normal 19 2 5 3 2" xfId="22216"/>
    <cellStyle name="Normal 19 2 5 3 2 2" xfId="22217"/>
    <cellStyle name="Normal 19 2 5 3 3" xfId="22218"/>
    <cellStyle name="Normal 19 2 5 4" xfId="22219"/>
    <cellStyle name="Normal 19 2 5 4 2" xfId="22220"/>
    <cellStyle name="Normal 19 2 5 4 2 2" xfId="22221"/>
    <cellStyle name="Normal 19 2 5 4 3" xfId="22222"/>
    <cellStyle name="Normal 19 2 5 5" xfId="22223"/>
    <cellStyle name="Normal 19 2 5 5 2" xfId="22224"/>
    <cellStyle name="Normal 19 2 5 5 2 2" xfId="22225"/>
    <cellStyle name="Normal 19 2 5 5 3" xfId="22226"/>
    <cellStyle name="Normal 19 2 5 6" xfId="22227"/>
    <cellStyle name="Normal 19 2 5 6 2" xfId="22228"/>
    <cellStyle name="Normal 19 2 5 7" xfId="22229"/>
    <cellStyle name="Normal 19 2 6" xfId="22230"/>
    <cellStyle name="Normal 19 2 6 2" xfId="22231"/>
    <cellStyle name="Normal 19 2 6 2 2" xfId="22232"/>
    <cellStyle name="Normal 19 2 6 2 2 2" xfId="22233"/>
    <cellStyle name="Normal 19 2 6 2 2 2 2" xfId="22234"/>
    <cellStyle name="Normal 19 2 6 2 2 3" xfId="22235"/>
    <cellStyle name="Normal 19 2 6 2 3" xfId="22236"/>
    <cellStyle name="Normal 19 2 6 2 3 2" xfId="22237"/>
    <cellStyle name="Normal 19 2 6 2 3 2 2" xfId="22238"/>
    <cellStyle name="Normal 19 2 6 2 3 3" xfId="22239"/>
    <cellStyle name="Normal 19 2 6 2 4" xfId="22240"/>
    <cellStyle name="Normal 19 2 6 2 4 2" xfId="22241"/>
    <cellStyle name="Normal 19 2 6 2 4 2 2" xfId="22242"/>
    <cellStyle name="Normal 19 2 6 2 4 3" xfId="22243"/>
    <cellStyle name="Normal 19 2 6 2 5" xfId="22244"/>
    <cellStyle name="Normal 19 2 6 2 5 2" xfId="22245"/>
    <cellStyle name="Normal 19 2 6 2 6" xfId="22246"/>
    <cellStyle name="Normal 19 2 6 3" xfId="22247"/>
    <cellStyle name="Normal 19 2 6 3 2" xfId="22248"/>
    <cellStyle name="Normal 19 2 6 3 2 2" xfId="22249"/>
    <cellStyle name="Normal 19 2 6 3 3" xfId="22250"/>
    <cellStyle name="Normal 19 2 6 4" xfId="22251"/>
    <cellStyle name="Normal 19 2 6 4 2" xfId="22252"/>
    <cellStyle name="Normal 19 2 6 4 2 2" xfId="22253"/>
    <cellStyle name="Normal 19 2 6 4 3" xfId="22254"/>
    <cellStyle name="Normal 19 2 6 5" xfId="22255"/>
    <cellStyle name="Normal 19 2 6 5 2" xfId="22256"/>
    <cellStyle name="Normal 19 2 6 5 2 2" xfId="22257"/>
    <cellStyle name="Normal 19 2 6 5 3" xfId="22258"/>
    <cellStyle name="Normal 19 2 6 6" xfId="22259"/>
    <cellStyle name="Normal 19 2 6 6 2" xfId="22260"/>
    <cellStyle name="Normal 19 2 6 7" xfId="22261"/>
    <cellStyle name="Normal 19 2 7" xfId="22262"/>
    <cellStyle name="Normal 19 2 7 2" xfId="22263"/>
    <cellStyle name="Normal 19 2 7 2 2" xfId="22264"/>
    <cellStyle name="Normal 19 2 7 2 2 2" xfId="22265"/>
    <cellStyle name="Normal 19 2 7 2 3" xfId="22266"/>
    <cellStyle name="Normal 19 2 7 3" xfId="22267"/>
    <cellStyle name="Normal 19 2 7 3 2" xfId="22268"/>
    <cellStyle name="Normal 19 2 7 3 2 2" xfId="22269"/>
    <cellStyle name="Normal 19 2 7 3 3" xfId="22270"/>
    <cellStyle name="Normal 19 2 7 4" xfId="22271"/>
    <cellStyle name="Normal 19 2 7 4 2" xfId="22272"/>
    <cellStyle name="Normal 19 2 7 4 2 2" xfId="22273"/>
    <cellStyle name="Normal 19 2 7 4 3" xfId="22274"/>
    <cellStyle name="Normal 19 2 7 5" xfId="22275"/>
    <cellStyle name="Normal 19 2 7 5 2" xfId="22276"/>
    <cellStyle name="Normal 19 2 7 6" xfId="22277"/>
    <cellStyle name="Normal 19 2 8" xfId="22278"/>
    <cellStyle name="Normal 19 2 8 2" xfId="22279"/>
    <cellStyle name="Normal 19 2 8 2 2" xfId="22280"/>
    <cellStyle name="Normal 19 2 8 3" xfId="22281"/>
    <cellStyle name="Normal 19 2 9" xfId="22282"/>
    <cellStyle name="Normal 19 2 9 2" xfId="22283"/>
    <cellStyle name="Normal 19 2 9 2 2" xfId="22284"/>
    <cellStyle name="Normal 19 2 9 3" xfId="22285"/>
    <cellStyle name="Normal 19 3" xfId="3145"/>
    <cellStyle name="Normal 19 3 2" xfId="22286"/>
    <cellStyle name="Normal 19 3 2 2" xfId="22287"/>
    <cellStyle name="Normal 19 3 2 2 2" xfId="22288"/>
    <cellStyle name="Normal 19 3 2 2 2 2" xfId="22289"/>
    <cellStyle name="Normal 19 3 2 2 3" xfId="22290"/>
    <cellStyle name="Normal 19 3 2 3" xfId="22291"/>
    <cellStyle name="Normal 19 3 2 3 2" xfId="22292"/>
    <cellStyle name="Normal 19 3 2 3 2 2" xfId="22293"/>
    <cellStyle name="Normal 19 3 2 3 3" xfId="22294"/>
    <cellStyle name="Normal 19 3 2 4" xfId="22295"/>
    <cellStyle name="Normal 19 3 2 4 2" xfId="22296"/>
    <cellStyle name="Normal 19 3 2 4 2 2" xfId="22297"/>
    <cellStyle name="Normal 19 3 2 4 3" xfId="22298"/>
    <cellStyle name="Normal 19 3 2 5" xfId="22299"/>
    <cellStyle name="Normal 19 3 2 5 2" xfId="22300"/>
    <cellStyle name="Normal 19 3 2 6" xfId="22301"/>
    <cellStyle name="Normal 19 3 3" xfId="22302"/>
    <cellStyle name="Normal 19 3 3 2" xfId="22303"/>
    <cellStyle name="Normal 19 3 3 2 2" xfId="22304"/>
    <cellStyle name="Normal 19 3 3 3" xfId="22305"/>
    <cellStyle name="Normal 19 3 4" xfId="22306"/>
    <cellStyle name="Normal 19 3 4 2" xfId="22307"/>
    <cellStyle name="Normal 19 3 4 2 2" xfId="22308"/>
    <cellStyle name="Normal 19 3 4 3" xfId="22309"/>
    <cellStyle name="Normal 19 3 5" xfId="22310"/>
    <cellStyle name="Normal 19 3 5 2" xfId="22311"/>
    <cellStyle name="Normal 19 3 5 2 2" xfId="22312"/>
    <cellStyle name="Normal 19 3 5 3" xfId="22313"/>
    <cellStyle name="Normal 19 3 6" xfId="22314"/>
    <cellStyle name="Normal 19 3 6 2" xfId="22315"/>
    <cellStyle name="Normal 19 3 7" xfId="22316"/>
    <cellStyle name="Normal 19 3 8" xfId="22317"/>
    <cellStyle name="Normal 19 3 9" xfId="3643"/>
    <cellStyle name="Normal 19 4" xfId="3253"/>
    <cellStyle name="Normal 19 4 2" xfId="22318"/>
    <cellStyle name="Normal 19 4 2 2" xfId="22319"/>
    <cellStyle name="Normal 19 4 2 2 2" xfId="22320"/>
    <cellStyle name="Normal 19 4 2 2 2 2" xfId="22321"/>
    <cellStyle name="Normal 19 4 2 2 3" xfId="22322"/>
    <cellStyle name="Normal 19 4 2 3" xfId="22323"/>
    <cellStyle name="Normal 19 4 2 3 2" xfId="22324"/>
    <cellStyle name="Normal 19 4 2 3 2 2" xfId="22325"/>
    <cellStyle name="Normal 19 4 2 3 3" xfId="22326"/>
    <cellStyle name="Normal 19 4 2 4" xfId="22327"/>
    <cellStyle name="Normal 19 4 2 4 2" xfId="22328"/>
    <cellStyle name="Normal 19 4 2 4 2 2" xfId="22329"/>
    <cellStyle name="Normal 19 4 2 4 3" xfId="22330"/>
    <cellStyle name="Normal 19 4 2 5" xfId="22331"/>
    <cellStyle name="Normal 19 4 2 5 2" xfId="22332"/>
    <cellStyle name="Normal 19 4 2 6" xfId="22333"/>
    <cellStyle name="Normal 19 4 3" xfId="22334"/>
    <cellStyle name="Normal 19 4 3 2" xfId="22335"/>
    <cellStyle name="Normal 19 4 3 2 2" xfId="22336"/>
    <cellStyle name="Normal 19 4 3 3" xfId="22337"/>
    <cellStyle name="Normal 19 4 4" xfId="22338"/>
    <cellStyle name="Normal 19 4 4 2" xfId="22339"/>
    <cellStyle name="Normal 19 4 4 2 2" xfId="22340"/>
    <cellStyle name="Normal 19 4 4 3" xfId="22341"/>
    <cellStyle name="Normal 19 4 5" xfId="22342"/>
    <cellStyle name="Normal 19 4 5 2" xfId="22343"/>
    <cellStyle name="Normal 19 4 5 2 2" xfId="22344"/>
    <cellStyle name="Normal 19 4 5 3" xfId="22345"/>
    <cellStyle name="Normal 19 4 6" xfId="22346"/>
    <cellStyle name="Normal 19 4 6 2" xfId="22347"/>
    <cellStyle name="Normal 19 4 7" xfId="22348"/>
    <cellStyle name="Normal 19 4 8" xfId="22349"/>
    <cellStyle name="Normal 19 4 9" xfId="5170"/>
    <cellStyle name="Normal 19 5" xfId="3359"/>
    <cellStyle name="Normal 19 5 2" xfId="22351"/>
    <cellStyle name="Normal 19 5 2 2" xfId="22352"/>
    <cellStyle name="Normal 19 5 2 2 2" xfId="22353"/>
    <cellStyle name="Normal 19 5 2 2 2 2" xfId="22354"/>
    <cellStyle name="Normal 19 5 2 2 3" xfId="22355"/>
    <cellStyle name="Normal 19 5 2 3" xfId="22356"/>
    <cellStyle name="Normal 19 5 2 3 2" xfId="22357"/>
    <cellStyle name="Normal 19 5 2 3 2 2" xfId="22358"/>
    <cellStyle name="Normal 19 5 2 3 3" xfId="22359"/>
    <cellStyle name="Normal 19 5 2 4" xfId="22360"/>
    <cellStyle name="Normal 19 5 2 4 2" xfId="22361"/>
    <cellStyle name="Normal 19 5 2 4 2 2" xfId="22362"/>
    <cellStyle name="Normal 19 5 2 4 3" xfId="22363"/>
    <cellStyle name="Normal 19 5 2 5" xfId="22364"/>
    <cellStyle name="Normal 19 5 2 5 2" xfId="22365"/>
    <cellStyle name="Normal 19 5 2 6" xfId="22366"/>
    <cellStyle name="Normal 19 5 3" xfId="22367"/>
    <cellStyle name="Normal 19 5 3 2" xfId="22368"/>
    <cellStyle name="Normal 19 5 3 2 2" xfId="22369"/>
    <cellStyle name="Normal 19 5 3 3" xfId="22370"/>
    <cellStyle name="Normal 19 5 4" xfId="22371"/>
    <cellStyle name="Normal 19 5 4 2" xfId="22372"/>
    <cellStyle name="Normal 19 5 4 2 2" xfId="22373"/>
    <cellStyle name="Normal 19 5 4 3" xfId="22374"/>
    <cellStyle name="Normal 19 5 5" xfId="22375"/>
    <cellStyle name="Normal 19 5 5 2" xfId="22376"/>
    <cellStyle name="Normal 19 5 5 2 2" xfId="22377"/>
    <cellStyle name="Normal 19 5 5 3" xfId="22378"/>
    <cellStyle name="Normal 19 5 6" xfId="22379"/>
    <cellStyle name="Normal 19 5 6 2" xfId="22380"/>
    <cellStyle name="Normal 19 5 7" xfId="22381"/>
    <cellStyle name="Normal 19 5 8" xfId="22382"/>
    <cellStyle name="Normal 19 5 9" xfId="22350"/>
    <cellStyle name="Normal 19 6" xfId="22383"/>
    <cellStyle name="Normal 19 6 2" xfId="22384"/>
    <cellStyle name="Normal 19 6 2 2" xfId="22385"/>
    <cellStyle name="Normal 19 6 2 2 2" xfId="22386"/>
    <cellStyle name="Normal 19 6 2 2 2 2" xfId="22387"/>
    <cellStyle name="Normal 19 6 2 2 3" xfId="22388"/>
    <cellStyle name="Normal 19 6 2 3" xfId="22389"/>
    <cellStyle name="Normal 19 6 2 3 2" xfId="22390"/>
    <cellStyle name="Normal 19 6 2 3 2 2" xfId="22391"/>
    <cellStyle name="Normal 19 6 2 3 3" xfId="22392"/>
    <cellStyle name="Normal 19 6 2 4" xfId="22393"/>
    <cellStyle name="Normal 19 6 2 4 2" xfId="22394"/>
    <cellStyle name="Normal 19 6 2 4 2 2" xfId="22395"/>
    <cellStyle name="Normal 19 6 2 4 3" xfId="22396"/>
    <cellStyle name="Normal 19 6 2 5" xfId="22397"/>
    <cellStyle name="Normal 19 6 2 5 2" xfId="22398"/>
    <cellStyle name="Normal 19 6 2 6" xfId="22399"/>
    <cellStyle name="Normal 19 6 3" xfId="22400"/>
    <cellStyle name="Normal 19 6 3 2" xfId="22401"/>
    <cellStyle name="Normal 19 6 3 2 2" xfId="22402"/>
    <cellStyle name="Normal 19 6 3 3" xfId="22403"/>
    <cellStyle name="Normal 19 6 4" xfId="22404"/>
    <cellStyle name="Normal 19 6 4 2" xfId="22405"/>
    <cellStyle name="Normal 19 6 4 2 2" xfId="22406"/>
    <cellStyle name="Normal 19 6 4 3" xfId="22407"/>
    <cellStyle name="Normal 19 6 5" xfId="22408"/>
    <cellStyle name="Normal 19 6 5 2" xfId="22409"/>
    <cellStyle name="Normal 19 6 5 2 2" xfId="22410"/>
    <cellStyle name="Normal 19 6 5 3" xfId="22411"/>
    <cellStyle name="Normal 19 6 6" xfId="22412"/>
    <cellStyle name="Normal 19 6 6 2" xfId="22413"/>
    <cellStyle name="Normal 19 6 7" xfId="22414"/>
    <cellStyle name="Normal 19 7" xfId="22415"/>
    <cellStyle name="Normal 19 7 2" xfId="22416"/>
    <cellStyle name="Normal 19 7 2 2" xfId="22417"/>
    <cellStyle name="Normal 19 7 2 2 2" xfId="22418"/>
    <cellStyle name="Normal 19 7 2 3" xfId="22419"/>
    <cellStyle name="Normal 19 7 3" xfId="22420"/>
    <cellStyle name="Normal 19 7 3 2" xfId="22421"/>
    <cellStyle name="Normal 19 7 3 2 2" xfId="22422"/>
    <cellStyle name="Normal 19 7 3 3" xfId="22423"/>
    <cellStyle name="Normal 19 7 4" xfId="22424"/>
    <cellStyle name="Normal 19 7 4 2" xfId="22425"/>
    <cellStyle name="Normal 19 7 4 2 2" xfId="22426"/>
    <cellStyle name="Normal 19 7 4 3" xfId="22427"/>
    <cellStyle name="Normal 19 7 5" xfId="22428"/>
    <cellStyle name="Normal 19 7 5 2" xfId="22429"/>
    <cellStyle name="Normal 19 7 6" xfId="22430"/>
    <cellStyle name="Normal 19 8" xfId="22431"/>
    <cellStyle name="Normal 19 8 2" xfId="22432"/>
    <cellStyle name="Normal 19 8 2 2" xfId="22433"/>
    <cellStyle name="Normal 19 8 3" xfId="22434"/>
    <cellStyle name="Normal 19 9" xfId="22435"/>
    <cellStyle name="Normal 19 9 2" xfId="22436"/>
    <cellStyle name="Normal 19 9 2 2" xfId="22437"/>
    <cellStyle name="Normal 19 9 3" xfId="22438"/>
    <cellStyle name="Normal 190" xfId="22439"/>
    <cellStyle name="Normal 192" xfId="22440"/>
    <cellStyle name="Normal 193" xfId="22441"/>
    <cellStyle name="Normal 196" xfId="22442"/>
    <cellStyle name="Normal 197" xfId="22443"/>
    <cellStyle name="Normal 198" xfId="22444"/>
    <cellStyle name="Normal 199" xfId="22445"/>
    <cellStyle name="Normal 2" xfId="1390"/>
    <cellStyle name="Normal 2 10" xfId="3644"/>
    <cellStyle name="Normal 2 10 2" xfId="22446"/>
    <cellStyle name="Normal 2 10 2 2" xfId="22447"/>
    <cellStyle name="Normal 2 10 2 2 2" xfId="22448"/>
    <cellStyle name="Normal 2 10 2 3" xfId="22449"/>
    <cellStyle name="Normal 2 10 3" xfId="22450"/>
    <cellStyle name="Normal 2 10 3 2" xfId="22451"/>
    <cellStyle name="Normal 2 10 4" xfId="22452"/>
    <cellStyle name="Normal 2 11" xfId="3645"/>
    <cellStyle name="Normal 2 11 2" xfId="22453"/>
    <cellStyle name="Normal 2 11 2 2" xfId="22454"/>
    <cellStyle name="Normal 2 11 2 2 2" xfId="22455"/>
    <cellStyle name="Normal 2 11 2 3" xfId="22456"/>
    <cellStyle name="Normal 2 11 3" xfId="22457"/>
    <cellStyle name="Normal 2 11 3 2" xfId="22458"/>
    <cellStyle name="Normal 2 11 4" xfId="22459"/>
    <cellStyle name="Normal 2 12" xfId="3646"/>
    <cellStyle name="Normal 2 13" xfId="3647"/>
    <cellStyle name="Normal 2 14" xfId="3648"/>
    <cellStyle name="Normal 2 15" xfId="3649"/>
    <cellStyle name="Normal 2 16" xfId="22460"/>
    <cellStyle name="Normal 2 17" xfId="22461"/>
    <cellStyle name="Normal 2 2" xfId="1391"/>
    <cellStyle name="Normal 2 2 2" xfId="1392"/>
    <cellStyle name="Normal 2 2 2 2" xfId="3650"/>
    <cellStyle name="Normal 2 2 2 2 2" xfId="3651"/>
    <cellStyle name="Normal 2 2 2 2 2 2" xfId="22462"/>
    <cellStyle name="Normal 2 2 2 2 3" xfId="22463"/>
    <cellStyle name="Normal 2 2 2 3" xfId="22464"/>
    <cellStyle name="Normal 2 2 2 3 2" xfId="22465"/>
    <cellStyle name="Normal 2 2 2 3 3" xfId="22466"/>
    <cellStyle name="Normal 2 2 2 4" xfId="22467"/>
    <cellStyle name="Normal 2 2 2 5" xfId="22468"/>
    <cellStyle name="Normal 2 2 3" xfId="2777"/>
    <cellStyle name="Normal 2 2 3 2" xfId="22469"/>
    <cellStyle name="Normal 2 2 3 2 2" xfId="22470"/>
    <cellStyle name="Normal 2 2 3 3" xfId="22471"/>
    <cellStyle name="Normal 2 2 3 4" xfId="22472"/>
    <cellStyle name="Normal 2 2 3 5" xfId="22473"/>
    <cellStyle name="Normal 2 2 3 6" xfId="22474"/>
    <cellStyle name="Normal 2 2 4" xfId="3652"/>
    <cellStyle name="Normal 2 2 4 2" xfId="22475"/>
    <cellStyle name="Normal 2 2 4 3" xfId="22476"/>
    <cellStyle name="Normal 2 2 5" xfId="22477"/>
    <cellStyle name="Normal 2 2 5 2" xfId="22478"/>
    <cellStyle name="Normal 2 2 5 3" xfId="22479"/>
    <cellStyle name="Normal 2 2 6" xfId="22480"/>
    <cellStyle name="Normal 2 2 7" xfId="22481"/>
    <cellStyle name="Normal 2 2 8" xfId="22482"/>
    <cellStyle name="Normal 2 2_Input" xfId="3653"/>
    <cellStyle name="Normal 2 3" xfId="1393"/>
    <cellStyle name="Normal 2 3 10" xfId="22483"/>
    <cellStyle name="Normal 2 3 10 2" xfId="22484"/>
    <cellStyle name="Normal 2 3 11" xfId="22485"/>
    <cellStyle name="Normal 2 3 12" xfId="22486"/>
    <cellStyle name="Normal 2 3 13" xfId="22487"/>
    <cellStyle name="Normal 2 3 14" xfId="22488"/>
    <cellStyle name="Normal 2 3 15" xfId="22489"/>
    <cellStyle name="Normal 2 3 2" xfId="3654"/>
    <cellStyle name="Normal 2 3 2 10" xfId="22490"/>
    <cellStyle name="Normal 2 3 2 2" xfId="22491"/>
    <cellStyle name="Normal 2 3 2 2 2" xfId="22492"/>
    <cellStyle name="Normal 2 3 2 2 2 2" xfId="22493"/>
    <cellStyle name="Normal 2 3 2 2 2 2 2" xfId="22494"/>
    <cellStyle name="Normal 2 3 2 2 2 3" xfId="22495"/>
    <cellStyle name="Normal 2 3 2 2 2 4" xfId="22496"/>
    <cellStyle name="Normal 2 3 2 2 3" xfId="22497"/>
    <cellStyle name="Normal 2 3 2 2 3 2" xfId="22498"/>
    <cellStyle name="Normal 2 3 2 2 3 2 2" xfId="22499"/>
    <cellStyle name="Normal 2 3 2 2 3 3" xfId="22500"/>
    <cellStyle name="Normal 2 3 2 2 4" xfId="22501"/>
    <cellStyle name="Normal 2 3 2 2 4 2" xfId="22502"/>
    <cellStyle name="Normal 2 3 2 2 4 2 2" xfId="22503"/>
    <cellStyle name="Normal 2 3 2 2 4 3" xfId="22504"/>
    <cellStyle name="Normal 2 3 2 2 5" xfId="22505"/>
    <cellStyle name="Normal 2 3 2 2 5 2" xfId="22506"/>
    <cellStyle name="Normal 2 3 2 2 6" xfId="22507"/>
    <cellStyle name="Normal 2 3 2 2 7" xfId="22508"/>
    <cellStyle name="Normal 2 3 2 2 8" xfId="22509"/>
    <cellStyle name="Normal 2 3 2 3" xfId="22510"/>
    <cellStyle name="Normal 2 3 2 3 2" xfId="22511"/>
    <cellStyle name="Normal 2 3 2 3 2 2" xfId="22512"/>
    <cellStyle name="Normal 2 3 2 3 3" xfId="22513"/>
    <cellStyle name="Normal 2 3 2 3 4" xfId="22514"/>
    <cellStyle name="Normal 2 3 2 3 5" xfId="22515"/>
    <cellStyle name="Normal 2 3 2 4" xfId="22516"/>
    <cellStyle name="Normal 2 3 2 4 2" xfId="22517"/>
    <cellStyle name="Normal 2 3 2 4 2 2" xfId="22518"/>
    <cellStyle name="Normal 2 3 2 4 3" xfId="22519"/>
    <cellStyle name="Normal 2 3 2 5" xfId="22520"/>
    <cellStyle name="Normal 2 3 2 5 2" xfId="22521"/>
    <cellStyle name="Normal 2 3 2 5 2 2" xfId="22522"/>
    <cellStyle name="Normal 2 3 2 5 3" xfId="22523"/>
    <cellStyle name="Normal 2 3 2 6" xfId="22524"/>
    <cellStyle name="Normal 2 3 2 6 2" xfId="22525"/>
    <cellStyle name="Normal 2 3 2 7" xfId="22526"/>
    <cellStyle name="Normal 2 3 2 8" xfId="22527"/>
    <cellStyle name="Normal 2 3 2 9" xfId="22528"/>
    <cellStyle name="Normal 2 3 3" xfId="22529"/>
    <cellStyle name="Normal 2 3 3 2" xfId="22530"/>
    <cellStyle name="Normal 2 3 3 2 2" xfId="22531"/>
    <cellStyle name="Normal 2 3 3 2 2 2" xfId="22532"/>
    <cellStyle name="Normal 2 3 3 2 2 2 2" xfId="22533"/>
    <cellStyle name="Normal 2 3 3 2 2 3" xfId="22534"/>
    <cellStyle name="Normal 2 3 3 2 3" xfId="22535"/>
    <cellStyle name="Normal 2 3 3 2 3 2" xfId="22536"/>
    <cellStyle name="Normal 2 3 3 2 3 2 2" xfId="22537"/>
    <cellStyle name="Normal 2 3 3 2 3 3" xfId="22538"/>
    <cellStyle name="Normal 2 3 3 2 4" xfId="22539"/>
    <cellStyle name="Normal 2 3 3 2 4 2" xfId="22540"/>
    <cellStyle name="Normal 2 3 3 2 4 2 2" xfId="22541"/>
    <cellStyle name="Normal 2 3 3 2 4 3" xfId="22542"/>
    <cellStyle name="Normal 2 3 3 2 5" xfId="22543"/>
    <cellStyle name="Normal 2 3 3 2 5 2" xfId="22544"/>
    <cellStyle name="Normal 2 3 3 2 6" xfId="22545"/>
    <cellStyle name="Normal 2 3 3 2 7" xfId="22546"/>
    <cellStyle name="Normal 2 3 3 3" xfId="22547"/>
    <cellStyle name="Normal 2 3 3 3 2" xfId="22548"/>
    <cellStyle name="Normal 2 3 3 3 2 2" xfId="22549"/>
    <cellStyle name="Normal 2 3 3 3 3" xfId="22550"/>
    <cellStyle name="Normal 2 3 3 4" xfId="22551"/>
    <cellStyle name="Normal 2 3 3 4 2" xfId="22552"/>
    <cellStyle name="Normal 2 3 3 4 2 2" xfId="22553"/>
    <cellStyle name="Normal 2 3 3 4 3" xfId="22554"/>
    <cellStyle name="Normal 2 3 3 5" xfId="22555"/>
    <cellStyle name="Normal 2 3 3 5 2" xfId="22556"/>
    <cellStyle name="Normal 2 3 3 5 2 2" xfId="22557"/>
    <cellStyle name="Normal 2 3 3 5 3" xfId="22558"/>
    <cellStyle name="Normal 2 3 3 6" xfId="22559"/>
    <cellStyle name="Normal 2 3 3 6 2" xfId="22560"/>
    <cellStyle name="Normal 2 3 3 7" xfId="22561"/>
    <cellStyle name="Normal 2 3 3 8" xfId="22562"/>
    <cellStyle name="Normal 2 3 3 9" xfId="22563"/>
    <cellStyle name="Normal 2 3 4" xfId="22564"/>
    <cellStyle name="Normal 2 3 4 2" xfId="22565"/>
    <cellStyle name="Normal 2 3 4 2 2" xfId="22566"/>
    <cellStyle name="Normal 2 3 4 2 2 2" xfId="22567"/>
    <cellStyle name="Normal 2 3 4 2 2 2 2" xfId="22568"/>
    <cellStyle name="Normal 2 3 4 2 2 3" xfId="22569"/>
    <cellStyle name="Normal 2 3 4 2 3" xfId="22570"/>
    <cellStyle name="Normal 2 3 4 2 3 2" xfId="22571"/>
    <cellStyle name="Normal 2 3 4 2 3 2 2" xfId="22572"/>
    <cellStyle name="Normal 2 3 4 2 3 3" xfId="22573"/>
    <cellStyle name="Normal 2 3 4 2 4" xfId="22574"/>
    <cellStyle name="Normal 2 3 4 2 4 2" xfId="22575"/>
    <cellStyle name="Normal 2 3 4 2 4 2 2" xfId="22576"/>
    <cellStyle name="Normal 2 3 4 2 4 3" xfId="22577"/>
    <cellStyle name="Normal 2 3 4 2 5" xfId="22578"/>
    <cellStyle name="Normal 2 3 4 2 5 2" xfId="22579"/>
    <cellStyle name="Normal 2 3 4 2 6" xfId="22580"/>
    <cellStyle name="Normal 2 3 4 3" xfId="22581"/>
    <cellStyle name="Normal 2 3 4 3 2" xfId="22582"/>
    <cellStyle name="Normal 2 3 4 3 2 2" xfId="22583"/>
    <cellStyle name="Normal 2 3 4 3 3" xfId="22584"/>
    <cellStyle name="Normal 2 3 4 4" xfId="22585"/>
    <cellStyle name="Normal 2 3 4 4 2" xfId="22586"/>
    <cellStyle name="Normal 2 3 4 4 2 2" xfId="22587"/>
    <cellStyle name="Normal 2 3 4 4 3" xfId="22588"/>
    <cellStyle name="Normal 2 3 4 5" xfId="22589"/>
    <cellStyle name="Normal 2 3 4 5 2" xfId="22590"/>
    <cellStyle name="Normal 2 3 4 5 2 2" xfId="22591"/>
    <cellStyle name="Normal 2 3 4 5 3" xfId="22592"/>
    <cellStyle name="Normal 2 3 4 6" xfId="22593"/>
    <cellStyle name="Normal 2 3 4 6 2" xfId="22594"/>
    <cellStyle name="Normal 2 3 4 7" xfId="22595"/>
    <cellStyle name="Normal 2 3 4 8" xfId="22596"/>
    <cellStyle name="Normal 2 3 4 9" xfId="22597"/>
    <cellStyle name="Normal 2 3 5" xfId="22598"/>
    <cellStyle name="Normal 2 3 5 2" xfId="22599"/>
    <cellStyle name="Normal 2 3 5 2 2" xfId="22600"/>
    <cellStyle name="Normal 2 3 5 2 2 2" xfId="22601"/>
    <cellStyle name="Normal 2 3 5 2 2 2 2" xfId="22602"/>
    <cellStyle name="Normal 2 3 5 2 2 3" xfId="22603"/>
    <cellStyle name="Normal 2 3 5 2 3" xfId="22604"/>
    <cellStyle name="Normal 2 3 5 2 3 2" xfId="22605"/>
    <cellStyle name="Normal 2 3 5 2 3 2 2" xfId="22606"/>
    <cellStyle name="Normal 2 3 5 2 3 3" xfId="22607"/>
    <cellStyle name="Normal 2 3 5 2 4" xfId="22608"/>
    <cellStyle name="Normal 2 3 5 2 4 2" xfId="22609"/>
    <cellStyle name="Normal 2 3 5 2 4 2 2" xfId="22610"/>
    <cellStyle name="Normal 2 3 5 2 4 3" xfId="22611"/>
    <cellStyle name="Normal 2 3 5 2 5" xfId="22612"/>
    <cellStyle name="Normal 2 3 5 2 5 2" xfId="22613"/>
    <cellStyle name="Normal 2 3 5 2 6" xfId="22614"/>
    <cellStyle name="Normal 2 3 5 3" xfId="22615"/>
    <cellStyle name="Normal 2 3 5 3 2" xfId="22616"/>
    <cellStyle name="Normal 2 3 5 3 2 2" xfId="22617"/>
    <cellStyle name="Normal 2 3 5 3 3" xfId="22618"/>
    <cellStyle name="Normal 2 3 5 4" xfId="22619"/>
    <cellStyle name="Normal 2 3 5 4 2" xfId="22620"/>
    <cellStyle name="Normal 2 3 5 4 2 2" xfId="22621"/>
    <cellStyle name="Normal 2 3 5 4 3" xfId="22622"/>
    <cellStyle name="Normal 2 3 5 5" xfId="22623"/>
    <cellStyle name="Normal 2 3 5 5 2" xfId="22624"/>
    <cellStyle name="Normal 2 3 5 5 2 2" xfId="22625"/>
    <cellStyle name="Normal 2 3 5 5 3" xfId="22626"/>
    <cellStyle name="Normal 2 3 5 6" xfId="22627"/>
    <cellStyle name="Normal 2 3 5 6 2" xfId="22628"/>
    <cellStyle name="Normal 2 3 5 7" xfId="22629"/>
    <cellStyle name="Normal 2 3 6" xfId="22630"/>
    <cellStyle name="Normal 2 3 6 2" xfId="22631"/>
    <cellStyle name="Normal 2 3 6 2 2" xfId="22632"/>
    <cellStyle name="Normal 2 3 6 2 2 2" xfId="22633"/>
    <cellStyle name="Normal 2 3 6 2 3" xfId="22634"/>
    <cellStyle name="Normal 2 3 6 3" xfId="22635"/>
    <cellStyle name="Normal 2 3 6 3 2" xfId="22636"/>
    <cellStyle name="Normal 2 3 6 3 2 2" xfId="22637"/>
    <cellStyle name="Normal 2 3 6 3 3" xfId="22638"/>
    <cellStyle name="Normal 2 3 6 4" xfId="22639"/>
    <cellStyle name="Normal 2 3 6 4 2" xfId="22640"/>
    <cellStyle name="Normal 2 3 6 4 2 2" xfId="22641"/>
    <cellStyle name="Normal 2 3 6 4 3" xfId="22642"/>
    <cellStyle name="Normal 2 3 6 5" xfId="22643"/>
    <cellStyle name="Normal 2 3 6 5 2" xfId="22644"/>
    <cellStyle name="Normal 2 3 6 6" xfId="22645"/>
    <cellStyle name="Normal 2 3 7" xfId="22646"/>
    <cellStyle name="Normal 2 3 7 2" xfId="22647"/>
    <cellStyle name="Normal 2 3 7 2 2" xfId="22648"/>
    <cellStyle name="Normal 2 3 7 3" xfId="22649"/>
    <cellStyle name="Normal 2 3 8" xfId="22650"/>
    <cellStyle name="Normal 2 3 8 2" xfId="22651"/>
    <cellStyle name="Normal 2 3 8 2 2" xfId="22652"/>
    <cellStyle name="Normal 2 3 8 3" xfId="22653"/>
    <cellStyle name="Normal 2 3 9" xfId="22654"/>
    <cellStyle name="Normal 2 3 9 2" xfId="22655"/>
    <cellStyle name="Normal 2 3 9 2 2" xfId="22656"/>
    <cellStyle name="Normal 2 3 9 3" xfId="22657"/>
    <cellStyle name="Normal 2 3_29(d) - Gas extensions -tariffs" xfId="22658"/>
    <cellStyle name="Normal 2 4" xfId="2776"/>
    <cellStyle name="Normal 2 4 10" xfId="22659"/>
    <cellStyle name="Normal 2 4 2" xfId="22660"/>
    <cellStyle name="Normal 2 4 2 2" xfId="22661"/>
    <cellStyle name="Normal 2 4 2 2 2" xfId="22662"/>
    <cellStyle name="Normal 2 4 2 2 2 2" xfId="22663"/>
    <cellStyle name="Normal 2 4 2 2 3" xfId="22664"/>
    <cellStyle name="Normal 2 4 2 2 4" xfId="22665"/>
    <cellStyle name="Normal 2 4 2 3" xfId="22666"/>
    <cellStyle name="Normal 2 4 2 3 2" xfId="22667"/>
    <cellStyle name="Normal 2 4 2 3 2 2" xfId="22668"/>
    <cellStyle name="Normal 2 4 2 3 3" xfId="22669"/>
    <cellStyle name="Normal 2 4 2 4" xfId="22670"/>
    <cellStyle name="Normal 2 4 2 4 2" xfId="22671"/>
    <cellStyle name="Normal 2 4 2 4 2 2" xfId="22672"/>
    <cellStyle name="Normal 2 4 2 4 3" xfId="22673"/>
    <cellStyle name="Normal 2 4 2 5" xfId="22674"/>
    <cellStyle name="Normal 2 4 2 5 2" xfId="22675"/>
    <cellStyle name="Normal 2 4 2 6" xfId="22676"/>
    <cellStyle name="Normal 2 4 2 7" xfId="22677"/>
    <cellStyle name="Normal 2 4 2 8" xfId="22678"/>
    <cellStyle name="Normal 2 4 3" xfId="22679"/>
    <cellStyle name="Normal 2 4 3 2" xfId="22680"/>
    <cellStyle name="Normal 2 4 3 2 2" xfId="22681"/>
    <cellStyle name="Normal 2 4 3 3" xfId="22682"/>
    <cellStyle name="Normal 2 4 3 4" xfId="22683"/>
    <cellStyle name="Normal 2 4 3 5" xfId="22684"/>
    <cellStyle name="Normal 2 4 3 6" xfId="22685"/>
    <cellStyle name="Normal 2 4 4" xfId="22686"/>
    <cellStyle name="Normal 2 4 4 2" xfId="22687"/>
    <cellStyle name="Normal 2 4 4 2 2" xfId="22688"/>
    <cellStyle name="Normal 2 4 4 3" xfId="22689"/>
    <cellStyle name="Normal 2 4 5" xfId="22690"/>
    <cellStyle name="Normal 2 4 5 2" xfId="22691"/>
    <cellStyle name="Normal 2 4 5 2 2" xfId="22692"/>
    <cellStyle name="Normal 2 4 5 3" xfId="22693"/>
    <cellStyle name="Normal 2 4 6" xfId="22694"/>
    <cellStyle name="Normal 2 4 6 2" xfId="22695"/>
    <cellStyle name="Normal 2 4 7" xfId="22696"/>
    <cellStyle name="Normal 2 4 8" xfId="22697"/>
    <cellStyle name="Normal 2 4 9" xfId="22698"/>
    <cellStyle name="Normal 2 5" xfId="3655"/>
    <cellStyle name="Normal 2 5 2" xfId="3656"/>
    <cellStyle name="Normal 2 5 2 2" xfId="22699"/>
    <cellStyle name="Normal 2 5 2 2 2" xfId="22700"/>
    <cellStyle name="Normal 2 5 2 2 2 2" xfId="22701"/>
    <cellStyle name="Normal 2 5 2 2 3" xfId="22702"/>
    <cellStyle name="Normal 2 5 2 3" xfId="22703"/>
    <cellStyle name="Normal 2 5 2 3 2" xfId="22704"/>
    <cellStyle name="Normal 2 5 2 3 2 2" xfId="22705"/>
    <cellStyle name="Normal 2 5 2 3 3" xfId="22706"/>
    <cellStyle name="Normal 2 5 2 4" xfId="22707"/>
    <cellStyle name="Normal 2 5 2 4 2" xfId="22708"/>
    <cellStyle name="Normal 2 5 2 4 2 2" xfId="22709"/>
    <cellStyle name="Normal 2 5 2 4 3" xfId="22710"/>
    <cellStyle name="Normal 2 5 2 5" xfId="22711"/>
    <cellStyle name="Normal 2 5 2 5 2" xfId="22712"/>
    <cellStyle name="Normal 2 5 2 6" xfId="22713"/>
    <cellStyle name="Normal 2 5 2 7" xfId="22714"/>
    <cellStyle name="Normal 2 5 3" xfId="22715"/>
    <cellStyle name="Normal 2 5 3 2" xfId="22716"/>
    <cellStyle name="Normal 2 5 3 2 2" xfId="22717"/>
    <cellStyle name="Normal 2 5 3 3" xfId="22718"/>
    <cellStyle name="Normal 2 5 3 4" xfId="22719"/>
    <cellStyle name="Normal 2 5 4" xfId="22720"/>
    <cellStyle name="Normal 2 5 4 2" xfId="22721"/>
    <cellStyle name="Normal 2 5 4 2 2" xfId="22722"/>
    <cellStyle name="Normal 2 5 4 3" xfId="22723"/>
    <cellStyle name="Normal 2 5 5" xfId="22724"/>
    <cellStyle name="Normal 2 5 5 2" xfId="22725"/>
    <cellStyle name="Normal 2 5 5 2 2" xfId="22726"/>
    <cellStyle name="Normal 2 5 5 3" xfId="22727"/>
    <cellStyle name="Normal 2 5 6" xfId="22728"/>
    <cellStyle name="Normal 2 5 6 2" xfId="22729"/>
    <cellStyle name="Normal 2 5 7" xfId="22730"/>
    <cellStyle name="Normal 2 5 8" xfId="22731"/>
    <cellStyle name="Normal 2 5 9" xfId="22732"/>
    <cellStyle name="Normal 2 6" xfId="3657"/>
    <cellStyle name="Normal 2 6 2" xfId="3658"/>
    <cellStyle name="Normal 2 6 2 2" xfId="22733"/>
    <cellStyle name="Normal 2 6 2 2 2" xfId="22734"/>
    <cellStyle name="Normal 2 6 2 2 2 2" xfId="22735"/>
    <cellStyle name="Normal 2 6 2 2 3" xfId="22736"/>
    <cellStyle name="Normal 2 6 2 2 4" xfId="22737"/>
    <cellStyle name="Normal 2 6 2 3" xfId="22738"/>
    <cellStyle name="Normal 2 6 2 3 2" xfId="22739"/>
    <cellStyle name="Normal 2 6 2 3 2 2" xfId="22740"/>
    <cellStyle name="Normal 2 6 2 3 3" xfId="22741"/>
    <cellStyle name="Normal 2 6 2 4" xfId="22742"/>
    <cellStyle name="Normal 2 6 2 4 2" xfId="22743"/>
    <cellStyle name="Normal 2 6 2 4 2 2" xfId="22744"/>
    <cellStyle name="Normal 2 6 2 4 3" xfId="22745"/>
    <cellStyle name="Normal 2 6 2 5" xfId="22746"/>
    <cellStyle name="Normal 2 6 2 5 2" xfId="22747"/>
    <cellStyle name="Normal 2 6 2 6" xfId="22748"/>
    <cellStyle name="Normal 2 6 2 7" xfId="22749"/>
    <cellStyle name="Normal 2 6 2 8" xfId="22750"/>
    <cellStyle name="Normal 2 6 3" xfId="22751"/>
    <cellStyle name="Normal 2 6 3 2" xfId="22752"/>
    <cellStyle name="Normal 2 6 3 2 2" xfId="22753"/>
    <cellStyle name="Normal 2 6 3 3" xfId="22754"/>
    <cellStyle name="Normal 2 6 3 4" xfId="22755"/>
    <cellStyle name="Normal 2 6 4" xfId="22756"/>
    <cellStyle name="Normal 2 6 4 2" xfId="22757"/>
    <cellStyle name="Normal 2 6 4 2 2" xfId="22758"/>
    <cellStyle name="Normal 2 6 4 3" xfId="22759"/>
    <cellStyle name="Normal 2 6 5" xfId="22760"/>
    <cellStyle name="Normal 2 6 5 2" xfId="22761"/>
    <cellStyle name="Normal 2 6 5 2 2" xfId="22762"/>
    <cellStyle name="Normal 2 6 5 3" xfId="22763"/>
    <cellStyle name="Normal 2 6 6" xfId="22764"/>
    <cellStyle name="Normal 2 6 6 2" xfId="22765"/>
    <cellStyle name="Normal 2 6 7" xfId="22766"/>
    <cellStyle name="Normal 2 6 8" xfId="22767"/>
    <cellStyle name="Normal 2 6 9" xfId="22768"/>
    <cellStyle name="Normal 2 7" xfId="3659"/>
    <cellStyle name="Normal 2 7 2" xfId="3660"/>
    <cellStyle name="Normal 2 7 2 2" xfId="22769"/>
    <cellStyle name="Normal 2 7 2 2 2" xfId="22770"/>
    <cellStyle name="Normal 2 7 2 2 2 2" xfId="22771"/>
    <cellStyle name="Normal 2 7 2 2 3" xfId="22772"/>
    <cellStyle name="Normal 2 7 2 2 4" xfId="22773"/>
    <cellStyle name="Normal 2 7 2 3" xfId="22774"/>
    <cellStyle name="Normal 2 7 2 3 2" xfId="22775"/>
    <cellStyle name="Normal 2 7 2 3 2 2" xfId="22776"/>
    <cellStyle name="Normal 2 7 2 3 3" xfId="22777"/>
    <cellStyle name="Normal 2 7 2 4" xfId="22778"/>
    <cellStyle name="Normal 2 7 2 4 2" xfId="22779"/>
    <cellStyle name="Normal 2 7 2 4 2 2" xfId="22780"/>
    <cellStyle name="Normal 2 7 2 4 3" xfId="22781"/>
    <cellStyle name="Normal 2 7 2 5" xfId="22782"/>
    <cellStyle name="Normal 2 7 2 5 2" xfId="22783"/>
    <cellStyle name="Normal 2 7 2 6" xfId="22784"/>
    <cellStyle name="Normal 2 7 2 7" xfId="22785"/>
    <cellStyle name="Normal 2 7 3" xfId="22786"/>
    <cellStyle name="Normal 2 7 3 2" xfId="22787"/>
    <cellStyle name="Normal 2 7 3 2 2" xfId="22788"/>
    <cellStyle name="Normal 2 7 3 3" xfId="22789"/>
    <cellStyle name="Normal 2 7 3 4" xfId="22790"/>
    <cellStyle name="Normal 2 7 4" xfId="22791"/>
    <cellStyle name="Normal 2 7 4 2" xfId="22792"/>
    <cellStyle name="Normal 2 7 4 2 2" xfId="22793"/>
    <cellStyle name="Normal 2 7 4 3" xfId="22794"/>
    <cellStyle name="Normal 2 7 5" xfId="22795"/>
    <cellStyle name="Normal 2 7 5 2" xfId="22796"/>
    <cellStyle name="Normal 2 7 5 2 2" xfId="22797"/>
    <cellStyle name="Normal 2 7 5 3" xfId="22798"/>
    <cellStyle name="Normal 2 7 6" xfId="22799"/>
    <cellStyle name="Normal 2 7 6 2" xfId="22800"/>
    <cellStyle name="Normal 2 7 7" xfId="22801"/>
    <cellStyle name="Normal 2 7 8" xfId="22802"/>
    <cellStyle name="Normal 2 8" xfId="3661"/>
    <cellStyle name="Normal 2 8 2" xfId="22803"/>
    <cellStyle name="Normal 2 8 2 2" xfId="22804"/>
    <cellStyle name="Normal 2 8 2 2 2" xfId="22805"/>
    <cellStyle name="Normal 2 8 2 3" xfId="22806"/>
    <cellStyle name="Normal 2 8 3" xfId="22807"/>
    <cellStyle name="Normal 2 8 3 2" xfId="22808"/>
    <cellStyle name="Normal 2 8 3 2 2" xfId="22809"/>
    <cellStyle name="Normal 2 8 3 3" xfId="22810"/>
    <cellStyle name="Normal 2 8 4" xfId="22811"/>
    <cellStyle name="Normal 2 8 4 2" xfId="22812"/>
    <cellStyle name="Normal 2 8 4 2 2" xfId="22813"/>
    <cellStyle name="Normal 2 8 4 3" xfId="22814"/>
    <cellStyle name="Normal 2 8 5" xfId="22815"/>
    <cellStyle name="Normal 2 8 5 2" xfId="22816"/>
    <cellStyle name="Normal 2 8 6" xfId="22817"/>
    <cellStyle name="Normal 2 8 7" xfId="22818"/>
    <cellStyle name="Normal 2 8 8" xfId="22819"/>
    <cellStyle name="Normal 2 9" xfId="3662"/>
    <cellStyle name="Normal 2 9 2" xfId="22820"/>
    <cellStyle name="Normal 2 9 2 2" xfId="22821"/>
    <cellStyle name="Normal 2 9 2 2 2" xfId="22822"/>
    <cellStyle name="Normal 2 9 2 3" xfId="22823"/>
    <cellStyle name="Normal 2 9 3" xfId="22824"/>
    <cellStyle name="Normal 2 9 3 2" xfId="22825"/>
    <cellStyle name="Normal 2 9 4" xfId="22826"/>
    <cellStyle name="Normal 2_111025" xfId="22827"/>
    <cellStyle name="Normal 20" xfId="1394"/>
    <cellStyle name="Normal 20 10" xfId="22828"/>
    <cellStyle name="Normal 20 10 2" xfId="22829"/>
    <cellStyle name="Normal 20 11" xfId="22830"/>
    <cellStyle name="Normal 20 12" xfId="22831"/>
    <cellStyle name="Normal 20 13" xfId="22832"/>
    <cellStyle name="Normal 20 14" xfId="22833"/>
    <cellStyle name="Normal 20 2" xfId="1395"/>
    <cellStyle name="Normal 20 2 10" xfId="22834"/>
    <cellStyle name="Normal 20 2 2" xfId="22835"/>
    <cellStyle name="Normal 20 2 2 2" xfId="22836"/>
    <cellStyle name="Normal 20 2 2 2 2" xfId="22837"/>
    <cellStyle name="Normal 20 2 2 2 2 2" xfId="22838"/>
    <cellStyle name="Normal 20 2 2 2 3" xfId="22839"/>
    <cellStyle name="Normal 20 2 2 3" xfId="22840"/>
    <cellStyle name="Normal 20 2 2 3 2" xfId="22841"/>
    <cellStyle name="Normal 20 2 2 3 2 2" xfId="22842"/>
    <cellStyle name="Normal 20 2 2 3 3" xfId="22843"/>
    <cellStyle name="Normal 20 2 2 4" xfId="22844"/>
    <cellStyle name="Normal 20 2 2 4 2" xfId="22845"/>
    <cellStyle name="Normal 20 2 2 4 2 2" xfId="22846"/>
    <cellStyle name="Normal 20 2 2 4 3" xfId="22847"/>
    <cellStyle name="Normal 20 2 2 5" xfId="22848"/>
    <cellStyle name="Normal 20 2 2 5 2" xfId="22849"/>
    <cellStyle name="Normal 20 2 2 6" xfId="22850"/>
    <cellStyle name="Normal 20 2 2 7" xfId="22851"/>
    <cellStyle name="Normal 20 2 2 8" xfId="22852"/>
    <cellStyle name="Normal 20 2 3" xfId="22853"/>
    <cellStyle name="Normal 20 2 3 2" xfId="22854"/>
    <cellStyle name="Normal 20 2 3 2 2" xfId="22855"/>
    <cellStyle name="Normal 20 2 3 3" xfId="22856"/>
    <cellStyle name="Normal 20 2 4" xfId="22857"/>
    <cellStyle name="Normal 20 2 4 2" xfId="22858"/>
    <cellStyle name="Normal 20 2 4 2 2" xfId="22859"/>
    <cellStyle name="Normal 20 2 4 3" xfId="22860"/>
    <cellStyle name="Normal 20 2 5" xfId="22861"/>
    <cellStyle name="Normal 20 2 5 2" xfId="22862"/>
    <cellStyle name="Normal 20 2 5 2 2" xfId="22863"/>
    <cellStyle name="Normal 20 2 5 3" xfId="22864"/>
    <cellStyle name="Normal 20 2 6" xfId="22865"/>
    <cellStyle name="Normal 20 2 6 2" xfId="22866"/>
    <cellStyle name="Normal 20 2 7" xfId="22867"/>
    <cellStyle name="Normal 20 2 8" xfId="22868"/>
    <cellStyle name="Normal 20 2 9" xfId="22869"/>
    <cellStyle name="Normal 20 3" xfId="3663"/>
    <cellStyle name="Normal 20 3 2" xfId="22870"/>
    <cellStyle name="Normal 20 3 2 2" xfId="22871"/>
    <cellStyle name="Normal 20 3 2 2 2" xfId="22872"/>
    <cellStyle name="Normal 20 3 2 2 2 2" xfId="22873"/>
    <cellStyle name="Normal 20 3 2 2 3" xfId="22874"/>
    <cellStyle name="Normal 20 3 2 3" xfId="22875"/>
    <cellStyle name="Normal 20 3 2 3 2" xfId="22876"/>
    <cellStyle name="Normal 20 3 2 3 2 2" xfId="22877"/>
    <cellStyle name="Normal 20 3 2 3 3" xfId="22878"/>
    <cellStyle name="Normal 20 3 2 4" xfId="22879"/>
    <cellStyle name="Normal 20 3 2 4 2" xfId="22880"/>
    <cellStyle name="Normal 20 3 2 4 2 2" xfId="22881"/>
    <cellStyle name="Normal 20 3 2 4 3" xfId="22882"/>
    <cellStyle name="Normal 20 3 2 5" xfId="22883"/>
    <cellStyle name="Normal 20 3 2 5 2" xfId="22884"/>
    <cellStyle name="Normal 20 3 2 6" xfId="22885"/>
    <cellStyle name="Normal 20 3 3" xfId="22886"/>
    <cellStyle name="Normal 20 3 3 2" xfId="22887"/>
    <cellStyle name="Normal 20 3 3 2 2" xfId="22888"/>
    <cellStyle name="Normal 20 3 3 3" xfId="22889"/>
    <cellStyle name="Normal 20 3 4" xfId="22890"/>
    <cellStyle name="Normal 20 3 4 2" xfId="22891"/>
    <cellStyle name="Normal 20 3 4 2 2" xfId="22892"/>
    <cellStyle name="Normal 20 3 4 3" xfId="22893"/>
    <cellStyle name="Normal 20 3 5" xfId="22894"/>
    <cellStyle name="Normal 20 3 5 2" xfId="22895"/>
    <cellStyle name="Normal 20 3 5 2 2" xfId="22896"/>
    <cellStyle name="Normal 20 3 5 3" xfId="22897"/>
    <cellStyle name="Normal 20 3 6" xfId="22898"/>
    <cellStyle name="Normal 20 3 6 2" xfId="22899"/>
    <cellStyle name="Normal 20 3 7" xfId="22900"/>
    <cellStyle name="Normal 20 3 8" xfId="22901"/>
    <cellStyle name="Normal 20 4" xfId="22902"/>
    <cellStyle name="Normal 20 4 2" xfId="22903"/>
    <cellStyle name="Normal 20 4 2 2" xfId="22904"/>
    <cellStyle name="Normal 20 4 2 2 2" xfId="22905"/>
    <cellStyle name="Normal 20 4 2 2 2 2" xfId="22906"/>
    <cellStyle name="Normal 20 4 2 2 3" xfId="22907"/>
    <cellStyle name="Normal 20 4 2 3" xfId="22908"/>
    <cellStyle name="Normal 20 4 2 3 2" xfId="22909"/>
    <cellStyle name="Normal 20 4 2 3 2 2" xfId="22910"/>
    <cellStyle name="Normal 20 4 2 3 3" xfId="22911"/>
    <cellStyle name="Normal 20 4 2 4" xfId="22912"/>
    <cellStyle name="Normal 20 4 2 4 2" xfId="22913"/>
    <cellStyle name="Normal 20 4 2 4 2 2" xfId="22914"/>
    <cellStyle name="Normal 20 4 2 4 3" xfId="22915"/>
    <cellStyle name="Normal 20 4 2 5" xfId="22916"/>
    <cellStyle name="Normal 20 4 2 5 2" xfId="22917"/>
    <cellStyle name="Normal 20 4 2 6" xfId="22918"/>
    <cellStyle name="Normal 20 4 3" xfId="22919"/>
    <cellStyle name="Normal 20 4 3 2" xfId="22920"/>
    <cellStyle name="Normal 20 4 3 2 2" xfId="22921"/>
    <cellStyle name="Normal 20 4 3 3" xfId="22922"/>
    <cellStyle name="Normal 20 4 4" xfId="22923"/>
    <cellStyle name="Normal 20 4 4 2" xfId="22924"/>
    <cellStyle name="Normal 20 4 4 2 2" xfId="22925"/>
    <cellStyle name="Normal 20 4 4 3" xfId="22926"/>
    <cellStyle name="Normal 20 4 5" xfId="22927"/>
    <cellStyle name="Normal 20 4 5 2" xfId="22928"/>
    <cellStyle name="Normal 20 4 5 2 2" xfId="22929"/>
    <cellStyle name="Normal 20 4 5 3" xfId="22930"/>
    <cellStyle name="Normal 20 4 6" xfId="22931"/>
    <cellStyle name="Normal 20 4 6 2" xfId="22932"/>
    <cellStyle name="Normal 20 4 7" xfId="22933"/>
    <cellStyle name="Normal 20 4 8" xfId="22934"/>
    <cellStyle name="Normal 20 5" xfId="22935"/>
    <cellStyle name="Normal 20 5 2" xfId="22936"/>
    <cellStyle name="Normal 20 5 2 2" xfId="22937"/>
    <cellStyle name="Normal 20 5 2 2 2" xfId="22938"/>
    <cellStyle name="Normal 20 5 2 2 2 2" xfId="22939"/>
    <cellStyle name="Normal 20 5 2 2 3" xfId="22940"/>
    <cellStyle name="Normal 20 5 2 3" xfId="22941"/>
    <cellStyle name="Normal 20 5 2 3 2" xfId="22942"/>
    <cellStyle name="Normal 20 5 2 3 2 2" xfId="22943"/>
    <cellStyle name="Normal 20 5 2 3 3" xfId="22944"/>
    <cellStyle name="Normal 20 5 2 4" xfId="22945"/>
    <cellStyle name="Normal 20 5 2 4 2" xfId="22946"/>
    <cellStyle name="Normal 20 5 2 4 2 2" xfId="22947"/>
    <cellStyle name="Normal 20 5 2 4 3" xfId="22948"/>
    <cellStyle name="Normal 20 5 2 5" xfId="22949"/>
    <cellStyle name="Normal 20 5 2 5 2" xfId="22950"/>
    <cellStyle name="Normal 20 5 2 6" xfId="22951"/>
    <cellStyle name="Normal 20 5 3" xfId="22952"/>
    <cellStyle name="Normal 20 5 3 2" xfId="22953"/>
    <cellStyle name="Normal 20 5 3 2 2" xfId="22954"/>
    <cellStyle name="Normal 20 5 3 3" xfId="22955"/>
    <cellStyle name="Normal 20 5 4" xfId="22956"/>
    <cellStyle name="Normal 20 5 4 2" xfId="22957"/>
    <cellStyle name="Normal 20 5 4 2 2" xfId="22958"/>
    <cellStyle name="Normal 20 5 4 3" xfId="22959"/>
    <cellStyle name="Normal 20 5 5" xfId="22960"/>
    <cellStyle name="Normal 20 5 5 2" xfId="22961"/>
    <cellStyle name="Normal 20 5 5 2 2" xfId="22962"/>
    <cellStyle name="Normal 20 5 5 3" xfId="22963"/>
    <cellStyle name="Normal 20 5 6" xfId="22964"/>
    <cellStyle name="Normal 20 5 6 2" xfId="22965"/>
    <cellStyle name="Normal 20 5 7" xfId="22966"/>
    <cellStyle name="Normal 20 6" xfId="22967"/>
    <cellStyle name="Normal 20 6 2" xfId="22968"/>
    <cellStyle name="Normal 20 6 2 2" xfId="22969"/>
    <cellStyle name="Normal 20 6 2 2 2" xfId="22970"/>
    <cellStyle name="Normal 20 6 2 3" xfId="22971"/>
    <cellStyle name="Normal 20 6 3" xfId="22972"/>
    <cellStyle name="Normal 20 6 3 2" xfId="22973"/>
    <cellStyle name="Normal 20 6 3 2 2" xfId="22974"/>
    <cellStyle name="Normal 20 6 3 3" xfId="22975"/>
    <cellStyle name="Normal 20 6 4" xfId="22976"/>
    <cellStyle name="Normal 20 6 4 2" xfId="22977"/>
    <cellStyle name="Normal 20 6 4 2 2" xfId="22978"/>
    <cellStyle name="Normal 20 6 4 3" xfId="22979"/>
    <cellStyle name="Normal 20 6 5" xfId="22980"/>
    <cellStyle name="Normal 20 6 5 2" xfId="22981"/>
    <cellStyle name="Normal 20 6 6" xfId="22982"/>
    <cellStyle name="Normal 20 7" xfId="22983"/>
    <cellStyle name="Normal 20 7 2" xfId="22984"/>
    <cellStyle name="Normal 20 7 2 2" xfId="22985"/>
    <cellStyle name="Normal 20 7 3" xfId="22986"/>
    <cellStyle name="Normal 20 8" xfId="22987"/>
    <cellStyle name="Normal 20 8 2" xfId="22988"/>
    <cellStyle name="Normal 20 8 2 2" xfId="22989"/>
    <cellStyle name="Normal 20 8 3" xfId="22990"/>
    <cellStyle name="Normal 20 9" xfId="22991"/>
    <cellStyle name="Normal 20 9 2" xfId="22992"/>
    <cellStyle name="Normal 20 9 2 2" xfId="22993"/>
    <cellStyle name="Normal 20 9 3" xfId="22994"/>
    <cellStyle name="Normal 20_3. B003_Sep 11" xfId="1396"/>
    <cellStyle name="Normal 200" xfId="22995"/>
    <cellStyle name="Normal 201" xfId="22996"/>
    <cellStyle name="Normal 202" xfId="22997"/>
    <cellStyle name="Normal 203" xfId="22998"/>
    <cellStyle name="Normal 204" xfId="22999"/>
    <cellStyle name="Normal 205" xfId="23000"/>
    <cellStyle name="Normal 207" xfId="23001"/>
    <cellStyle name="Normal 208" xfId="23002"/>
    <cellStyle name="Normal 209" xfId="23003"/>
    <cellStyle name="Normal 21" xfId="1397"/>
    <cellStyle name="Normal 21 10" xfId="23004"/>
    <cellStyle name="Normal 21 10 2" xfId="23005"/>
    <cellStyle name="Normal 21 11" xfId="23006"/>
    <cellStyle name="Normal 21 12" xfId="23007"/>
    <cellStyle name="Normal 21 13" xfId="23008"/>
    <cellStyle name="Normal 21 14" xfId="23009"/>
    <cellStyle name="Normal 21 15" xfId="23010"/>
    <cellStyle name="Normal 21 2" xfId="2778"/>
    <cellStyle name="Normal 21 2 10" xfId="23011"/>
    <cellStyle name="Normal 21 2 2" xfId="23012"/>
    <cellStyle name="Normal 21 2 2 2" xfId="23013"/>
    <cellStyle name="Normal 21 2 2 2 2" xfId="23014"/>
    <cellStyle name="Normal 21 2 2 2 2 2" xfId="23015"/>
    <cellStyle name="Normal 21 2 2 2 3" xfId="23016"/>
    <cellStyle name="Normal 21 2 2 3" xfId="23017"/>
    <cellStyle name="Normal 21 2 2 3 2" xfId="23018"/>
    <cellStyle name="Normal 21 2 2 3 2 2" xfId="23019"/>
    <cellStyle name="Normal 21 2 2 3 3" xfId="23020"/>
    <cellStyle name="Normal 21 2 2 4" xfId="23021"/>
    <cellStyle name="Normal 21 2 2 4 2" xfId="23022"/>
    <cellStyle name="Normal 21 2 2 4 2 2" xfId="23023"/>
    <cellStyle name="Normal 21 2 2 4 3" xfId="23024"/>
    <cellStyle name="Normal 21 2 2 5" xfId="23025"/>
    <cellStyle name="Normal 21 2 2 5 2" xfId="23026"/>
    <cellStyle name="Normal 21 2 2 6" xfId="23027"/>
    <cellStyle name="Normal 21 2 3" xfId="23028"/>
    <cellStyle name="Normal 21 2 3 2" xfId="23029"/>
    <cellStyle name="Normal 21 2 3 2 2" xfId="23030"/>
    <cellStyle name="Normal 21 2 3 3" xfId="23031"/>
    <cellStyle name="Normal 21 2 4" xfId="23032"/>
    <cellStyle name="Normal 21 2 4 2" xfId="23033"/>
    <cellStyle name="Normal 21 2 4 2 2" xfId="23034"/>
    <cellStyle name="Normal 21 2 4 3" xfId="23035"/>
    <cellStyle name="Normal 21 2 5" xfId="23036"/>
    <cellStyle name="Normal 21 2 5 2" xfId="23037"/>
    <cellStyle name="Normal 21 2 5 2 2" xfId="23038"/>
    <cellStyle name="Normal 21 2 5 3" xfId="23039"/>
    <cellStyle name="Normal 21 2 6" xfId="23040"/>
    <cellStyle name="Normal 21 2 6 2" xfId="23041"/>
    <cellStyle name="Normal 21 2 7" xfId="23042"/>
    <cellStyle name="Normal 21 2 8" xfId="23043"/>
    <cellStyle name="Normal 21 2 9" xfId="23044"/>
    <cellStyle name="Normal 21 3" xfId="23045"/>
    <cellStyle name="Normal 21 3 10" xfId="23046"/>
    <cellStyle name="Normal 21 3 2" xfId="23047"/>
    <cellStyle name="Normal 21 3 2 2" xfId="23048"/>
    <cellStyle name="Normal 21 3 2 2 2" xfId="23049"/>
    <cellStyle name="Normal 21 3 2 2 2 2" xfId="23050"/>
    <cellStyle name="Normal 21 3 2 2 3" xfId="23051"/>
    <cellStyle name="Normal 21 3 2 3" xfId="23052"/>
    <cellStyle name="Normal 21 3 2 3 2" xfId="23053"/>
    <cellStyle name="Normal 21 3 2 3 2 2" xfId="23054"/>
    <cellStyle name="Normal 21 3 2 3 3" xfId="23055"/>
    <cellStyle name="Normal 21 3 2 4" xfId="23056"/>
    <cellStyle name="Normal 21 3 2 4 2" xfId="23057"/>
    <cellStyle name="Normal 21 3 2 4 2 2" xfId="23058"/>
    <cellStyle name="Normal 21 3 2 4 3" xfId="23059"/>
    <cellStyle name="Normal 21 3 2 5" xfId="23060"/>
    <cellStyle name="Normal 21 3 2 5 2" xfId="23061"/>
    <cellStyle name="Normal 21 3 2 6" xfId="23062"/>
    <cellStyle name="Normal 21 3 3" xfId="23063"/>
    <cellStyle name="Normal 21 3 3 2" xfId="23064"/>
    <cellStyle name="Normal 21 3 3 2 2" xfId="23065"/>
    <cellStyle name="Normal 21 3 3 3" xfId="23066"/>
    <cellStyle name="Normal 21 3 4" xfId="23067"/>
    <cellStyle name="Normal 21 3 4 2" xfId="23068"/>
    <cellStyle name="Normal 21 3 4 2 2" xfId="23069"/>
    <cellStyle name="Normal 21 3 4 3" xfId="23070"/>
    <cellStyle name="Normal 21 3 5" xfId="23071"/>
    <cellStyle name="Normal 21 3 5 2" xfId="23072"/>
    <cellStyle name="Normal 21 3 5 2 2" xfId="23073"/>
    <cellStyle name="Normal 21 3 5 3" xfId="23074"/>
    <cellStyle name="Normal 21 3 6" xfId="23075"/>
    <cellStyle name="Normal 21 3 6 2" xfId="23076"/>
    <cellStyle name="Normal 21 3 7" xfId="23077"/>
    <cellStyle name="Normal 21 3 8" xfId="23078"/>
    <cellStyle name="Normal 21 3 9" xfId="23079"/>
    <cellStyle name="Normal 21 4" xfId="23080"/>
    <cellStyle name="Normal 21 4 2" xfId="23081"/>
    <cellStyle name="Normal 21 4 2 2" xfId="23082"/>
    <cellStyle name="Normal 21 4 2 2 2" xfId="23083"/>
    <cellStyle name="Normal 21 4 2 2 2 2" xfId="23084"/>
    <cellStyle name="Normal 21 4 2 2 3" xfId="23085"/>
    <cellStyle name="Normal 21 4 2 3" xfId="23086"/>
    <cellStyle name="Normal 21 4 2 3 2" xfId="23087"/>
    <cellStyle name="Normal 21 4 2 3 2 2" xfId="23088"/>
    <cellStyle name="Normal 21 4 2 3 3" xfId="23089"/>
    <cellStyle name="Normal 21 4 2 4" xfId="23090"/>
    <cellStyle name="Normal 21 4 2 4 2" xfId="23091"/>
    <cellStyle name="Normal 21 4 2 4 2 2" xfId="23092"/>
    <cellStyle name="Normal 21 4 2 4 3" xfId="23093"/>
    <cellStyle name="Normal 21 4 2 5" xfId="23094"/>
    <cellStyle name="Normal 21 4 2 5 2" xfId="23095"/>
    <cellStyle name="Normal 21 4 2 6" xfId="23096"/>
    <cellStyle name="Normal 21 4 3" xfId="23097"/>
    <cellStyle name="Normal 21 4 3 2" xfId="23098"/>
    <cellStyle name="Normal 21 4 3 2 2" xfId="23099"/>
    <cellStyle name="Normal 21 4 3 3" xfId="23100"/>
    <cellStyle name="Normal 21 4 4" xfId="23101"/>
    <cellStyle name="Normal 21 4 4 2" xfId="23102"/>
    <cellStyle name="Normal 21 4 4 2 2" xfId="23103"/>
    <cellStyle name="Normal 21 4 4 3" xfId="23104"/>
    <cellStyle name="Normal 21 4 5" xfId="23105"/>
    <cellStyle name="Normal 21 4 5 2" xfId="23106"/>
    <cellStyle name="Normal 21 4 5 2 2" xfId="23107"/>
    <cellStyle name="Normal 21 4 5 3" xfId="23108"/>
    <cellStyle name="Normal 21 4 6" xfId="23109"/>
    <cellStyle name="Normal 21 4 6 2" xfId="23110"/>
    <cellStyle name="Normal 21 4 7" xfId="23111"/>
    <cellStyle name="Normal 21 5" xfId="23112"/>
    <cellStyle name="Normal 21 5 2" xfId="23113"/>
    <cellStyle name="Normal 21 5 2 2" xfId="23114"/>
    <cellStyle name="Normal 21 5 2 2 2" xfId="23115"/>
    <cellStyle name="Normal 21 5 2 2 2 2" xfId="23116"/>
    <cellStyle name="Normal 21 5 2 2 3" xfId="23117"/>
    <cellStyle name="Normal 21 5 2 3" xfId="23118"/>
    <cellStyle name="Normal 21 5 2 3 2" xfId="23119"/>
    <cellStyle name="Normal 21 5 2 3 2 2" xfId="23120"/>
    <cellStyle name="Normal 21 5 2 3 3" xfId="23121"/>
    <cellStyle name="Normal 21 5 2 4" xfId="23122"/>
    <cellStyle name="Normal 21 5 2 4 2" xfId="23123"/>
    <cellStyle name="Normal 21 5 2 4 2 2" xfId="23124"/>
    <cellStyle name="Normal 21 5 2 4 3" xfId="23125"/>
    <cellStyle name="Normal 21 5 2 5" xfId="23126"/>
    <cellStyle name="Normal 21 5 2 5 2" xfId="23127"/>
    <cellStyle name="Normal 21 5 2 6" xfId="23128"/>
    <cellStyle name="Normal 21 5 3" xfId="23129"/>
    <cellStyle name="Normal 21 5 3 2" xfId="23130"/>
    <cellStyle name="Normal 21 5 3 2 2" xfId="23131"/>
    <cellStyle name="Normal 21 5 3 3" xfId="23132"/>
    <cellStyle name="Normal 21 5 4" xfId="23133"/>
    <cellStyle name="Normal 21 5 4 2" xfId="23134"/>
    <cellStyle name="Normal 21 5 4 2 2" xfId="23135"/>
    <cellStyle name="Normal 21 5 4 3" xfId="23136"/>
    <cellStyle name="Normal 21 5 5" xfId="23137"/>
    <cellStyle name="Normal 21 5 5 2" xfId="23138"/>
    <cellStyle name="Normal 21 5 5 2 2" xfId="23139"/>
    <cellStyle name="Normal 21 5 5 3" xfId="23140"/>
    <cellStyle name="Normal 21 5 6" xfId="23141"/>
    <cellStyle name="Normal 21 5 6 2" xfId="23142"/>
    <cellStyle name="Normal 21 5 7" xfId="23143"/>
    <cellStyle name="Normal 21 6" xfId="23144"/>
    <cellStyle name="Normal 21 6 2" xfId="23145"/>
    <cellStyle name="Normal 21 6 2 2" xfId="23146"/>
    <cellStyle name="Normal 21 6 2 2 2" xfId="23147"/>
    <cellStyle name="Normal 21 6 2 3" xfId="23148"/>
    <cellStyle name="Normal 21 6 3" xfId="23149"/>
    <cellStyle name="Normal 21 6 3 2" xfId="23150"/>
    <cellStyle name="Normal 21 6 3 2 2" xfId="23151"/>
    <cellStyle name="Normal 21 6 3 3" xfId="23152"/>
    <cellStyle name="Normal 21 6 4" xfId="23153"/>
    <cellStyle name="Normal 21 6 4 2" xfId="23154"/>
    <cellStyle name="Normal 21 6 4 2 2" xfId="23155"/>
    <cellStyle name="Normal 21 6 4 3" xfId="23156"/>
    <cellStyle name="Normal 21 6 5" xfId="23157"/>
    <cellStyle name="Normal 21 6 5 2" xfId="23158"/>
    <cellStyle name="Normal 21 6 6" xfId="23159"/>
    <cellStyle name="Normal 21 7" xfId="23160"/>
    <cellStyle name="Normal 21 7 2" xfId="23161"/>
    <cellStyle name="Normal 21 7 2 2" xfId="23162"/>
    <cellStyle name="Normal 21 7 3" xfId="23163"/>
    <cellStyle name="Normal 21 8" xfId="23164"/>
    <cellStyle name="Normal 21 8 2" xfId="23165"/>
    <cellStyle name="Normal 21 8 2 2" xfId="23166"/>
    <cellStyle name="Normal 21 8 3" xfId="23167"/>
    <cellStyle name="Normal 21 9" xfId="23168"/>
    <cellStyle name="Normal 21 9 2" xfId="23169"/>
    <cellStyle name="Normal 21 9 2 2" xfId="23170"/>
    <cellStyle name="Normal 21 9 3" xfId="23171"/>
    <cellStyle name="Normal 210" xfId="23172"/>
    <cellStyle name="Normal 211" xfId="23173"/>
    <cellStyle name="Normal 212" xfId="23174"/>
    <cellStyle name="Normal 213" xfId="23175"/>
    <cellStyle name="Normal 214" xfId="23176"/>
    <cellStyle name="Normal 215" xfId="23177"/>
    <cellStyle name="Normal 216" xfId="23178"/>
    <cellStyle name="Normal 22" xfId="1398"/>
    <cellStyle name="Normal 22 10" xfId="23179"/>
    <cellStyle name="Normal 22 10 2" xfId="23180"/>
    <cellStyle name="Normal 22 11" xfId="23181"/>
    <cellStyle name="Normal 22 12" xfId="23182"/>
    <cellStyle name="Normal 22 13" xfId="23183"/>
    <cellStyle name="Normal 22 14" xfId="23184"/>
    <cellStyle name="Normal 22 15" xfId="23185"/>
    <cellStyle name="Normal 22 2" xfId="2779"/>
    <cellStyle name="Normal 22 2 2" xfId="23186"/>
    <cellStyle name="Normal 22 2 2 2" xfId="23187"/>
    <cellStyle name="Normal 22 2 2 2 2" xfId="23188"/>
    <cellStyle name="Normal 22 2 2 2 2 2" xfId="23189"/>
    <cellStyle name="Normal 22 2 2 2 3" xfId="23190"/>
    <cellStyle name="Normal 22 2 2 3" xfId="23191"/>
    <cellStyle name="Normal 22 2 2 3 2" xfId="23192"/>
    <cellStyle name="Normal 22 2 2 3 2 2" xfId="23193"/>
    <cellStyle name="Normal 22 2 2 3 3" xfId="23194"/>
    <cellStyle name="Normal 22 2 2 4" xfId="23195"/>
    <cellStyle name="Normal 22 2 2 4 2" xfId="23196"/>
    <cellStyle name="Normal 22 2 2 4 2 2" xfId="23197"/>
    <cellStyle name="Normal 22 2 2 4 3" xfId="23198"/>
    <cellStyle name="Normal 22 2 2 5" xfId="23199"/>
    <cellStyle name="Normal 22 2 2 5 2" xfId="23200"/>
    <cellStyle name="Normal 22 2 2 6" xfId="23201"/>
    <cellStyle name="Normal 22 2 2 7" xfId="23202"/>
    <cellStyle name="Normal 22 2 3" xfId="23203"/>
    <cellStyle name="Normal 22 2 3 2" xfId="23204"/>
    <cellStyle name="Normal 22 2 3 2 2" xfId="23205"/>
    <cellStyle name="Normal 22 2 3 3" xfId="23206"/>
    <cellStyle name="Normal 22 2 4" xfId="23207"/>
    <cellStyle name="Normal 22 2 4 2" xfId="23208"/>
    <cellStyle name="Normal 22 2 4 2 2" xfId="23209"/>
    <cellStyle name="Normal 22 2 4 3" xfId="23210"/>
    <cellStyle name="Normal 22 2 5" xfId="23211"/>
    <cellStyle name="Normal 22 2 5 2" xfId="23212"/>
    <cellStyle name="Normal 22 2 5 2 2" xfId="23213"/>
    <cellStyle name="Normal 22 2 5 3" xfId="23214"/>
    <cellStyle name="Normal 22 2 6" xfId="23215"/>
    <cellStyle name="Normal 22 2 6 2" xfId="23216"/>
    <cellStyle name="Normal 22 2 7" xfId="23217"/>
    <cellStyle name="Normal 22 2 8" xfId="23218"/>
    <cellStyle name="Normal 22 2 9" xfId="3997"/>
    <cellStyle name="Normal 22 3" xfId="3146"/>
    <cellStyle name="Normal 22 3 10" xfId="3664"/>
    <cellStyle name="Normal 22 3 2" xfId="23219"/>
    <cellStyle name="Normal 22 3 2 2" xfId="23220"/>
    <cellStyle name="Normal 22 3 2 2 2" xfId="23221"/>
    <cellStyle name="Normal 22 3 2 2 2 2" xfId="23222"/>
    <cellStyle name="Normal 22 3 2 2 3" xfId="23223"/>
    <cellStyle name="Normal 22 3 2 3" xfId="23224"/>
    <cellStyle name="Normal 22 3 2 3 2" xfId="23225"/>
    <cellStyle name="Normal 22 3 2 3 2 2" xfId="23226"/>
    <cellStyle name="Normal 22 3 2 3 3" xfId="23227"/>
    <cellStyle name="Normal 22 3 2 4" xfId="23228"/>
    <cellStyle name="Normal 22 3 2 4 2" xfId="23229"/>
    <cellStyle name="Normal 22 3 2 4 2 2" xfId="23230"/>
    <cellStyle name="Normal 22 3 2 4 3" xfId="23231"/>
    <cellStyle name="Normal 22 3 2 5" xfId="23232"/>
    <cellStyle name="Normal 22 3 2 5 2" xfId="23233"/>
    <cellStyle name="Normal 22 3 2 6" xfId="23234"/>
    <cellStyle name="Normal 22 3 3" xfId="23235"/>
    <cellStyle name="Normal 22 3 3 2" xfId="23236"/>
    <cellStyle name="Normal 22 3 3 2 2" xfId="23237"/>
    <cellStyle name="Normal 22 3 3 3" xfId="23238"/>
    <cellStyle name="Normal 22 3 4" xfId="23239"/>
    <cellStyle name="Normal 22 3 4 2" xfId="23240"/>
    <cellStyle name="Normal 22 3 4 2 2" xfId="23241"/>
    <cellStyle name="Normal 22 3 4 3" xfId="23242"/>
    <cellStyle name="Normal 22 3 5" xfId="23243"/>
    <cellStyle name="Normal 22 3 5 2" xfId="23244"/>
    <cellStyle name="Normal 22 3 5 2 2" xfId="23245"/>
    <cellStyle name="Normal 22 3 5 3" xfId="23246"/>
    <cellStyle name="Normal 22 3 6" xfId="23247"/>
    <cellStyle name="Normal 22 3 6 2" xfId="23248"/>
    <cellStyle name="Normal 22 3 7" xfId="23249"/>
    <cellStyle name="Normal 22 3 8" xfId="23250"/>
    <cellStyle name="Normal 22 3 9" xfId="23251"/>
    <cellStyle name="Normal 22 4" xfId="3254"/>
    <cellStyle name="Normal 22 4 2" xfId="23252"/>
    <cellStyle name="Normal 22 4 2 2" xfId="23253"/>
    <cellStyle name="Normal 22 4 2 2 2" xfId="23254"/>
    <cellStyle name="Normal 22 4 2 2 2 2" xfId="23255"/>
    <cellStyle name="Normal 22 4 2 2 3" xfId="23256"/>
    <cellStyle name="Normal 22 4 2 3" xfId="23257"/>
    <cellStyle name="Normal 22 4 2 3 2" xfId="23258"/>
    <cellStyle name="Normal 22 4 2 3 2 2" xfId="23259"/>
    <cellStyle name="Normal 22 4 2 3 3" xfId="23260"/>
    <cellStyle name="Normal 22 4 2 4" xfId="23261"/>
    <cellStyle name="Normal 22 4 2 4 2" xfId="23262"/>
    <cellStyle name="Normal 22 4 2 4 2 2" xfId="23263"/>
    <cellStyle name="Normal 22 4 2 4 3" xfId="23264"/>
    <cellStyle name="Normal 22 4 2 5" xfId="23265"/>
    <cellStyle name="Normal 22 4 2 5 2" xfId="23266"/>
    <cellStyle name="Normal 22 4 2 6" xfId="23267"/>
    <cellStyle name="Normal 22 4 3" xfId="23268"/>
    <cellStyle name="Normal 22 4 3 2" xfId="23269"/>
    <cellStyle name="Normal 22 4 3 2 2" xfId="23270"/>
    <cellStyle name="Normal 22 4 3 3" xfId="23271"/>
    <cellStyle name="Normal 22 4 4" xfId="23272"/>
    <cellStyle name="Normal 22 4 4 2" xfId="23273"/>
    <cellStyle name="Normal 22 4 4 2 2" xfId="23274"/>
    <cellStyle name="Normal 22 4 4 3" xfId="23275"/>
    <cellStyle name="Normal 22 4 5" xfId="23276"/>
    <cellStyle name="Normal 22 4 5 2" xfId="23277"/>
    <cellStyle name="Normal 22 4 5 2 2" xfId="23278"/>
    <cellStyle name="Normal 22 4 5 3" xfId="23279"/>
    <cellStyle name="Normal 22 4 6" xfId="23280"/>
    <cellStyle name="Normal 22 4 6 2" xfId="23281"/>
    <cellStyle name="Normal 22 4 7" xfId="23282"/>
    <cellStyle name="Normal 22 4 8" xfId="23283"/>
    <cellStyle name="Normal 22 4 9" xfId="5171"/>
    <cellStyle name="Normal 22 5" xfId="3360"/>
    <cellStyle name="Normal 22 5 2" xfId="23284"/>
    <cellStyle name="Normal 22 5 2 2" xfId="23285"/>
    <cellStyle name="Normal 22 5 2 2 2" xfId="23286"/>
    <cellStyle name="Normal 22 5 2 2 2 2" xfId="23287"/>
    <cellStyle name="Normal 22 5 2 2 3" xfId="23288"/>
    <cellStyle name="Normal 22 5 2 3" xfId="23289"/>
    <cellStyle name="Normal 22 5 2 3 2" xfId="23290"/>
    <cellStyle name="Normal 22 5 2 3 2 2" xfId="23291"/>
    <cellStyle name="Normal 22 5 2 3 3" xfId="23292"/>
    <cellStyle name="Normal 22 5 2 4" xfId="23293"/>
    <cellStyle name="Normal 22 5 2 4 2" xfId="23294"/>
    <cellStyle name="Normal 22 5 2 4 2 2" xfId="23295"/>
    <cellStyle name="Normal 22 5 2 4 3" xfId="23296"/>
    <cellStyle name="Normal 22 5 2 5" xfId="23297"/>
    <cellStyle name="Normal 22 5 2 5 2" xfId="23298"/>
    <cellStyle name="Normal 22 5 2 6" xfId="23299"/>
    <cellStyle name="Normal 22 5 3" xfId="23300"/>
    <cellStyle name="Normal 22 5 3 2" xfId="23301"/>
    <cellStyle name="Normal 22 5 3 2 2" xfId="23302"/>
    <cellStyle name="Normal 22 5 3 3" xfId="23303"/>
    <cellStyle name="Normal 22 5 4" xfId="23304"/>
    <cellStyle name="Normal 22 5 4 2" xfId="23305"/>
    <cellStyle name="Normal 22 5 4 2 2" xfId="23306"/>
    <cellStyle name="Normal 22 5 4 3" xfId="23307"/>
    <cellStyle name="Normal 22 5 5" xfId="23308"/>
    <cellStyle name="Normal 22 5 5 2" xfId="23309"/>
    <cellStyle name="Normal 22 5 5 2 2" xfId="23310"/>
    <cellStyle name="Normal 22 5 5 3" xfId="23311"/>
    <cellStyle name="Normal 22 5 6" xfId="23312"/>
    <cellStyle name="Normal 22 5 6 2" xfId="23313"/>
    <cellStyle name="Normal 22 5 7" xfId="23314"/>
    <cellStyle name="Normal 22 6" xfId="23315"/>
    <cellStyle name="Normal 22 6 2" xfId="23316"/>
    <cellStyle name="Normal 22 6 2 2" xfId="23317"/>
    <cellStyle name="Normal 22 6 2 2 2" xfId="23318"/>
    <cellStyle name="Normal 22 6 2 3" xfId="23319"/>
    <cellStyle name="Normal 22 6 3" xfId="23320"/>
    <cellStyle name="Normal 22 6 3 2" xfId="23321"/>
    <cellStyle name="Normal 22 6 3 2 2" xfId="23322"/>
    <cellStyle name="Normal 22 6 3 3" xfId="23323"/>
    <cellStyle name="Normal 22 6 4" xfId="23324"/>
    <cellStyle name="Normal 22 6 4 2" xfId="23325"/>
    <cellStyle name="Normal 22 6 4 2 2" xfId="23326"/>
    <cellStyle name="Normal 22 6 4 3" xfId="23327"/>
    <cellStyle name="Normal 22 6 5" xfId="23328"/>
    <cellStyle name="Normal 22 6 5 2" xfId="23329"/>
    <cellStyle name="Normal 22 6 6" xfId="23330"/>
    <cellStyle name="Normal 22 7" xfId="23331"/>
    <cellStyle name="Normal 22 7 2" xfId="23332"/>
    <cellStyle name="Normal 22 7 2 2" xfId="23333"/>
    <cellStyle name="Normal 22 7 3" xfId="23334"/>
    <cellStyle name="Normal 22 8" xfId="23335"/>
    <cellStyle name="Normal 22 8 2" xfId="23336"/>
    <cellStyle name="Normal 22 8 2 2" xfId="23337"/>
    <cellStyle name="Normal 22 8 3" xfId="23338"/>
    <cellStyle name="Normal 22 9" xfId="23339"/>
    <cellStyle name="Normal 22 9 2" xfId="23340"/>
    <cellStyle name="Normal 22 9 2 2" xfId="23341"/>
    <cellStyle name="Normal 22 9 3" xfId="23342"/>
    <cellStyle name="Normal 23" xfId="1399"/>
    <cellStyle name="Normal 23 10" xfId="23343"/>
    <cellStyle name="Normal 23 10 2" xfId="23344"/>
    <cellStyle name="Normal 23 11" xfId="23345"/>
    <cellStyle name="Normal 23 12" xfId="23346"/>
    <cellStyle name="Normal 23 13" xfId="23347"/>
    <cellStyle name="Normal 23 14" xfId="23348"/>
    <cellStyle name="Normal 23 15" xfId="23349"/>
    <cellStyle name="Normal 23 2" xfId="2780"/>
    <cellStyle name="Normal 23 2 10" xfId="3998"/>
    <cellStyle name="Normal 23 2 2" xfId="23350"/>
    <cellStyle name="Normal 23 2 2 2" xfId="23351"/>
    <cellStyle name="Normal 23 2 2 2 2" xfId="23352"/>
    <cellStyle name="Normal 23 2 2 2 2 2" xfId="23353"/>
    <cellStyle name="Normal 23 2 2 2 3" xfId="23354"/>
    <cellStyle name="Normal 23 2 2 3" xfId="23355"/>
    <cellStyle name="Normal 23 2 2 3 2" xfId="23356"/>
    <cellStyle name="Normal 23 2 2 3 2 2" xfId="23357"/>
    <cellStyle name="Normal 23 2 2 3 3" xfId="23358"/>
    <cellStyle name="Normal 23 2 2 4" xfId="23359"/>
    <cellStyle name="Normal 23 2 2 4 2" xfId="23360"/>
    <cellStyle name="Normal 23 2 2 4 2 2" xfId="23361"/>
    <cellStyle name="Normal 23 2 2 4 3" xfId="23362"/>
    <cellStyle name="Normal 23 2 2 5" xfId="23363"/>
    <cellStyle name="Normal 23 2 2 5 2" xfId="23364"/>
    <cellStyle name="Normal 23 2 2 6" xfId="23365"/>
    <cellStyle name="Normal 23 2 2 7" xfId="23366"/>
    <cellStyle name="Normal 23 2 2 8" xfId="23367"/>
    <cellStyle name="Normal 23 2 3" xfId="23368"/>
    <cellStyle name="Normal 23 2 3 2" xfId="23369"/>
    <cellStyle name="Normal 23 2 3 2 2" xfId="23370"/>
    <cellStyle name="Normal 23 2 3 3" xfId="23371"/>
    <cellStyle name="Normal 23 2 4" xfId="23372"/>
    <cellStyle name="Normal 23 2 4 2" xfId="23373"/>
    <cellStyle name="Normal 23 2 4 2 2" xfId="23374"/>
    <cellStyle name="Normal 23 2 4 3" xfId="23375"/>
    <cellStyle name="Normal 23 2 5" xfId="23376"/>
    <cellStyle name="Normal 23 2 5 2" xfId="23377"/>
    <cellStyle name="Normal 23 2 5 2 2" xfId="23378"/>
    <cellStyle name="Normal 23 2 5 3" xfId="23379"/>
    <cellStyle name="Normal 23 2 6" xfId="23380"/>
    <cellStyle name="Normal 23 2 6 2" xfId="23381"/>
    <cellStyle name="Normal 23 2 7" xfId="23382"/>
    <cellStyle name="Normal 23 2 8" xfId="23383"/>
    <cellStyle name="Normal 23 2 9" xfId="23384"/>
    <cellStyle name="Normal 23 3" xfId="3147"/>
    <cellStyle name="Normal 23 3 10" xfId="23385"/>
    <cellStyle name="Normal 23 3 11" xfId="3665"/>
    <cellStyle name="Normal 23 3 2" xfId="23386"/>
    <cellStyle name="Normal 23 3 2 2" xfId="23387"/>
    <cellStyle name="Normal 23 3 2 2 2" xfId="23388"/>
    <cellStyle name="Normal 23 3 2 2 2 2" xfId="23389"/>
    <cellStyle name="Normal 23 3 2 2 3" xfId="23390"/>
    <cellStyle name="Normal 23 3 2 3" xfId="23391"/>
    <cellStyle name="Normal 23 3 2 3 2" xfId="23392"/>
    <cellStyle name="Normal 23 3 2 3 2 2" xfId="23393"/>
    <cellStyle name="Normal 23 3 2 3 3" xfId="23394"/>
    <cellStyle name="Normal 23 3 2 4" xfId="23395"/>
    <cellStyle name="Normal 23 3 2 4 2" xfId="23396"/>
    <cellStyle name="Normal 23 3 2 4 2 2" xfId="23397"/>
    <cellStyle name="Normal 23 3 2 4 3" xfId="23398"/>
    <cellStyle name="Normal 23 3 2 5" xfId="23399"/>
    <cellStyle name="Normal 23 3 2 5 2" xfId="23400"/>
    <cellStyle name="Normal 23 3 2 6" xfId="23401"/>
    <cellStyle name="Normal 23 3 3" xfId="23402"/>
    <cellStyle name="Normal 23 3 3 2" xfId="23403"/>
    <cellStyle name="Normal 23 3 3 2 2" xfId="23404"/>
    <cellStyle name="Normal 23 3 3 3" xfId="23405"/>
    <cellStyle name="Normal 23 3 4" xfId="23406"/>
    <cellStyle name="Normal 23 3 4 2" xfId="23407"/>
    <cellStyle name="Normal 23 3 4 2 2" xfId="23408"/>
    <cellStyle name="Normal 23 3 4 3" xfId="23409"/>
    <cellStyle name="Normal 23 3 5" xfId="23410"/>
    <cellStyle name="Normal 23 3 5 2" xfId="23411"/>
    <cellStyle name="Normal 23 3 5 2 2" xfId="23412"/>
    <cellStyle name="Normal 23 3 5 3" xfId="23413"/>
    <cellStyle name="Normal 23 3 6" xfId="23414"/>
    <cellStyle name="Normal 23 3 6 2" xfId="23415"/>
    <cellStyle name="Normal 23 3 7" xfId="23416"/>
    <cellStyle name="Normal 23 3 8" xfId="23417"/>
    <cellStyle name="Normal 23 3 9" xfId="23418"/>
    <cellStyle name="Normal 23 4" xfId="3255"/>
    <cellStyle name="Normal 23 4 10" xfId="5172"/>
    <cellStyle name="Normal 23 4 2" xfId="23419"/>
    <cellStyle name="Normal 23 4 2 2" xfId="23420"/>
    <cellStyle name="Normal 23 4 2 2 2" xfId="23421"/>
    <cellStyle name="Normal 23 4 2 2 2 2" xfId="23422"/>
    <cellStyle name="Normal 23 4 2 2 3" xfId="23423"/>
    <cellStyle name="Normal 23 4 2 3" xfId="23424"/>
    <cellStyle name="Normal 23 4 2 3 2" xfId="23425"/>
    <cellStyle name="Normal 23 4 2 3 2 2" xfId="23426"/>
    <cellStyle name="Normal 23 4 2 3 3" xfId="23427"/>
    <cellStyle name="Normal 23 4 2 4" xfId="23428"/>
    <cellStyle name="Normal 23 4 2 4 2" xfId="23429"/>
    <cellStyle name="Normal 23 4 2 4 2 2" xfId="23430"/>
    <cellStyle name="Normal 23 4 2 4 3" xfId="23431"/>
    <cellStyle name="Normal 23 4 2 5" xfId="23432"/>
    <cellStyle name="Normal 23 4 2 5 2" xfId="23433"/>
    <cellStyle name="Normal 23 4 2 6" xfId="23434"/>
    <cellStyle name="Normal 23 4 3" xfId="23435"/>
    <cellStyle name="Normal 23 4 3 2" xfId="23436"/>
    <cellStyle name="Normal 23 4 3 2 2" xfId="23437"/>
    <cellStyle name="Normal 23 4 3 3" xfId="23438"/>
    <cellStyle name="Normal 23 4 4" xfId="23439"/>
    <cellStyle name="Normal 23 4 4 2" xfId="23440"/>
    <cellStyle name="Normal 23 4 4 2 2" xfId="23441"/>
    <cellStyle name="Normal 23 4 4 3" xfId="23442"/>
    <cellStyle name="Normal 23 4 5" xfId="23443"/>
    <cellStyle name="Normal 23 4 5 2" xfId="23444"/>
    <cellStyle name="Normal 23 4 5 2 2" xfId="23445"/>
    <cellStyle name="Normal 23 4 5 3" xfId="23446"/>
    <cellStyle name="Normal 23 4 6" xfId="23447"/>
    <cellStyle name="Normal 23 4 6 2" xfId="23448"/>
    <cellStyle name="Normal 23 4 7" xfId="23449"/>
    <cellStyle name="Normal 23 4 8" xfId="23450"/>
    <cellStyle name="Normal 23 4 9" xfId="23451"/>
    <cellStyle name="Normal 23 5" xfId="3361"/>
    <cellStyle name="Normal 23 5 2" xfId="23453"/>
    <cellStyle name="Normal 23 5 2 2" xfId="23454"/>
    <cellStyle name="Normal 23 5 2 2 2" xfId="23455"/>
    <cellStyle name="Normal 23 5 2 2 2 2" xfId="23456"/>
    <cellStyle name="Normal 23 5 2 2 3" xfId="23457"/>
    <cellStyle name="Normal 23 5 2 3" xfId="23458"/>
    <cellStyle name="Normal 23 5 2 3 2" xfId="23459"/>
    <cellStyle name="Normal 23 5 2 3 2 2" xfId="23460"/>
    <cellStyle name="Normal 23 5 2 3 3" xfId="23461"/>
    <cellStyle name="Normal 23 5 2 4" xfId="23462"/>
    <cellStyle name="Normal 23 5 2 4 2" xfId="23463"/>
    <cellStyle name="Normal 23 5 2 4 2 2" xfId="23464"/>
    <cellStyle name="Normal 23 5 2 4 3" xfId="23465"/>
    <cellStyle name="Normal 23 5 2 5" xfId="23466"/>
    <cellStyle name="Normal 23 5 2 5 2" xfId="23467"/>
    <cellStyle name="Normal 23 5 2 6" xfId="23468"/>
    <cellStyle name="Normal 23 5 2 7" xfId="23469"/>
    <cellStyle name="Normal 23 5 3" xfId="23470"/>
    <cellStyle name="Normal 23 5 3 2" xfId="23471"/>
    <cellStyle name="Normal 23 5 3 2 2" xfId="23472"/>
    <cellStyle name="Normal 23 5 3 3" xfId="23473"/>
    <cellStyle name="Normal 23 5 4" xfId="23474"/>
    <cellStyle name="Normal 23 5 4 2" xfId="23475"/>
    <cellStyle name="Normal 23 5 4 2 2" xfId="23476"/>
    <cellStyle name="Normal 23 5 4 3" xfId="23477"/>
    <cellStyle name="Normal 23 5 5" xfId="23478"/>
    <cellStyle name="Normal 23 5 5 2" xfId="23479"/>
    <cellStyle name="Normal 23 5 5 2 2" xfId="23480"/>
    <cellStyle name="Normal 23 5 5 3" xfId="23481"/>
    <cellStyle name="Normal 23 5 6" xfId="23482"/>
    <cellStyle name="Normal 23 5 6 2" xfId="23483"/>
    <cellStyle name="Normal 23 5 7" xfId="23484"/>
    <cellStyle name="Normal 23 5 8" xfId="23485"/>
    <cellStyle name="Normal 23 5 9" xfId="23452"/>
    <cellStyle name="Normal 23 6" xfId="23486"/>
    <cellStyle name="Normal 23 6 2" xfId="23487"/>
    <cellStyle name="Normal 23 6 2 2" xfId="23488"/>
    <cellStyle name="Normal 23 6 2 2 2" xfId="23489"/>
    <cellStyle name="Normal 23 6 2 3" xfId="23490"/>
    <cellStyle name="Normal 23 6 3" xfId="23491"/>
    <cellStyle name="Normal 23 6 3 2" xfId="23492"/>
    <cellStyle name="Normal 23 6 3 2 2" xfId="23493"/>
    <cellStyle name="Normal 23 6 3 3" xfId="23494"/>
    <cellStyle name="Normal 23 6 4" xfId="23495"/>
    <cellStyle name="Normal 23 6 4 2" xfId="23496"/>
    <cellStyle name="Normal 23 6 4 2 2" xfId="23497"/>
    <cellStyle name="Normal 23 6 4 3" xfId="23498"/>
    <cellStyle name="Normal 23 6 5" xfId="23499"/>
    <cellStyle name="Normal 23 6 5 2" xfId="23500"/>
    <cellStyle name="Normal 23 6 6" xfId="23501"/>
    <cellStyle name="Normal 23 6 7" xfId="23502"/>
    <cellStyle name="Normal 23 7" xfId="23503"/>
    <cellStyle name="Normal 23 7 2" xfId="23504"/>
    <cellStyle name="Normal 23 7 2 2" xfId="23505"/>
    <cellStyle name="Normal 23 7 3" xfId="23506"/>
    <cellStyle name="Normal 23 8" xfId="23507"/>
    <cellStyle name="Normal 23 8 2" xfId="23508"/>
    <cellStyle name="Normal 23 8 2 2" xfId="23509"/>
    <cellStyle name="Normal 23 8 3" xfId="23510"/>
    <cellStyle name="Normal 23 9" xfId="23511"/>
    <cellStyle name="Normal 23 9 2" xfId="23512"/>
    <cellStyle name="Normal 23 9 2 2" xfId="23513"/>
    <cellStyle name="Normal 23 9 3" xfId="23514"/>
    <cellStyle name="Normal 24" xfId="1400"/>
    <cellStyle name="Normal 24 10" xfId="23515"/>
    <cellStyle name="Normal 24 10 2" xfId="23516"/>
    <cellStyle name="Normal 24 10 2 2" xfId="23517"/>
    <cellStyle name="Normal 24 10 3" xfId="23518"/>
    <cellStyle name="Normal 24 11" xfId="23519"/>
    <cellStyle name="Normal 24 11 2" xfId="23520"/>
    <cellStyle name="Normal 24 12" xfId="23521"/>
    <cellStyle name="Normal 24 13" xfId="23522"/>
    <cellStyle name="Normal 24 14" xfId="23523"/>
    <cellStyle name="Normal 24 15" xfId="23524"/>
    <cellStyle name="Normal 24 16" xfId="23525"/>
    <cellStyle name="Normal 24 2" xfId="2781"/>
    <cellStyle name="Normal 24 2 10" xfId="23526"/>
    <cellStyle name="Normal 24 2 10 2" xfId="23527"/>
    <cellStyle name="Normal 24 2 10 2 2" xfId="23528"/>
    <cellStyle name="Normal 24 2 10 3" xfId="23529"/>
    <cellStyle name="Normal 24 2 11" xfId="23530"/>
    <cellStyle name="Normal 24 2 11 2" xfId="23531"/>
    <cellStyle name="Normal 24 2 12" xfId="23532"/>
    <cellStyle name="Normal 24 2 13" xfId="23533"/>
    <cellStyle name="Normal 24 2 14" xfId="23534"/>
    <cellStyle name="Normal 24 2 15" xfId="23535"/>
    <cellStyle name="Normal 24 2 16" xfId="3999"/>
    <cellStyle name="Normal 24 2 2" xfId="23536"/>
    <cellStyle name="Normal 24 2 2 10" xfId="23537"/>
    <cellStyle name="Normal 24 2 2 10 2" xfId="23538"/>
    <cellStyle name="Normal 24 2 2 11" xfId="23539"/>
    <cellStyle name="Normal 24 2 2 12" xfId="23540"/>
    <cellStyle name="Normal 24 2 2 13" xfId="23541"/>
    <cellStyle name="Normal 24 2 2 2" xfId="23542"/>
    <cellStyle name="Normal 24 2 2 2 2" xfId="23543"/>
    <cellStyle name="Normal 24 2 2 2 2 2" xfId="23544"/>
    <cellStyle name="Normal 24 2 2 2 2 2 2" xfId="23545"/>
    <cellStyle name="Normal 24 2 2 2 2 2 2 2" xfId="23546"/>
    <cellStyle name="Normal 24 2 2 2 2 2 3" xfId="23547"/>
    <cellStyle name="Normal 24 2 2 2 2 3" xfId="23548"/>
    <cellStyle name="Normal 24 2 2 2 2 3 2" xfId="23549"/>
    <cellStyle name="Normal 24 2 2 2 2 3 2 2" xfId="23550"/>
    <cellStyle name="Normal 24 2 2 2 2 3 3" xfId="23551"/>
    <cellStyle name="Normal 24 2 2 2 2 4" xfId="23552"/>
    <cellStyle name="Normal 24 2 2 2 2 4 2" xfId="23553"/>
    <cellStyle name="Normal 24 2 2 2 2 4 2 2" xfId="23554"/>
    <cellStyle name="Normal 24 2 2 2 2 4 3" xfId="23555"/>
    <cellStyle name="Normal 24 2 2 2 2 5" xfId="23556"/>
    <cellStyle name="Normal 24 2 2 2 2 5 2" xfId="23557"/>
    <cellStyle name="Normal 24 2 2 2 2 6" xfId="23558"/>
    <cellStyle name="Normal 24 2 2 2 3" xfId="23559"/>
    <cellStyle name="Normal 24 2 2 2 3 2" xfId="23560"/>
    <cellStyle name="Normal 24 2 2 2 3 2 2" xfId="23561"/>
    <cellStyle name="Normal 24 2 2 2 3 3" xfId="23562"/>
    <cellStyle name="Normal 24 2 2 2 4" xfId="23563"/>
    <cellStyle name="Normal 24 2 2 2 4 2" xfId="23564"/>
    <cellStyle name="Normal 24 2 2 2 4 2 2" xfId="23565"/>
    <cellStyle name="Normal 24 2 2 2 4 3" xfId="23566"/>
    <cellStyle name="Normal 24 2 2 2 5" xfId="23567"/>
    <cellStyle name="Normal 24 2 2 2 5 2" xfId="23568"/>
    <cellStyle name="Normal 24 2 2 2 5 2 2" xfId="23569"/>
    <cellStyle name="Normal 24 2 2 2 5 3" xfId="23570"/>
    <cellStyle name="Normal 24 2 2 2 6" xfId="23571"/>
    <cellStyle name="Normal 24 2 2 2 6 2" xfId="23572"/>
    <cellStyle name="Normal 24 2 2 2 7" xfId="23573"/>
    <cellStyle name="Normal 24 2 2 2 8" xfId="23574"/>
    <cellStyle name="Normal 24 2 2 3" xfId="23575"/>
    <cellStyle name="Normal 24 2 2 3 2" xfId="23576"/>
    <cellStyle name="Normal 24 2 2 3 2 2" xfId="23577"/>
    <cellStyle name="Normal 24 2 2 3 2 2 2" xfId="23578"/>
    <cellStyle name="Normal 24 2 2 3 2 2 2 2" xfId="23579"/>
    <cellStyle name="Normal 24 2 2 3 2 2 3" xfId="23580"/>
    <cellStyle name="Normal 24 2 2 3 2 3" xfId="23581"/>
    <cellStyle name="Normal 24 2 2 3 2 3 2" xfId="23582"/>
    <cellStyle name="Normal 24 2 2 3 2 3 2 2" xfId="23583"/>
    <cellStyle name="Normal 24 2 2 3 2 3 3" xfId="23584"/>
    <cellStyle name="Normal 24 2 2 3 2 4" xfId="23585"/>
    <cellStyle name="Normal 24 2 2 3 2 4 2" xfId="23586"/>
    <cellStyle name="Normal 24 2 2 3 2 4 2 2" xfId="23587"/>
    <cellStyle name="Normal 24 2 2 3 2 4 3" xfId="23588"/>
    <cellStyle name="Normal 24 2 2 3 2 5" xfId="23589"/>
    <cellStyle name="Normal 24 2 2 3 2 5 2" xfId="23590"/>
    <cellStyle name="Normal 24 2 2 3 2 6" xfId="23591"/>
    <cellStyle name="Normal 24 2 2 3 3" xfId="23592"/>
    <cellStyle name="Normal 24 2 2 3 3 2" xfId="23593"/>
    <cellStyle name="Normal 24 2 2 3 3 2 2" xfId="23594"/>
    <cellStyle name="Normal 24 2 2 3 3 3" xfId="23595"/>
    <cellStyle name="Normal 24 2 2 3 4" xfId="23596"/>
    <cellStyle name="Normal 24 2 2 3 4 2" xfId="23597"/>
    <cellStyle name="Normal 24 2 2 3 4 2 2" xfId="23598"/>
    <cellStyle name="Normal 24 2 2 3 4 3" xfId="23599"/>
    <cellStyle name="Normal 24 2 2 3 5" xfId="23600"/>
    <cellStyle name="Normal 24 2 2 3 5 2" xfId="23601"/>
    <cellStyle name="Normal 24 2 2 3 5 2 2" xfId="23602"/>
    <cellStyle name="Normal 24 2 2 3 5 3" xfId="23603"/>
    <cellStyle name="Normal 24 2 2 3 6" xfId="23604"/>
    <cellStyle name="Normal 24 2 2 3 6 2" xfId="23605"/>
    <cellStyle name="Normal 24 2 2 3 7" xfId="23606"/>
    <cellStyle name="Normal 24 2 2 4" xfId="23607"/>
    <cellStyle name="Normal 24 2 2 4 2" xfId="23608"/>
    <cellStyle name="Normal 24 2 2 4 2 2" xfId="23609"/>
    <cellStyle name="Normal 24 2 2 4 2 2 2" xfId="23610"/>
    <cellStyle name="Normal 24 2 2 4 2 2 2 2" xfId="23611"/>
    <cellStyle name="Normal 24 2 2 4 2 2 3" xfId="23612"/>
    <cellStyle name="Normal 24 2 2 4 2 3" xfId="23613"/>
    <cellStyle name="Normal 24 2 2 4 2 3 2" xfId="23614"/>
    <cellStyle name="Normal 24 2 2 4 2 3 2 2" xfId="23615"/>
    <cellStyle name="Normal 24 2 2 4 2 3 3" xfId="23616"/>
    <cellStyle name="Normal 24 2 2 4 2 4" xfId="23617"/>
    <cellStyle name="Normal 24 2 2 4 2 4 2" xfId="23618"/>
    <cellStyle name="Normal 24 2 2 4 2 4 2 2" xfId="23619"/>
    <cellStyle name="Normal 24 2 2 4 2 4 3" xfId="23620"/>
    <cellStyle name="Normal 24 2 2 4 2 5" xfId="23621"/>
    <cellStyle name="Normal 24 2 2 4 2 5 2" xfId="23622"/>
    <cellStyle name="Normal 24 2 2 4 2 6" xfId="23623"/>
    <cellStyle name="Normal 24 2 2 4 3" xfId="23624"/>
    <cellStyle name="Normal 24 2 2 4 3 2" xfId="23625"/>
    <cellStyle name="Normal 24 2 2 4 3 2 2" xfId="23626"/>
    <cellStyle name="Normal 24 2 2 4 3 3" xfId="23627"/>
    <cellStyle name="Normal 24 2 2 4 4" xfId="23628"/>
    <cellStyle name="Normal 24 2 2 4 4 2" xfId="23629"/>
    <cellStyle name="Normal 24 2 2 4 4 2 2" xfId="23630"/>
    <cellStyle name="Normal 24 2 2 4 4 3" xfId="23631"/>
    <cellStyle name="Normal 24 2 2 4 5" xfId="23632"/>
    <cellStyle name="Normal 24 2 2 4 5 2" xfId="23633"/>
    <cellStyle name="Normal 24 2 2 4 5 2 2" xfId="23634"/>
    <cellStyle name="Normal 24 2 2 4 5 3" xfId="23635"/>
    <cellStyle name="Normal 24 2 2 4 6" xfId="23636"/>
    <cellStyle name="Normal 24 2 2 4 6 2" xfId="23637"/>
    <cellStyle name="Normal 24 2 2 4 7" xfId="23638"/>
    <cellStyle name="Normal 24 2 2 5" xfId="23639"/>
    <cellStyle name="Normal 24 2 2 5 2" xfId="23640"/>
    <cellStyle name="Normal 24 2 2 5 2 2" xfId="23641"/>
    <cellStyle name="Normal 24 2 2 5 2 2 2" xfId="23642"/>
    <cellStyle name="Normal 24 2 2 5 2 2 2 2" xfId="23643"/>
    <cellStyle name="Normal 24 2 2 5 2 2 3" xfId="23644"/>
    <cellStyle name="Normal 24 2 2 5 2 3" xfId="23645"/>
    <cellStyle name="Normal 24 2 2 5 2 3 2" xfId="23646"/>
    <cellStyle name="Normal 24 2 2 5 2 3 2 2" xfId="23647"/>
    <cellStyle name="Normal 24 2 2 5 2 3 3" xfId="23648"/>
    <cellStyle name="Normal 24 2 2 5 2 4" xfId="23649"/>
    <cellStyle name="Normal 24 2 2 5 2 4 2" xfId="23650"/>
    <cellStyle name="Normal 24 2 2 5 2 4 2 2" xfId="23651"/>
    <cellStyle name="Normal 24 2 2 5 2 4 3" xfId="23652"/>
    <cellStyle name="Normal 24 2 2 5 2 5" xfId="23653"/>
    <cellStyle name="Normal 24 2 2 5 2 5 2" xfId="23654"/>
    <cellStyle name="Normal 24 2 2 5 2 6" xfId="23655"/>
    <cellStyle name="Normal 24 2 2 5 3" xfId="23656"/>
    <cellStyle name="Normal 24 2 2 5 3 2" xfId="23657"/>
    <cellStyle name="Normal 24 2 2 5 3 2 2" xfId="23658"/>
    <cellStyle name="Normal 24 2 2 5 3 3" xfId="23659"/>
    <cellStyle name="Normal 24 2 2 5 4" xfId="23660"/>
    <cellStyle name="Normal 24 2 2 5 4 2" xfId="23661"/>
    <cellStyle name="Normal 24 2 2 5 4 2 2" xfId="23662"/>
    <cellStyle name="Normal 24 2 2 5 4 3" xfId="23663"/>
    <cellStyle name="Normal 24 2 2 5 5" xfId="23664"/>
    <cellStyle name="Normal 24 2 2 5 5 2" xfId="23665"/>
    <cellStyle name="Normal 24 2 2 5 5 2 2" xfId="23666"/>
    <cellStyle name="Normal 24 2 2 5 5 3" xfId="23667"/>
    <cellStyle name="Normal 24 2 2 5 6" xfId="23668"/>
    <cellStyle name="Normal 24 2 2 5 6 2" xfId="23669"/>
    <cellStyle name="Normal 24 2 2 5 7" xfId="23670"/>
    <cellStyle name="Normal 24 2 2 6" xfId="23671"/>
    <cellStyle name="Normal 24 2 2 6 2" xfId="23672"/>
    <cellStyle name="Normal 24 2 2 6 2 2" xfId="23673"/>
    <cellStyle name="Normal 24 2 2 6 2 2 2" xfId="23674"/>
    <cellStyle name="Normal 24 2 2 6 2 3" xfId="23675"/>
    <cellStyle name="Normal 24 2 2 6 3" xfId="23676"/>
    <cellStyle name="Normal 24 2 2 6 3 2" xfId="23677"/>
    <cellStyle name="Normal 24 2 2 6 3 2 2" xfId="23678"/>
    <cellStyle name="Normal 24 2 2 6 3 3" xfId="23679"/>
    <cellStyle name="Normal 24 2 2 6 4" xfId="23680"/>
    <cellStyle name="Normal 24 2 2 6 4 2" xfId="23681"/>
    <cellStyle name="Normal 24 2 2 6 4 2 2" xfId="23682"/>
    <cellStyle name="Normal 24 2 2 6 4 3" xfId="23683"/>
    <cellStyle name="Normal 24 2 2 6 5" xfId="23684"/>
    <cellStyle name="Normal 24 2 2 6 5 2" xfId="23685"/>
    <cellStyle name="Normal 24 2 2 6 6" xfId="23686"/>
    <cellStyle name="Normal 24 2 2 7" xfId="23687"/>
    <cellStyle name="Normal 24 2 2 7 2" xfId="23688"/>
    <cellStyle name="Normal 24 2 2 7 2 2" xfId="23689"/>
    <cellStyle name="Normal 24 2 2 7 3" xfId="23690"/>
    <cellStyle name="Normal 24 2 2 8" xfId="23691"/>
    <cellStyle name="Normal 24 2 2 8 2" xfId="23692"/>
    <cellStyle name="Normal 24 2 2 8 2 2" xfId="23693"/>
    <cellStyle name="Normal 24 2 2 8 3" xfId="23694"/>
    <cellStyle name="Normal 24 2 2 9" xfId="23695"/>
    <cellStyle name="Normal 24 2 2 9 2" xfId="23696"/>
    <cellStyle name="Normal 24 2 2 9 2 2" xfId="23697"/>
    <cellStyle name="Normal 24 2 2 9 3" xfId="23698"/>
    <cellStyle name="Normal 24 2 3" xfId="23699"/>
    <cellStyle name="Normal 24 2 3 2" xfId="23700"/>
    <cellStyle name="Normal 24 2 3 2 2" xfId="23701"/>
    <cellStyle name="Normal 24 2 3 2 2 2" xfId="23702"/>
    <cellStyle name="Normal 24 2 3 2 2 2 2" xfId="23703"/>
    <cellStyle name="Normal 24 2 3 2 2 3" xfId="23704"/>
    <cellStyle name="Normal 24 2 3 2 3" xfId="23705"/>
    <cellStyle name="Normal 24 2 3 2 3 2" xfId="23706"/>
    <cellStyle name="Normal 24 2 3 2 3 2 2" xfId="23707"/>
    <cellStyle name="Normal 24 2 3 2 3 3" xfId="23708"/>
    <cellStyle name="Normal 24 2 3 2 4" xfId="23709"/>
    <cellStyle name="Normal 24 2 3 2 4 2" xfId="23710"/>
    <cellStyle name="Normal 24 2 3 2 4 2 2" xfId="23711"/>
    <cellStyle name="Normal 24 2 3 2 4 3" xfId="23712"/>
    <cellStyle name="Normal 24 2 3 2 5" xfId="23713"/>
    <cellStyle name="Normal 24 2 3 2 5 2" xfId="23714"/>
    <cellStyle name="Normal 24 2 3 2 6" xfId="23715"/>
    <cellStyle name="Normal 24 2 3 3" xfId="23716"/>
    <cellStyle name="Normal 24 2 3 3 2" xfId="23717"/>
    <cellStyle name="Normal 24 2 3 3 2 2" xfId="23718"/>
    <cellStyle name="Normal 24 2 3 3 3" xfId="23719"/>
    <cellStyle name="Normal 24 2 3 4" xfId="23720"/>
    <cellStyle name="Normal 24 2 3 4 2" xfId="23721"/>
    <cellStyle name="Normal 24 2 3 4 2 2" xfId="23722"/>
    <cellStyle name="Normal 24 2 3 4 3" xfId="23723"/>
    <cellStyle name="Normal 24 2 3 5" xfId="23724"/>
    <cellStyle name="Normal 24 2 3 5 2" xfId="23725"/>
    <cellStyle name="Normal 24 2 3 5 2 2" xfId="23726"/>
    <cellStyle name="Normal 24 2 3 5 3" xfId="23727"/>
    <cellStyle name="Normal 24 2 3 6" xfId="23728"/>
    <cellStyle name="Normal 24 2 3 6 2" xfId="23729"/>
    <cellStyle name="Normal 24 2 3 7" xfId="23730"/>
    <cellStyle name="Normal 24 2 4" xfId="23731"/>
    <cellStyle name="Normal 24 2 4 2" xfId="23732"/>
    <cellStyle name="Normal 24 2 4 2 2" xfId="23733"/>
    <cellStyle name="Normal 24 2 4 2 2 2" xfId="23734"/>
    <cellStyle name="Normal 24 2 4 2 2 2 2" xfId="23735"/>
    <cellStyle name="Normal 24 2 4 2 2 3" xfId="23736"/>
    <cellStyle name="Normal 24 2 4 2 3" xfId="23737"/>
    <cellStyle name="Normal 24 2 4 2 3 2" xfId="23738"/>
    <cellStyle name="Normal 24 2 4 2 3 2 2" xfId="23739"/>
    <cellStyle name="Normal 24 2 4 2 3 3" xfId="23740"/>
    <cellStyle name="Normal 24 2 4 2 4" xfId="23741"/>
    <cellStyle name="Normal 24 2 4 2 4 2" xfId="23742"/>
    <cellStyle name="Normal 24 2 4 2 4 2 2" xfId="23743"/>
    <cellStyle name="Normal 24 2 4 2 4 3" xfId="23744"/>
    <cellStyle name="Normal 24 2 4 2 5" xfId="23745"/>
    <cellStyle name="Normal 24 2 4 2 5 2" xfId="23746"/>
    <cellStyle name="Normal 24 2 4 2 6" xfId="23747"/>
    <cellStyle name="Normal 24 2 4 3" xfId="23748"/>
    <cellStyle name="Normal 24 2 4 3 2" xfId="23749"/>
    <cellStyle name="Normal 24 2 4 3 2 2" xfId="23750"/>
    <cellStyle name="Normal 24 2 4 3 3" xfId="23751"/>
    <cellStyle name="Normal 24 2 4 4" xfId="23752"/>
    <cellStyle name="Normal 24 2 4 4 2" xfId="23753"/>
    <cellStyle name="Normal 24 2 4 4 2 2" xfId="23754"/>
    <cellStyle name="Normal 24 2 4 4 3" xfId="23755"/>
    <cellStyle name="Normal 24 2 4 5" xfId="23756"/>
    <cellStyle name="Normal 24 2 4 5 2" xfId="23757"/>
    <cellStyle name="Normal 24 2 4 5 2 2" xfId="23758"/>
    <cellStyle name="Normal 24 2 4 5 3" xfId="23759"/>
    <cellStyle name="Normal 24 2 4 6" xfId="23760"/>
    <cellStyle name="Normal 24 2 4 6 2" xfId="23761"/>
    <cellStyle name="Normal 24 2 4 7" xfId="23762"/>
    <cellStyle name="Normal 24 2 5" xfId="23763"/>
    <cellStyle name="Normal 24 2 5 2" xfId="23764"/>
    <cellStyle name="Normal 24 2 5 2 2" xfId="23765"/>
    <cellStyle name="Normal 24 2 5 2 2 2" xfId="23766"/>
    <cellStyle name="Normal 24 2 5 2 2 2 2" xfId="23767"/>
    <cellStyle name="Normal 24 2 5 2 2 3" xfId="23768"/>
    <cellStyle name="Normal 24 2 5 2 3" xfId="23769"/>
    <cellStyle name="Normal 24 2 5 2 3 2" xfId="23770"/>
    <cellStyle name="Normal 24 2 5 2 3 2 2" xfId="23771"/>
    <cellStyle name="Normal 24 2 5 2 3 3" xfId="23772"/>
    <cellStyle name="Normal 24 2 5 2 4" xfId="23773"/>
    <cellStyle name="Normal 24 2 5 2 4 2" xfId="23774"/>
    <cellStyle name="Normal 24 2 5 2 4 2 2" xfId="23775"/>
    <cellStyle name="Normal 24 2 5 2 4 3" xfId="23776"/>
    <cellStyle name="Normal 24 2 5 2 5" xfId="23777"/>
    <cellStyle name="Normal 24 2 5 2 5 2" xfId="23778"/>
    <cellStyle name="Normal 24 2 5 2 6" xfId="23779"/>
    <cellStyle name="Normal 24 2 5 3" xfId="23780"/>
    <cellStyle name="Normal 24 2 5 3 2" xfId="23781"/>
    <cellStyle name="Normal 24 2 5 3 2 2" xfId="23782"/>
    <cellStyle name="Normal 24 2 5 3 3" xfId="23783"/>
    <cellStyle name="Normal 24 2 5 4" xfId="23784"/>
    <cellStyle name="Normal 24 2 5 4 2" xfId="23785"/>
    <cellStyle name="Normal 24 2 5 4 2 2" xfId="23786"/>
    <cellStyle name="Normal 24 2 5 4 3" xfId="23787"/>
    <cellStyle name="Normal 24 2 5 5" xfId="23788"/>
    <cellStyle name="Normal 24 2 5 5 2" xfId="23789"/>
    <cellStyle name="Normal 24 2 5 5 2 2" xfId="23790"/>
    <cellStyle name="Normal 24 2 5 5 3" xfId="23791"/>
    <cellStyle name="Normal 24 2 5 6" xfId="23792"/>
    <cellStyle name="Normal 24 2 5 6 2" xfId="23793"/>
    <cellStyle name="Normal 24 2 5 7" xfId="23794"/>
    <cellStyle name="Normal 24 2 6" xfId="23795"/>
    <cellStyle name="Normal 24 2 6 2" xfId="23796"/>
    <cellStyle name="Normal 24 2 6 2 2" xfId="23797"/>
    <cellStyle name="Normal 24 2 6 2 2 2" xfId="23798"/>
    <cellStyle name="Normal 24 2 6 2 2 2 2" xfId="23799"/>
    <cellStyle name="Normal 24 2 6 2 2 3" xfId="23800"/>
    <cellStyle name="Normal 24 2 6 2 3" xfId="23801"/>
    <cellStyle name="Normal 24 2 6 2 3 2" xfId="23802"/>
    <cellStyle name="Normal 24 2 6 2 3 2 2" xfId="23803"/>
    <cellStyle name="Normal 24 2 6 2 3 3" xfId="23804"/>
    <cellStyle name="Normal 24 2 6 2 4" xfId="23805"/>
    <cellStyle name="Normal 24 2 6 2 4 2" xfId="23806"/>
    <cellStyle name="Normal 24 2 6 2 4 2 2" xfId="23807"/>
    <cellStyle name="Normal 24 2 6 2 4 3" xfId="23808"/>
    <cellStyle name="Normal 24 2 6 2 5" xfId="23809"/>
    <cellStyle name="Normal 24 2 6 2 5 2" xfId="23810"/>
    <cellStyle name="Normal 24 2 6 2 6" xfId="23811"/>
    <cellStyle name="Normal 24 2 6 3" xfId="23812"/>
    <cellStyle name="Normal 24 2 6 3 2" xfId="23813"/>
    <cellStyle name="Normal 24 2 6 3 2 2" xfId="23814"/>
    <cellStyle name="Normal 24 2 6 3 3" xfId="23815"/>
    <cellStyle name="Normal 24 2 6 4" xfId="23816"/>
    <cellStyle name="Normal 24 2 6 4 2" xfId="23817"/>
    <cellStyle name="Normal 24 2 6 4 2 2" xfId="23818"/>
    <cellStyle name="Normal 24 2 6 4 3" xfId="23819"/>
    <cellStyle name="Normal 24 2 6 5" xfId="23820"/>
    <cellStyle name="Normal 24 2 6 5 2" xfId="23821"/>
    <cellStyle name="Normal 24 2 6 5 2 2" xfId="23822"/>
    <cellStyle name="Normal 24 2 6 5 3" xfId="23823"/>
    <cellStyle name="Normal 24 2 6 6" xfId="23824"/>
    <cellStyle name="Normal 24 2 6 6 2" xfId="23825"/>
    <cellStyle name="Normal 24 2 6 7" xfId="23826"/>
    <cellStyle name="Normal 24 2 7" xfId="23827"/>
    <cellStyle name="Normal 24 2 7 2" xfId="23828"/>
    <cellStyle name="Normal 24 2 7 2 2" xfId="23829"/>
    <cellStyle name="Normal 24 2 7 2 2 2" xfId="23830"/>
    <cellStyle name="Normal 24 2 7 2 3" xfId="23831"/>
    <cellStyle name="Normal 24 2 7 3" xfId="23832"/>
    <cellStyle name="Normal 24 2 7 3 2" xfId="23833"/>
    <cellStyle name="Normal 24 2 7 3 2 2" xfId="23834"/>
    <cellStyle name="Normal 24 2 7 3 3" xfId="23835"/>
    <cellStyle name="Normal 24 2 7 4" xfId="23836"/>
    <cellStyle name="Normal 24 2 7 4 2" xfId="23837"/>
    <cellStyle name="Normal 24 2 7 4 2 2" xfId="23838"/>
    <cellStyle name="Normal 24 2 7 4 3" xfId="23839"/>
    <cellStyle name="Normal 24 2 7 5" xfId="23840"/>
    <cellStyle name="Normal 24 2 7 5 2" xfId="23841"/>
    <cellStyle name="Normal 24 2 7 6" xfId="23842"/>
    <cellStyle name="Normal 24 2 8" xfId="23843"/>
    <cellStyle name="Normal 24 2 8 2" xfId="23844"/>
    <cellStyle name="Normal 24 2 8 2 2" xfId="23845"/>
    <cellStyle name="Normal 24 2 8 3" xfId="23846"/>
    <cellStyle name="Normal 24 2 9" xfId="23847"/>
    <cellStyle name="Normal 24 2 9 2" xfId="23848"/>
    <cellStyle name="Normal 24 2 9 2 2" xfId="23849"/>
    <cellStyle name="Normal 24 2 9 3" xfId="23850"/>
    <cellStyle name="Normal 24 3" xfId="3148"/>
    <cellStyle name="Normal 24 3 10" xfId="5173"/>
    <cellStyle name="Normal 24 3 2" xfId="23851"/>
    <cellStyle name="Normal 24 3 2 2" xfId="23852"/>
    <cellStyle name="Normal 24 3 2 2 2" xfId="23853"/>
    <cellStyle name="Normal 24 3 2 2 2 2" xfId="23854"/>
    <cellStyle name="Normal 24 3 2 2 3" xfId="23855"/>
    <cellStyle name="Normal 24 3 2 2 4" xfId="23856"/>
    <cellStyle name="Normal 24 3 2 3" xfId="23857"/>
    <cellStyle name="Normal 24 3 2 3 2" xfId="23858"/>
    <cellStyle name="Normal 24 3 2 3 2 2" xfId="23859"/>
    <cellStyle name="Normal 24 3 2 3 3" xfId="23860"/>
    <cellStyle name="Normal 24 3 2 3 4" xfId="23861"/>
    <cellStyle name="Normal 24 3 2 4" xfId="23862"/>
    <cellStyle name="Normal 24 3 2 4 2" xfId="23863"/>
    <cellStyle name="Normal 24 3 2 4 2 2" xfId="23864"/>
    <cellStyle name="Normal 24 3 2 4 3" xfId="23865"/>
    <cellStyle name="Normal 24 3 2 5" xfId="23866"/>
    <cellStyle name="Normal 24 3 2 5 2" xfId="23867"/>
    <cellStyle name="Normal 24 3 2 6" xfId="23868"/>
    <cellStyle name="Normal 24 3 2 7" xfId="23869"/>
    <cellStyle name="Normal 24 3 3" xfId="23870"/>
    <cellStyle name="Normal 24 3 3 2" xfId="23871"/>
    <cellStyle name="Normal 24 3 3 2 2" xfId="23872"/>
    <cellStyle name="Normal 24 3 3 3" xfId="23873"/>
    <cellStyle name="Normal 24 3 3 4" xfId="23874"/>
    <cellStyle name="Normal 24 3 4" xfId="23875"/>
    <cellStyle name="Normal 24 3 4 2" xfId="23876"/>
    <cellStyle name="Normal 24 3 4 2 2" xfId="23877"/>
    <cellStyle name="Normal 24 3 4 3" xfId="23878"/>
    <cellStyle name="Normal 24 3 4 4" xfId="23879"/>
    <cellStyle name="Normal 24 3 5" xfId="23880"/>
    <cellStyle name="Normal 24 3 5 2" xfId="23881"/>
    <cellStyle name="Normal 24 3 5 2 2" xfId="23882"/>
    <cellStyle name="Normal 24 3 5 3" xfId="23883"/>
    <cellStyle name="Normal 24 3 6" xfId="23884"/>
    <cellStyle name="Normal 24 3 6 2" xfId="23885"/>
    <cellStyle name="Normal 24 3 7" xfId="23886"/>
    <cellStyle name="Normal 24 3 8" xfId="23887"/>
    <cellStyle name="Normal 24 3 9" xfId="23888"/>
    <cellStyle name="Normal 24 4" xfId="3256"/>
    <cellStyle name="Normal 24 4 2" xfId="23890"/>
    <cellStyle name="Normal 24 4 2 2" xfId="23891"/>
    <cellStyle name="Normal 24 4 2 2 2" xfId="23892"/>
    <cellStyle name="Normal 24 4 2 2 2 2" xfId="23893"/>
    <cellStyle name="Normal 24 4 2 2 3" xfId="23894"/>
    <cellStyle name="Normal 24 4 2 3" xfId="23895"/>
    <cellStyle name="Normal 24 4 2 3 2" xfId="23896"/>
    <cellStyle name="Normal 24 4 2 3 2 2" xfId="23897"/>
    <cellStyle name="Normal 24 4 2 3 3" xfId="23898"/>
    <cellStyle name="Normal 24 4 2 4" xfId="23899"/>
    <cellStyle name="Normal 24 4 2 4 2" xfId="23900"/>
    <cellStyle name="Normal 24 4 2 4 2 2" xfId="23901"/>
    <cellStyle name="Normal 24 4 2 4 3" xfId="23902"/>
    <cellStyle name="Normal 24 4 2 5" xfId="23903"/>
    <cellStyle name="Normal 24 4 2 5 2" xfId="23904"/>
    <cellStyle name="Normal 24 4 2 6" xfId="23905"/>
    <cellStyle name="Normal 24 4 2 7" xfId="23906"/>
    <cellStyle name="Normal 24 4 3" xfId="23907"/>
    <cellStyle name="Normal 24 4 3 2" xfId="23908"/>
    <cellStyle name="Normal 24 4 3 2 2" xfId="23909"/>
    <cellStyle name="Normal 24 4 3 3" xfId="23910"/>
    <cellStyle name="Normal 24 4 4" xfId="23911"/>
    <cellStyle name="Normal 24 4 4 2" xfId="23912"/>
    <cellStyle name="Normal 24 4 4 2 2" xfId="23913"/>
    <cellStyle name="Normal 24 4 4 3" xfId="23914"/>
    <cellStyle name="Normal 24 4 5" xfId="23915"/>
    <cellStyle name="Normal 24 4 5 2" xfId="23916"/>
    <cellStyle name="Normal 24 4 5 2 2" xfId="23917"/>
    <cellStyle name="Normal 24 4 5 3" xfId="23918"/>
    <cellStyle name="Normal 24 4 6" xfId="23919"/>
    <cellStyle name="Normal 24 4 6 2" xfId="23920"/>
    <cellStyle name="Normal 24 4 7" xfId="23921"/>
    <cellStyle name="Normal 24 4 8" xfId="23922"/>
    <cellStyle name="Normal 24 4 9" xfId="23889"/>
    <cellStyle name="Normal 24 5" xfId="3362"/>
    <cellStyle name="Normal 24 5 2" xfId="23924"/>
    <cellStyle name="Normal 24 5 2 2" xfId="23925"/>
    <cellStyle name="Normal 24 5 2 2 2" xfId="23926"/>
    <cellStyle name="Normal 24 5 2 2 2 2" xfId="23927"/>
    <cellStyle name="Normal 24 5 2 2 3" xfId="23928"/>
    <cellStyle name="Normal 24 5 2 3" xfId="23929"/>
    <cellStyle name="Normal 24 5 2 3 2" xfId="23930"/>
    <cellStyle name="Normal 24 5 2 3 2 2" xfId="23931"/>
    <cellStyle name="Normal 24 5 2 3 3" xfId="23932"/>
    <cellStyle name="Normal 24 5 2 4" xfId="23933"/>
    <cellStyle name="Normal 24 5 2 4 2" xfId="23934"/>
    <cellStyle name="Normal 24 5 2 4 2 2" xfId="23935"/>
    <cellStyle name="Normal 24 5 2 4 3" xfId="23936"/>
    <cellStyle name="Normal 24 5 2 5" xfId="23937"/>
    <cellStyle name="Normal 24 5 2 5 2" xfId="23938"/>
    <cellStyle name="Normal 24 5 2 6" xfId="23939"/>
    <cellStyle name="Normal 24 5 2 7" xfId="23940"/>
    <cellStyle name="Normal 24 5 3" xfId="23941"/>
    <cellStyle name="Normal 24 5 3 2" xfId="23942"/>
    <cellStyle name="Normal 24 5 3 2 2" xfId="23943"/>
    <cellStyle name="Normal 24 5 3 3" xfId="23944"/>
    <cellStyle name="Normal 24 5 4" xfId="23945"/>
    <cellStyle name="Normal 24 5 4 2" xfId="23946"/>
    <cellStyle name="Normal 24 5 4 2 2" xfId="23947"/>
    <cellStyle name="Normal 24 5 4 3" xfId="23948"/>
    <cellStyle name="Normal 24 5 5" xfId="23949"/>
    <cellStyle name="Normal 24 5 5 2" xfId="23950"/>
    <cellStyle name="Normal 24 5 5 2 2" xfId="23951"/>
    <cellStyle name="Normal 24 5 5 3" xfId="23952"/>
    <cellStyle name="Normal 24 5 6" xfId="23953"/>
    <cellStyle name="Normal 24 5 6 2" xfId="23954"/>
    <cellStyle name="Normal 24 5 7" xfId="23955"/>
    <cellStyle name="Normal 24 5 8" xfId="23923"/>
    <cellStyle name="Normal 24 6" xfId="23956"/>
    <cellStyle name="Normal 24 6 2" xfId="23957"/>
    <cellStyle name="Normal 24 6 2 2" xfId="23958"/>
    <cellStyle name="Normal 24 6 2 2 2" xfId="23959"/>
    <cellStyle name="Normal 24 6 2 2 2 2" xfId="23960"/>
    <cellStyle name="Normal 24 6 2 2 3" xfId="23961"/>
    <cellStyle name="Normal 24 6 2 3" xfId="23962"/>
    <cellStyle name="Normal 24 6 2 3 2" xfId="23963"/>
    <cellStyle name="Normal 24 6 2 3 2 2" xfId="23964"/>
    <cellStyle name="Normal 24 6 2 3 3" xfId="23965"/>
    <cellStyle name="Normal 24 6 2 4" xfId="23966"/>
    <cellStyle name="Normal 24 6 2 4 2" xfId="23967"/>
    <cellStyle name="Normal 24 6 2 4 2 2" xfId="23968"/>
    <cellStyle name="Normal 24 6 2 4 3" xfId="23969"/>
    <cellStyle name="Normal 24 6 2 5" xfId="23970"/>
    <cellStyle name="Normal 24 6 2 5 2" xfId="23971"/>
    <cellStyle name="Normal 24 6 2 6" xfId="23972"/>
    <cellStyle name="Normal 24 6 3" xfId="23973"/>
    <cellStyle name="Normal 24 6 3 2" xfId="23974"/>
    <cellStyle name="Normal 24 6 3 2 2" xfId="23975"/>
    <cellStyle name="Normal 24 6 3 3" xfId="23976"/>
    <cellStyle name="Normal 24 6 4" xfId="23977"/>
    <cellStyle name="Normal 24 6 4 2" xfId="23978"/>
    <cellStyle name="Normal 24 6 4 2 2" xfId="23979"/>
    <cellStyle name="Normal 24 6 4 3" xfId="23980"/>
    <cellStyle name="Normal 24 6 5" xfId="23981"/>
    <cellStyle name="Normal 24 6 5 2" xfId="23982"/>
    <cellStyle name="Normal 24 6 5 2 2" xfId="23983"/>
    <cellStyle name="Normal 24 6 5 3" xfId="23984"/>
    <cellStyle name="Normal 24 6 6" xfId="23985"/>
    <cellStyle name="Normal 24 6 6 2" xfId="23986"/>
    <cellStyle name="Normal 24 6 7" xfId="23987"/>
    <cellStyle name="Normal 24 6 8" xfId="23988"/>
    <cellStyle name="Normal 24 7" xfId="23989"/>
    <cellStyle name="Normal 24 7 2" xfId="23990"/>
    <cellStyle name="Normal 24 7 2 2" xfId="23991"/>
    <cellStyle name="Normal 24 7 2 2 2" xfId="23992"/>
    <cellStyle name="Normal 24 7 2 3" xfId="23993"/>
    <cellStyle name="Normal 24 7 3" xfId="23994"/>
    <cellStyle name="Normal 24 7 3 2" xfId="23995"/>
    <cellStyle name="Normal 24 7 3 2 2" xfId="23996"/>
    <cellStyle name="Normal 24 7 3 3" xfId="23997"/>
    <cellStyle name="Normal 24 7 4" xfId="23998"/>
    <cellStyle name="Normal 24 7 4 2" xfId="23999"/>
    <cellStyle name="Normal 24 7 4 2 2" xfId="24000"/>
    <cellStyle name="Normal 24 7 4 3" xfId="24001"/>
    <cellStyle name="Normal 24 7 5" xfId="24002"/>
    <cellStyle name="Normal 24 7 5 2" xfId="24003"/>
    <cellStyle name="Normal 24 7 6" xfId="24004"/>
    <cellStyle name="Normal 24 8" xfId="24005"/>
    <cellStyle name="Normal 24 8 2" xfId="24006"/>
    <cellStyle name="Normal 24 8 2 2" xfId="24007"/>
    <cellStyle name="Normal 24 8 3" xfId="24008"/>
    <cellStyle name="Normal 24 9" xfId="24009"/>
    <cellStyle name="Normal 24 9 2" xfId="24010"/>
    <cellStyle name="Normal 24 9 2 2" xfId="24011"/>
    <cellStyle name="Normal 24 9 3" xfId="24012"/>
    <cellStyle name="Normal 25" xfId="1401"/>
    <cellStyle name="Normal 25 10" xfId="24013"/>
    <cellStyle name="Normal 25 10 2" xfId="24014"/>
    <cellStyle name="Normal 25 10 2 2" xfId="24015"/>
    <cellStyle name="Normal 25 10 3" xfId="24016"/>
    <cellStyle name="Normal 25 11" xfId="24017"/>
    <cellStyle name="Normal 25 11 2" xfId="24018"/>
    <cellStyle name="Normal 25 12" xfId="24019"/>
    <cellStyle name="Normal 25 13" xfId="24020"/>
    <cellStyle name="Normal 25 14" xfId="24021"/>
    <cellStyle name="Normal 25 15" xfId="24022"/>
    <cellStyle name="Normal 25 16" xfId="24023"/>
    <cellStyle name="Normal 25 2" xfId="2782"/>
    <cellStyle name="Normal 25 2 10" xfId="24024"/>
    <cellStyle name="Normal 25 2 10 2" xfId="24025"/>
    <cellStyle name="Normal 25 2 11" xfId="24026"/>
    <cellStyle name="Normal 25 2 12" xfId="24027"/>
    <cellStyle name="Normal 25 2 13" xfId="24028"/>
    <cellStyle name="Normal 25 2 14" xfId="24029"/>
    <cellStyle name="Normal 25 2 15" xfId="4000"/>
    <cellStyle name="Normal 25 2 2" xfId="24030"/>
    <cellStyle name="Normal 25 2 2 2" xfId="24031"/>
    <cellStyle name="Normal 25 2 2 2 2" xfId="24032"/>
    <cellStyle name="Normal 25 2 2 2 2 2" xfId="24033"/>
    <cellStyle name="Normal 25 2 2 2 2 2 2" xfId="24034"/>
    <cellStyle name="Normal 25 2 2 2 2 3" xfId="24035"/>
    <cellStyle name="Normal 25 2 2 2 3" xfId="24036"/>
    <cellStyle name="Normal 25 2 2 2 3 2" xfId="24037"/>
    <cellStyle name="Normal 25 2 2 2 3 2 2" xfId="24038"/>
    <cellStyle name="Normal 25 2 2 2 3 3" xfId="24039"/>
    <cellStyle name="Normal 25 2 2 2 4" xfId="24040"/>
    <cellStyle name="Normal 25 2 2 2 4 2" xfId="24041"/>
    <cellStyle name="Normal 25 2 2 2 4 2 2" xfId="24042"/>
    <cellStyle name="Normal 25 2 2 2 4 3" xfId="24043"/>
    <cellStyle name="Normal 25 2 2 2 5" xfId="24044"/>
    <cellStyle name="Normal 25 2 2 2 5 2" xfId="24045"/>
    <cellStyle name="Normal 25 2 2 2 6" xfId="24046"/>
    <cellStyle name="Normal 25 2 2 3" xfId="24047"/>
    <cellStyle name="Normal 25 2 2 3 2" xfId="24048"/>
    <cellStyle name="Normal 25 2 2 3 2 2" xfId="24049"/>
    <cellStyle name="Normal 25 2 2 3 3" xfId="24050"/>
    <cellStyle name="Normal 25 2 2 4" xfId="24051"/>
    <cellStyle name="Normal 25 2 2 4 2" xfId="24052"/>
    <cellStyle name="Normal 25 2 2 4 2 2" xfId="24053"/>
    <cellStyle name="Normal 25 2 2 4 3" xfId="24054"/>
    <cellStyle name="Normal 25 2 2 5" xfId="24055"/>
    <cellStyle name="Normal 25 2 2 5 2" xfId="24056"/>
    <cellStyle name="Normal 25 2 2 5 2 2" xfId="24057"/>
    <cellStyle name="Normal 25 2 2 5 3" xfId="24058"/>
    <cellStyle name="Normal 25 2 2 6" xfId="24059"/>
    <cellStyle name="Normal 25 2 2 6 2" xfId="24060"/>
    <cellStyle name="Normal 25 2 2 7" xfId="24061"/>
    <cellStyle name="Normal 25 2 2 8" xfId="24062"/>
    <cellStyle name="Normal 25 2 3" xfId="24063"/>
    <cellStyle name="Normal 25 2 3 2" xfId="24064"/>
    <cellStyle name="Normal 25 2 3 2 2" xfId="24065"/>
    <cellStyle name="Normal 25 2 3 2 2 2" xfId="24066"/>
    <cellStyle name="Normal 25 2 3 2 2 2 2" xfId="24067"/>
    <cellStyle name="Normal 25 2 3 2 2 3" xfId="24068"/>
    <cellStyle name="Normal 25 2 3 2 3" xfId="24069"/>
    <cellStyle name="Normal 25 2 3 2 3 2" xfId="24070"/>
    <cellStyle name="Normal 25 2 3 2 3 2 2" xfId="24071"/>
    <cellStyle name="Normal 25 2 3 2 3 3" xfId="24072"/>
    <cellStyle name="Normal 25 2 3 2 4" xfId="24073"/>
    <cellStyle name="Normal 25 2 3 2 4 2" xfId="24074"/>
    <cellStyle name="Normal 25 2 3 2 4 2 2" xfId="24075"/>
    <cellStyle name="Normal 25 2 3 2 4 3" xfId="24076"/>
    <cellStyle name="Normal 25 2 3 2 5" xfId="24077"/>
    <cellStyle name="Normal 25 2 3 2 5 2" xfId="24078"/>
    <cellStyle name="Normal 25 2 3 2 6" xfId="24079"/>
    <cellStyle name="Normal 25 2 3 3" xfId="24080"/>
    <cellStyle name="Normal 25 2 3 3 2" xfId="24081"/>
    <cellStyle name="Normal 25 2 3 3 2 2" xfId="24082"/>
    <cellStyle name="Normal 25 2 3 3 3" xfId="24083"/>
    <cellStyle name="Normal 25 2 3 4" xfId="24084"/>
    <cellStyle name="Normal 25 2 3 4 2" xfId="24085"/>
    <cellStyle name="Normal 25 2 3 4 2 2" xfId="24086"/>
    <cellStyle name="Normal 25 2 3 4 3" xfId="24087"/>
    <cellStyle name="Normal 25 2 3 5" xfId="24088"/>
    <cellStyle name="Normal 25 2 3 5 2" xfId="24089"/>
    <cellStyle name="Normal 25 2 3 5 2 2" xfId="24090"/>
    <cellStyle name="Normal 25 2 3 5 3" xfId="24091"/>
    <cellStyle name="Normal 25 2 3 6" xfId="24092"/>
    <cellStyle name="Normal 25 2 3 6 2" xfId="24093"/>
    <cellStyle name="Normal 25 2 3 7" xfId="24094"/>
    <cellStyle name="Normal 25 2 4" xfId="24095"/>
    <cellStyle name="Normal 25 2 4 2" xfId="24096"/>
    <cellStyle name="Normal 25 2 4 2 2" xfId="24097"/>
    <cellStyle name="Normal 25 2 4 2 2 2" xfId="24098"/>
    <cellStyle name="Normal 25 2 4 2 2 2 2" xfId="24099"/>
    <cellStyle name="Normal 25 2 4 2 2 3" xfId="24100"/>
    <cellStyle name="Normal 25 2 4 2 3" xfId="24101"/>
    <cellStyle name="Normal 25 2 4 2 3 2" xfId="24102"/>
    <cellStyle name="Normal 25 2 4 2 3 2 2" xfId="24103"/>
    <cellStyle name="Normal 25 2 4 2 3 3" xfId="24104"/>
    <cellStyle name="Normal 25 2 4 2 4" xfId="24105"/>
    <cellStyle name="Normal 25 2 4 2 4 2" xfId="24106"/>
    <cellStyle name="Normal 25 2 4 2 4 2 2" xfId="24107"/>
    <cellStyle name="Normal 25 2 4 2 4 3" xfId="24108"/>
    <cellStyle name="Normal 25 2 4 2 5" xfId="24109"/>
    <cellStyle name="Normal 25 2 4 2 5 2" xfId="24110"/>
    <cellStyle name="Normal 25 2 4 2 6" xfId="24111"/>
    <cellStyle name="Normal 25 2 4 3" xfId="24112"/>
    <cellStyle name="Normal 25 2 4 3 2" xfId="24113"/>
    <cellStyle name="Normal 25 2 4 3 2 2" xfId="24114"/>
    <cellStyle name="Normal 25 2 4 3 3" xfId="24115"/>
    <cellStyle name="Normal 25 2 4 4" xfId="24116"/>
    <cellStyle name="Normal 25 2 4 4 2" xfId="24117"/>
    <cellStyle name="Normal 25 2 4 4 2 2" xfId="24118"/>
    <cellStyle name="Normal 25 2 4 4 3" xfId="24119"/>
    <cellStyle name="Normal 25 2 4 5" xfId="24120"/>
    <cellStyle name="Normal 25 2 4 5 2" xfId="24121"/>
    <cellStyle name="Normal 25 2 4 5 2 2" xfId="24122"/>
    <cellStyle name="Normal 25 2 4 5 3" xfId="24123"/>
    <cellStyle name="Normal 25 2 4 6" xfId="24124"/>
    <cellStyle name="Normal 25 2 4 6 2" xfId="24125"/>
    <cellStyle name="Normal 25 2 4 7" xfId="24126"/>
    <cellStyle name="Normal 25 2 5" xfId="24127"/>
    <cellStyle name="Normal 25 2 5 2" xfId="24128"/>
    <cellStyle name="Normal 25 2 5 2 2" xfId="24129"/>
    <cellStyle name="Normal 25 2 5 2 2 2" xfId="24130"/>
    <cellStyle name="Normal 25 2 5 2 2 2 2" xfId="24131"/>
    <cellStyle name="Normal 25 2 5 2 2 3" xfId="24132"/>
    <cellStyle name="Normal 25 2 5 2 3" xfId="24133"/>
    <cellStyle name="Normal 25 2 5 2 3 2" xfId="24134"/>
    <cellStyle name="Normal 25 2 5 2 3 2 2" xfId="24135"/>
    <cellStyle name="Normal 25 2 5 2 3 3" xfId="24136"/>
    <cellStyle name="Normal 25 2 5 2 4" xfId="24137"/>
    <cellStyle name="Normal 25 2 5 2 4 2" xfId="24138"/>
    <cellStyle name="Normal 25 2 5 2 4 2 2" xfId="24139"/>
    <cellStyle name="Normal 25 2 5 2 4 3" xfId="24140"/>
    <cellStyle name="Normal 25 2 5 2 5" xfId="24141"/>
    <cellStyle name="Normal 25 2 5 2 5 2" xfId="24142"/>
    <cellStyle name="Normal 25 2 5 2 6" xfId="24143"/>
    <cellStyle name="Normal 25 2 5 3" xfId="24144"/>
    <cellStyle name="Normal 25 2 5 3 2" xfId="24145"/>
    <cellStyle name="Normal 25 2 5 3 2 2" xfId="24146"/>
    <cellStyle name="Normal 25 2 5 3 3" xfId="24147"/>
    <cellStyle name="Normal 25 2 5 4" xfId="24148"/>
    <cellStyle name="Normal 25 2 5 4 2" xfId="24149"/>
    <cellStyle name="Normal 25 2 5 4 2 2" xfId="24150"/>
    <cellStyle name="Normal 25 2 5 4 3" xfId="24151"/>
    <cellStyle name="Normal 25 2 5 5" xfId="24152"/>
    <cellStyle name="Normal 25 2 5 5 2" xfId="24153"/>
    <cellStyle name="Normal 25 2 5 5 2 2" xfId="24154"/>
    <cellStyle name="Normal 25 2 5 5 3" xfId="24155"/>
    <cellStyle name="Normal 25 2 5 6" xfId="24156"/>
    <cellStyle name="Normal 25 2 5 6 2" xfId="24157"/>
    <cellStyle name="Normal 25 2 5 7" xfId="24158"/>
    <cellStyle name="Normal 25 2 6" xfId="24159"/>
    <cellStyle name="Normal 25 2 6 2" xfId="24160"/>
    <cellStyle name="Normal 25 2 6 2 2" xfId="24161"/>
    <cellStyle name="Normal 25 2 6 2 2 2" xfId="24162"/>
    <cellStyle name="Normal 25 2 6 2 3" xfId="24163"/>
    <cellStyle name="Normal 25 2 6 3" xfId="24164"/>
    <cellStyle name="Normal 25 2 6 3 2" xfId="24165"/>
    <cellStyle name="Normal 25 2 6 3 2 2" xfId="24166"/>
    <cellStyle name="Normal 25 2 6 3 3" xfId="24167"/>
    <cellStyle name="Normal 25 2 6 4" xfId="24168"/>
    <cellStyle name="Normal 25 2 6 4 2" xfId="24169"/>
    <cellStyle name="Normal 25 2 6 4 2 2" xfId="24170"/>
    <cellStyle name="Normal 25 2 6 4 3" xfId="24171"/>
    <cellStyle name="Normal 25 2 6 5" xfId="24172"/>
    <cellStyle name="Normal 25 2 6 5 2" xfId="24173"/>
    <cellStyle name="Normal 25 2 6 6" xfId="24174"/>
    <cellStyle name="Normal 25 2 7" xfId="24175"/>
    <cellStyle name="Normal 25 2 7 2" xfId="24176"/>
    <cellStyle name="Normal 25 2 7 2 2" xfId="24177"/>
    <cellStyle name="Normal 25 2 7 3" xfId="24178"/>
    <cellStyle name="Normal 25 2 8" xfId="24179"/>
    <cellStyle name="Normal 25 2 8 2" xfId="24180"/>
    <cellStyle name="Normal 25 2 8 2 2" xfId="24181"/>
    <cellStyle name="Normal 25 2 8 3" xfId="24182"/>
    <cellStyle name="Normal 25 2 9" xfId="24183"/>
    <cellStyle name="Normal 25 2 9 2" xfId="24184"/>
    <cellStyle name="Normal 25 2 9 2 2" xfId="24185"/>
    <cellStyle name="Normal 25 2 9 3" xfId="24186"/>
    <cellStyle name="Normal 25 3" xfId="3149"/>
    <cellStyle name="Normal 25 3 10" xfId="5174"/>
    <cellStyle name="Normal 25 3 2" xfId="24187"/>
    <cellStyle name="Normal 25 3 2 2" xfId="24188"/>
    <cellStyle name="Normal 25 3 2 2 2" xfId="24189"/>
    <cellStyle name="Normal 25 3 2 2 2 2" xfId="24190"/>
    <cellStyle name="Normal 25 3 2 2 3" xfId="24191"/>
    <cellStyle name="Normal 25 3 2 3" xfId="24192"/>
    <cellStyle name="Normal 25 3 2 3 2" xfId="24193"/>
    <cellStyle name="Normal 25 3 2 3 2 2" xfId="24194"/>
    <cellStyle name="Normal 25 3 2 3 3" xfId="24195"/>
    <cellStyle name="Normal 25 3 2 4" xfId="24196"/>
    <cellStyle name="Normal 25 3 2 4 2" xfId="24197"/>
    <cellStyle name="Normal 25 3 2 4 2 2" xfId="24198"/>
    <cellStyle name="Normal 25 3 2 4 3" xfId="24199"/>
    <cellStyle name="Normal 25 3 2 5" xfId="24200"/>
    <cellStyle name="Normal 25 3 2 5 2" xfId="24201"/>
    <cellStyle name="Normal 25 3 2 6" xfId="24202"/>
    <cellStyle name="Normal 25 3 3" xfId="24203"/>
    <cellStyle name="Normal 25 3 3 2" xfId="24204"/>
    <cellStyle name="Normal 25 3 3 2 2" xfId="24205"/>
    <cellStyle name="Normal 25 3 3 3" xfId="24206"/>
    <cellStyle name="Normal 25 3 4" xfId="24207"/>
    <cellStyle name="Normal 25 3 4 2" xfId="24208"/>
    <cellStyle name="Normal 25 3 4 2 2" xfId="24209"/>
    <cellStyle name="Normal 25 3 4 3" xfId="24210"/>
    <cellStyle name="Normal 25 3 5" xfId="24211"/>
    <cellStyle name="Normal 25 3 5 2" xfId="24212"/>
    <cellStyle name="Normal 25 3 5 2 2" xfId="24213"/>
    <cellStyle name="Normal 25 3 5 3" xfId="24214"/>
    <cellStyle name="Normal 25 3 6" xfId="24215"/>
    <cellStyle name="Normal 25 3 6 2" xfId="24216"/>
    <cellStyle name="Normal 25 3 7" xfId="24217"/>
    <cellStyle name="Normal 25 3 8" xfId="24218"/>
    <cellStyle name="Normal 25 3 9" xfId="24219"/>
    <cellStyle name="Normal 25 4" xfId="3257"/>
    <cellStyle name="Normal 25 4 10" xfId="24220"/>
    <cellStyle name="Normal 25 4 2" xfId="24221"/>
    <cellStyle name="Normal 25 4 2 2" xfId="24222"/>
    <cellStyle name="Normal 25 4 2 2 2" xfId="24223"/>
    <cellStyle name="Normal 25 4 2 2 2 2" xfId="24224"/>
    <cellStyle name="Normal 25 4 2 2 3" xfId="24225"/>
    <cellStyle name="Normal 25 4 2 3" xfId="24226"/>
    <cellStyle name="Normal 25 4 2 3 2" xfId="24227"/>
    <cellStyle name="Normal 25 4 2 3 2 2" xfId="24228"/>
    <cellStyle name="Normal 25 4 2 3 3" xfId="24229"/>
    <cellStyle name="Normal 25 4 2 4" xfId="24230"/>
    <cellStyle name="Normal 25 4 2 4 2" xfId="24231"/>
    <cellStyle name="Normal 25 4 2 4 2 2" xfId="24232"/>
    <cellStyle name="Normal 25 4 2 4 3" xfId="24233"/>
    <cellStyle name="Normal 25 4 2 5" xfId="24234"/>
    <cellStyle name="Normal 25 4 2 5 2" xfId="24235"/>
    <cellStyle name="Normal 25 4 2 6" xfId="24236"/>
    <cellStyle name="Normal 25 4 3" xfId="24237"/>
    <cellStyle name="Normal 25 4 3 2" xfId="24238"/>
    <cellStyle name="Normal 25 4 3 2 2" xfId="24239"/>
    <cellStyle name="Normal 25 4 3 3" xfId="24240"/>
    <cellStyle name="Normal 25 4 4" xfId="24241"/>
    <cellStyle name="Normal 25 4 4 2" xfId="24242"/>
    <cellStyle name="Normal 25 4 4 2 2" xfId="24243"/>
    <cellStyle name="Normal 25 4 4 3" xfId="24244"/>
    <cellStyle name="Normal 25 4 5" xfId="24245"/>
    <cellStyle name="Normal 25 4 5 2" xfId="24246"/>
    <cellStyle name="Normal 25 4 5 2 2" xfId="24247"/>
    <cellStyle name="Normal 25 4 5 3" xfId="24248"/>
    <cellStyle name="Normal 25 4 6" xfId="24249"/>
    <cellStyle name="Normal 25 4 6 2" xfId="24250"/>
    <cellStyle name="Normal 25 4 7" xfId="24251"/>
    <cellStyle name="Normal 25 4 8" xfId="24252"/>
    <cellStyle name="Normal 25 4 9" xfId="24253"/>
    <cellStyle name="Normal 25 5" xfId="3363"/>
    <cellStyle name="Normal 25 5 2" xfId="24254"/>
    <cellStyle name="Normal 25 5 2 2" xfId="24255"/>
    <cellStyle name="Normal 25 5 2 2 2" xfId="24256"/>
    <cellStyle name="Normal 25 5 2 2 2 2" xfId="24257"/>
    <cellStyle name="Normal 25 5 2 2 3" xfId="24258"/>
    <cellStyle name="Normal 25 5 2 3" xfId="24259"/>
    <cellStyle name="Normal 25 5 2 3 2" xfId="24260"/>
    <cellStyle name="Normal 25 5 2 3 2 2" xfId="24261"/>
    <cellStyle name="Normal 25 5 2 3 3" xfId="24262"/>
    <cellStyle name="Normal 25 5 2 4" xfId="24263"/>
    <cellStyle name="Normal 25 5 2 4 2" xfId="24264"/>
    <cellStyle name="Normal 25 5 2 4 2 2" xfId="24265"/>
    <cellStyle name="Normal 25 5 2 4 3" xfId="24266"/>
    <cellStyle name="Normal 25 5 2 5" xfId="24267"/>
    <cellStyle name="Normal 25 5 2 5 2" xfId="24268"/>
    <cellStyle name="Normal 25 5 2 6" xfId="24269"/>
    <cellStyle name="Normal 25 5 3" xfId="24270"/>
    <cellStyle name="Normal 25 5 3 2" xfId="24271"/>
    <cellStyle name="Normal 25 5 3 2 2" xfId="24272"/>
    <cellStyle name="Normal 25 5 3 3" xfId="24273"/>
    <cellStyle name="Normal 25 5 4" xfId="24274"/>
    <cellStyle name="Normal 25 5 4 2" xfId="24275"/>
    <cellStyle name="Normal 25 5 4 2 2" xfId="24276"/>
    <cellStyle name="Normal 25 5 4 3" xfId="24277"/>
    <cellStyle name="Normal 25 5 5" xfId="24278"/>
    <cellStyle name="Normal 25 5 5 2" xfId="24279"/>
    <cellStyle name="Normal 25 5 5 2 2" xfId="24280"/>
    <cellStyle name="Normal 25 5 5 3" xfId="24281"/>
    <cellStyle name="Normal 25 5 6" xfId="24282"/>
    <cellStyle name="Normal 25 5 6 2" xfId="24283"/>
    <cellStyle name="Normal 25 5 7" xfId="24284"/>
    <cellStyle name="Normal 25 6" xfId="24285"/>
    <cellStyle name="Normal 25 6 2" xfId="24286"/>
    <cellStyle name="Normal 25 6 2 2" xfId="24287"/>
    <cellStyle name="Normal 25 6 2 2 2" xfId="24288"/>
    <cellStyle name="Normal 25 6 2 2 2 2" xfId="24289"/>
    <cellStyle name="Normal 25 6 2 2 3" xfId="24290"/>
    <cellStyle name="Normal 25 6 2 3" xfId="24291"/>
    <cellStyle name="Normal 25 6 2 3 2" xfId="24292"/>
    <cellStyle name="Normal 25 6 2 3 2 2" xfId="24293"/>
    <cellStyle name="Normal 25 6 2 3 3" xfId="24294"/>
    <cellStyle name="Normal 25 6 2 4" xfId="24295"/>
    <cellStyle name="Normal 25 6 2 4 2" xfId="24296"/>
    <cellStyle name="Normal 25 6 2 4 2 2" xfId="24297"/>
    <cellStyle name="Normal 25 6 2 4 3" xfId="24298"/>
    <cellStyle name="Normal 25 6 2 5" xfId="24299"/>
    <cellStyle name="Normal 25 6 2 5 2" xfId="24300"/>
    <cellStyle name="Normal 25 6 2 6" xfId="24301"/>
    <cellStyle name="Normal 25 6 3" xfId="24302"/>
    <cellStyle name="Normal 25 6 3 2" xfId="24303"/>
    <cellStyle name="Normal 25 6 3 2 2" xfId="24304"/>
    <cellStyle name="Normal 25 6 3 3" xfId="24305"/>
    <cellStyle name="Normal 25 6 4" xfId="24306"/>
    <cellStyle name="Normal 25 6 4 2" xfId="24307"/>
    <cellStyle name="Normal 25 6 4 2 2" xfId="24308"/>
    <cellStyle name="Normal 25 6 4 3" xfId="24309"/>
    <cellStyle name="Normal 25 6 5" xfId="24310"/>
    <cellStyle name="Normal 25 6 5 2" xfId="24311"/>
    <cellStyle name="Normal 25 6 5 2 2" xfId="24312"/>
    <cellStyle name="Normal 25 6 5 3" xfId="24313"/>
    <cellStyle name="Normal 25 6 6" xfId="24314"/>
    <cellStyle name="Normal 25 6 6 2" xfId="24315"/>
    <cellStyle name="Normal 25 6 7" xfId="24316"/>
    <cellStyle name="Normal 25 7" xfId="24317"/>
    <cellStyle name="Normal 25 7 2" xfId="24318"/>
    <cellStyle name="Normal 25 7 2 2" xfId="24319"/>
    <cellStyle name="Normal 25 7 2 2 2" xfId="24320"/>
    <cellStyle name="Normal 25 7 2 3" xfId="24321"/>
    <cellStyle name="Normal 25 7 3" xfId="24322"/>
    <cellStyle name="Normal 25 7 3 2" xfId="24323"/>
    <cellStyle name="Normal 25 7 3 2 2" xfId="24324"/>
    <cellStyle name="Normal 25 7 3 3" xfId="24325"/>
    <cellStyle name="Normal 25 7 4" xfId="24326"/>
    <cellStyle name="Normal 25 7 4 2" xfId="24327"/>
    <cellStyle name="Normal 25 7 4 2 2" xfId="24328"/>
    <cellStyle name="Normal 25 7 4 3" xfId="24329"/>
    <cellStyle name="Normal 25 7 5" xfId="24330"/>
    <cellStyle name="Normal 25 7 5 2" xfId="24331"/>
    <cellStyle name="Normal 25 7 6" xfId="24332"/>
    <cellStyle name="Normal 25 8" xfId="24333"/>
    <cellStyle name="Normal 25 8 2" xfId="24334"/>
    <cellStyle name="Normal 25 8 2 2" xfId="24335"/>
    <cellStyle name="Normal 25 8 3" xfId="24336"/>
    <cellStyle name="Normal 25 9" xfId="24337"/>
    <cellStyle name="Normal 25 9 2" xfId="24338"/>
    <cellStyle name="Normal 25 9 2 2" xfId="24339"/>
    <cellStyle name="Normal 25 9 3" xfId="24340"/>
    <cellStyle name="Normal 26" xfId="1402"/>
    <cellStyle name="Normal 26 10" xfId="24341"/>
    <cellStyle name="Normal 26 10 2" xfId="24342"/>
    <cellStyle name="Normal 26 11" xfId="24343"/>
    <cellStyle name="Normal 26 12" xfId="24344"/>
    <cellStyle name="Normal 26 13" xfId="24345"/>
    <cellStyle name="Normal 26 14" xfId="24346"/>
    <cellStyle name="Normal 26 15" xfId="24347"/>
    <cellStyle name="Normal 26 16" xfId="24348"/>
    <cellStyle name="Normal 26 2" xfId="2783"/>
    <cellStyle name="Normal 26 2 10" xfId="4001"/>
    <cellStyle name="Normal 26 2 2" xfId="24349"/>
    <cellStyle name="Normal 26 2 2 2" xfId="24350"/>
    <cellStyle name="Normal 26 2 2 2 2" xfId="24351"/>
    <cellStyle name="Normal 26 2 2 2 2 2" xfId="24352"/>
    <cellStyle name="Normal 26 2 2 2 3" xfId="24353"/>
    <cellStyle name="Normal 26 2 2 3" xfId="24354"/>
    <cellStyle name="Normal 26 2 2 3 2" xfId="24355"/>
    <cellStyle name="Normal 26 2 2 3 2 2" xfId="24356"/>
    <cellStyle name="Normal 26 2 2 3 3" xfId="24357"/>
    <cellStyle name="Normal 26 2 2 4" xfId="24358"/>
    <cellStyle name="Normal 26 2 2 4 2" xfId="24359"/>
    <cellStyle name="Normal 26 2 2 4 2 2" xfId="24360"/>
    <cellStyle name="Normal 26 2 2 4 3" xfId="24361"/>
    <cellStyle name="Normal 26 2 2 5" xfId="24362"/>
    <cellStyle name="Normal 26 2 2 5 2" xfId="24363"/>
    <cellStyle name="Normal 26 2 2 6" xfId="24364"/>
    <cellStyle name="Normal 26 2 2 7" xfId="24365"/>
    <cellStyle name="Normal 26 2 3" xfId="24366"/>
    <cellStyle name="Normal 26 2 3 2" xfId="24367"/>
    <cellStyle name="Normal 26 2 3 2 2" xfId="24368"/>
    <cellStyle name="Normal 26 2 3 3" xfId="24369"/>
    <cellStyle name="Normal 26 2 4" xfId="24370"/>
    <cellStyle name="Normal 26 2 4 2" xfId="24371"/>
    <cellStyle name="Normal 26 2 4 2 2" xfId="24372"/>
    <cellStyle name="Normal 26 2 4 3" xfId="24373"/>
    <cellStyle name="Normal 26 2 5" xfId="24374"/>
    <cellStyle name="Normal 26 2 5 2" xfId="24375"/>
    <cellStyle name="Normal 26 2 5 2 2" xfId="24376"/>
    <cellStyle name="Normal 26 2 5 3" xfId="24377"/>
    <cellStyle name="Normal 26 2 6" xfId="24378"/>
    <cellStyle name="Normal 26 2 6 2" xfId="24379"/>
    <cellStyle name="Normal 26 2 7" xfId="24380"/>
    <cellStyle name="Normal 26 2 8" xfId="24381"/>
    <cellStyle name="Normal 26 2 9" xfId="24382"/>
    <cellStyle name="Normal 26 3" xfId="3150"/>
    <cellStyle name="Normal 26 3 10" xfId="24383"/>
    <cellStyle name="Normal 26 3 11" xfId="5175"/>
    <cellStyle name="Normal 26 3 2" xfId="24384"/>
    <cellStyle name="Normal 26 3 2 2" xfId="24385"/>
    <cellStyle name="Normal 26 3 2 2 2" xfId="24386"/>
    <cellStyle name="Normal 26 3 2 2 2 2" xfId="24387"/>
    <cellStyle name="Normal 26 3 2 2 3" xfId="24388"/>
    <cellStyle name="Normal 26 3 2 3" xfId="24389"/>
    <cellStyle name="Normal 26 3 2 3 2" xfId="24390"/>
    <cellStyle name="Normal 26 3 2 3 2 2" xfId="24391"/>
    <cellStyle name="Normal 26 3 2 3 3" xfId="24392"/>
    <cellStyle name="Normal 26 3 2 4" xfId="24393"/>
    <cellStyle name="Normal 26 3 2 4 2" xfId="24394"/>
    <cellStyle name="Normal 26 3 2 4 2 2" xfId="24395"/>
    <cellStyle name="Normal 26 3 2 4 3" xfId="24396"/>
    <cellStyle name="Normal 26 3 2 5" xfId="24397"/>
    <cellStyle name="Normal 26 3 2 5 2" xfId="24398"/>
    <cellStyle name="Normal 26 3 2 6" xfId="24399"/>
    <cellStyle name="Normal 26 3 3" xfId="24400"/>
    <cellStyle name="Normal 26 3 3 2" xfId="24401"/>
    <cellStyle name="Normal 26 3 3 2 2" xfId="24402"/>
    <cellStyle name="Normal 26 3 3 3" xfId="24403"/>
    <cellStyle name="Normal 26 3 4" xfId="24404"/>
    <cellStyle name="Normal 26 3 4 2" xfId="24405"/>
    <cellStyle name="Normal 26 3 4 2 2" xfId="24406"/>
    <cellStyle name="Normal 26 3 4 3" xfId="24407"/>
    <cellStyle name="Normal 26 3 5" xfId="24408"/>
    <cellStyle name="Normal 26 3 5 2" xfId="24409"/>
    <cellStyle name="Normal 26 3 5 2 2" xfId="24410"/>
    <cellStyle name="Normal 26 3 5 3" xfId="24411"/>
    <cellStyle name="Normal 26 3 6" xfId="24412"/>
    <cellStyle name="Normal 26 3 6 2" xfId="24413"/>
    <cellStyle name="Normal 26 3 7" xfId="24414"/>
    <cellStyle name="Normal 26 3 8" xfId="24415"/>
    <cellStyle name="Normal 26 3 9" xfId="24416"/>
    <cellStyle name="Normal 26 4" xfId="3258"/>
    <cellStyle name="Normal 26 4 10" xfId="24417"/>
    <cellStyle name="Normal 26 4 2" xfId="24418"/>
    <cellStyle name="Normal 26 4 2 2" xfId="24419"/>
    <cellStyle name="Normal 26 4 2 2 2" xfId="24420"/>
    <cellStyle name="Normal 26 4 2 2 2 2" xfId="24421"/>
    <cellStyle name="Normal 26 4 2 2 3" xfId="24422"/>
    <cellStyle name="Normal 26 4 2 3" xfId="24423"/>
    <cellStyle name="Normal 26 4 2 3 2" xfId="24424"/>
    <cellStyle name="Normal 26 4 2 3 2 2" xfId="24425"/>
    <cellStyle name="Normal 26 4 2 3 3" xfId="24426"/>
    <cellStyle name="Normal 26 4 2 4" xfId="24427"/>
    <cellStyle name="Normal 26 4 2 4 2" xfId="24428"/>
    <cellStyle name="Normal 26 4 2 4 2 2" xfId="24429"/>
    <cellStyle name="Normal 26 4 2 4 3" xfId="24430"/>
    <cellStyle name="Normal 26 4 2 5" xfId="24431"/>
    <cellStyle name="Normal 26 4 2 5 2" xfId="24432"/>
    <cellStyle name="Normal 26 4 2 6" xfId="24433"/>
    <cellStyle name="Normal 26 4 3" xfId="24434"/>
    <cellStyle name="Normal 26 4 3 2" xfId="24435"/>
    <cellStyle name="Normal 26 4 3 2 2" xfId="24436"/>
    <cellStyle name="Normal 26 4 3 3" xfId="24437"/>
    <cellStyle name="Normal 26 4 4" xfId="24438"/>
    <cellStyle name="Normal 26 4 4 2" xfId="24439"/>
    <cellStyle name="Normal 26 4 4 2 2" xfId="24440"/>
    <cellStyle name="Normal 26 4 4 3" xfId="24441"/>
    <cellStyle name="Normal 26 4 5" xfId="24442"/>
    <cellStyle name="Normal 26 4 5 2" xfId="24443"/>
    <cellStyle name="Normal 26 4 5 2 2" xfId="24444"/>
    <cellStyle name="Normal 26 4 5 3" xfId="24445"/>
    <cellStyle name="Normal 26 4 6" xfId="24446"/>
    <cellStyle name="Normal 26 4 6 2" xfId="24447"/>
    <cellStyle name="Normal 26 4 7" xfId="24448"/>
    <cellStyle name="Normal 26 4 8" xfId="24449"/>
    <cellStyle name="Normal 26 4 9" xfId="24450"/>
    <cellStyle name="Normal 26 5" xfId="3364"/>
    <cellStyle name="Normal 26 5 2" xfId="24451"/>
    <cellStyle name="Normal 26 5 2 2" xfId="24452"/>
    <cellStyle name="Normal 26 5 2 2 2" xfId="24453"/>
    <cellStyle name="Normal 26 5 2 2 2 2" xfId="24454"/>
    <cellStyle name="Normal 26 5 2 2 3" xfId="24455"/>
    <cellStyle name="Normal 26 5 2 3" xfId="24456"/>
    <cellStyle name="Normal 26 5 2 3 2" xfId="24457"/>
    <cellStyle name="Normal 26 5 2 3 2 2" xfId="24458"/>
    <cellStyle name="Normal 26 5 2 3 3" xfId="24459"/>
    <cellStyle name="Normal 26 5 2 4" xfId="24460"/>
    <cellStyle name="Normal 26 5 2 4 2" xfId="24461"/>
    <cellStyle name="Normal 26 5 2 4 2 2" xfId="24462"/>
    <cellStyle name="Normal 26 5 2 4 3" xfId="24463"/>
    <cellStyle name="Normal 26 5 2 5" xfId="24464"/>
    <cellStyle name="Normal 26 5 2 5 2" xfId="24465"/>
    <cellStyle name="Normal 26 5 2 6" xfId="24466"/>
    <cellStyle name="Normal 26 5 3" xfId="24467"/>
    <cellStyle name="Normal 26 5 3 2" xfId="24468"/>
    <cellStyle name="Normal 26 5 3 2 2" xfId="24469"/>
    <cellStyle name="Normal 26 5 3 3" xfId="24470"/>
    <cellStyle name="Normal 26 5 4" xfId="24471"/>
    <cellStyle name="Normal 26 5 4 2" xfId="24472"/>
    <cellStyle name="Normal 26 5 4 2 2" xfId="24473"/>
    <cellStyle name="Normal 26 5 4 3" xfId="24474"/>
    <cellStyle name="Normal 26 5 5" xfId="24475"/>
    <cellStyle name="Normal 26 5 5 2" xfId="24476"/>
    <cellStyle name="Normal 26 5 5 2 2" xfId="24477"/>
    <cellStyle name="Normal 26 5 5 3" xfId="24478"/>
    <cellStyle name="Normal 26 5 6" xfId="24479"/>
    <cellStyle name="Normal 26 5 6 2" xfId="24480"/>
    <cellStyle name="Normal 26 5 7" xfId="24481"/>
    <cellStyle name="Normal 26 6" xfId="24482"/>
    <cellStyle name="Normal 26 6 2" xfId="24483"/>
    <cellStyle name="Normal 26 6 2 2" xfId="24484"/>
    <cellStyle name="Normal 26 6 2 2 2" xfId="24485"/>
    <cellStyle name="Normal 26 6 2 3" xfId="24486"/>
    <cellStyle name="Normal 26 6 3" xfId="24487"/>
    <cellStyle name="Normal 26 6 3 2" xfId="24488"/>
    <cellStyle name="Normal 26 6 3 2 2" xfId="24489"/>
    <cellStyle name="Normal 26 6 3 3" xfId="24490"/>
    <cellStyle name="Normal 26 6 4" xfId="24491"/>
    <cellStyle name="Normal 26 6 4 2" xfId="24492"/>
    <cellStyle name="Normal 26 6 4 2 2" xfId="24493"/>
    <cellStyle name="Normal 26 6 4 3" xfId="24494"/>
    <cellStyle name="Normal 26 6 5" xfId="24495"/>
    <cellStyle name="Normal 26 6 5 2" xfId="24496"/>
    <cellStyle name="Normal 26 6 6" xfId="24497"/>
    <cellStyle name="Normal 26 7" xfId="24498"/>
    <cellStyle name="Normal 26 7 2" xfId="24499"/>
    <cellStyle name="Normal 26 7 2 2" xfId="24500"/>
    <cellStyle name="Normal 26 7 3" xfId="24501"/>
    <cellStyle name="Normal 26 8" xfId="24502"/>
    <cellStyle name="Normal 26 8 2" xfId="24503"/>
    <cellStyle name="Normal 26 8 2 2" xfId="24504"/>
    <cellStyle name="Normal 26 8 3" xfId="24505"/>
    <cellStyle name="Normal 26 9" xfId="24506"/>
    <cellStyle name="Normal 26 9 2" xfId="24507"/>
    <cellStyle name="Normal 26 9 2 2" xfId="24508"/>
    <cellStyle name="Normal 26 9 3" xfId="24509"/>
    <cellStyle name="Normal 27" xfId="1403"/>
    <cellStyle name="Normal 27 10" xfId="24510"/>
    <cellStyle name="Normal 27 10 2" xfId="24511"/>
    <cellStyle name="Normal 27 11" xfId="24512"/>
    <cellStyle name="Normal 27 12" xfId="24513"/>
    <cellStyle name="Normal 27 13" xfId="24514"/>
    <cellStyle name="Normal 27 14" xfId="24515"/>
    <cellStyle name="Normal 27 15" xfId="24516"/>
    <cellStyle name="Normal 27 2" xfId="2784"/>
    <cellStyle name="Normal 27 2 2" xfId="24517"/>
    <cellStyle name="Normal 27 2 2 2" xfId="24518"/>
    <cellStyle name="Normal 27 2 2 2 2" xfId="24519"/>
    <cellStyle name="Normal 27 2 2 2 2 2" xfId="24520"/>
    <cellStyle name="Normal 27 2 2 2 3" xfId="24521"/>
    <cellStyle name="Normal 27 2 2 3" xfId="24522"/>
    <cellStyle name="Normal 27 2 2 3 2" xfId="24523"/>
    <cellStyle name="Normal 27 2 2 3 2 2" xfId="24524"/>
    <cellStyle name="Normal 27 2 2 3 3" xfId="24525"/>
    <cellStyle name="Normal 27 2 2 4" xfId="24526"/>
    <cellStyle name="Normal 27 2 2 4 2" xfId="24527"/>
    <cellStyle name="Normal 27 2 2 4 2 2" xfId="24528"/>
    <cellStyle name="Normal 27 2 2 4 3" xfId="24529"/>
    <cellStyle name="Normal 27 2 2 5" xfId="24530"/>
    <cellStyle name="Normal 27 2 2 5 2" xfId="24531"/>
    <cellStyle name="Normal 27 2 2 6" xfId="24532"/>
    <cellStyle name="Normal 27 2 3" xfId="24533"/>
    <cellStyle name="Normal 27 2 3 2" xfId="24534"/>
    <cellStyle name="Normal 27 2 3 2 2" xfId="24535"/>
    <cellStyle name="Normal 27 2 3 3" xfId="24536"/>
    <cellStyle name="Normal 27 2 4" xfId="24537"/>
    <cellStyle name="Normal 27 2 4 2" xfId="24538"/>
    <cellStyle name="Normal 27 2 4 2 2" xfId="24539"/>
    <cellStyle name="Normal 27 2 4 3" xfId="24540"/>
    <cellStyle name="Normal 27 2 5" xfId="24541"/>
    <cellStyle name="Normal 27 2 5 2" xfId="24542"/>
    <cellStyle name="Normal 27 2 5 2 2" xfId="24543"/>
    <cellStyle name="Normal 27 2 5 3" xfId="24544"/>
    <cellStyle name="Normal 27 2 6" xfId="24545"/>
    <cellStyle name="Normal 27 2 6 2" xfId="24546"/>
    <cellStyle name="Normal 27 2 7" xfId="24547"/>
    <cellStyle name="Normal 27 2 8" xfId="24548"/>
    <cellStyle name="Normal 27 2 9" xfId="4002"/>
    <cellStyle name="Normal 27 3" xfId="3151"/>
    <cellStyle name="Normal 27 3 2" xfId="24549"/>
    <cellStyle name="Normal 27 3 2 2" xfId="24550"/>
    <cellStyle name="Normal 27 3 2 2 2" xfId="24551"/>
    <cellStyle name="Normal 27 3 2 2 2 2" xfId="24552"/>
    <cellStyle name="Normal 27 3 2 2 3" xfId="24553"/>
    <cellStyle name="Normal 27 3 2 3" xfId="24554"/>
    <cellStyle name="Normal 27 3 2 3 2" xfId="24555"/>
    <cellStyle name="Normal 27 3 2 3 2 2" xfId="24556"/>
    <cellStyle name="Normal 27 3 2 3 3" xfId="24557"/>
    <cellStyle name="Normal 27 3 2 4" xfId="24558"/>
    <cellStyle name="Normal 27 3 2 4 2" xfId="24559"/>
    <cellStyle name="Normal 27 3 2 4 2 2" xfId="24560"/>
    <cellStyle name="Normal 27 3 2 4 3" xfId="24561"/>
    <cellStyle name="Normal 27 3 2 5" xfId="24562"/>
    <cellStyle name="Normal 27 3 2 5 2" xfId="24563"/>
    <cellStyle name="Normal 27 3 2 6" xfId="24564"/>
    <cellStyle name="Normal 27 3 3" xfId="24565"/>
    <cellStyle name="Normal 27 3 3 2" xfId="24566"/>
    <cellStyle name="Normal 27 3 3 2 2" xfId="24567"/>
    <cellStyle name="Normal 27 3 3 3" xfId="24568"/>
    <cellStyle name="Normal 27 3 4" xfId="24569"/>
    <cellStyle name="Normal 27 3 4 2" xfId="24570"/>
    <cellStyle name="Normal 27 3 4 2 2" xfId="24571"/>
    <cellStyle name="Normal 27 3 4 3" xfId="24572"/>
    <cellStyle name="Normal 27 3 5" xfId="24573"/>
    <cellStyle name="Normal 27 3 5 2" xfId="24574"/>
    <cellStyle name="Normal 27 3 5 2 2" xfId="24575"/>
    <cellStyle name="Normal 27 3 5 3" xfId="24576"/>
    <cellStyle name="Normal 27 3 6" xfId="24577"/>
    <cellStyle name="Normal 27 3 6 2" xfId="24578"/>
    <cellStyle name="Normal 27 3 7" xfId="24579"/>
    <cellStyle name="Normal 27 3 8" xfId="24580"/>
    <cellStyle name="Normal 27 3 9" xfId="5176"/>
    <cellStyle name="Normal 27 4" xfId="3259"/>
    <cellStyle name="Normal 27 4 2" xfId="24582"/>
    <cellStyle name="Normal 27 4 2 2" xfId="24583"/>
    <cellStyle name="Normal 27 4 2 2 2" xfId="24584"/>
    <cellStyle name="Normal 27 4 2 2 2 2" xfId="24585"/>
    <cellStyle name="Normal 27 4 2 2 3" xfId="24586"/>
    <cellStyle name="Normal 27 4 2 3" xfId="24587"/>
    <cellStyle name="Normal 27 4 2 3 2" xfId="24588"/>
    <cellStyle name="Normal 27 4 2 3 2 2" xfId="24589"/>
    <cellStyle name="Normal 27 4 2 3 3" xfId="24590"/>
    <cellStyle name="Normal 27 4 2 4" xfId="24591"/>
    <cellStyle name="Normal 27 4 2 4 2" xfId="24592"/>
    <cellStyle name="Normal 27 4 2 4 2 2" xfId="24593"/>
    <cellStyle name="Normal 27 4 2 4 3" xfId="24594"/>
    <cellStyle name="Normal 27 4 2 5" xfId="24595"/>
    <cellStyle name="Normal 27 4 2 5 2" xfId="24596"/>
    <cellStyle name="Normal 27 4 2 6" xfId="24597"/>
    <cellStyle name="Normal 27 4 3" xfId="24598"/>
    <cellStyle name="Normal 27 4 3 2" xfId="24599"/>
    <cellStyle name="Normal 27 4 3 2 2" xfId="24600"/>
    <cellStyle name="Normal 27 4 3 3" xfId="24601"/>
    <cellStyle name="Normal 27 4 4" xfId="24602"/>
    <cellStyle name="Normal 27 4 4 2" xfId="24603"/>
    <cellStyle name="Normal 27 4 4 2 2" xfId="24604"/>
    <cellStyle name="Normal 27 4 4 3" xfId="24605"/>
    <cellStyle name="Normal 27 4 5" xfId="24606"/>
    <cellStyle name="Normal 27 4 5 2" xfId="24607"/>
    <cellStyle name="Normal 27 4 5 2 2" xfId="24608"/>
    <cellStyle name="Normal 27 4 5 3" xfId="24609"/>
    <cellStyle name="Normal 27 4 6" xfId="24610"/>
    <cellStyle name="Normal 27 4 6 2" xfId="24611"/>
    <cellStyle name="Normal 27 4 7" xfId="24612"/>
    <cellStyle name="Normal 27 4 8" xfId="24581"/>
    <cellStyle name="Normal 27 5" xfId="3365"/>
    <cellStyle name="Normal 27 5 2" xfId="24613"/>
    <cellStyle name="Normal 27 5 2 2" xfId="24614"/>
    <cellStyle name="Normal 27 5 2 2 2" xfId="24615"/>
    <cellStyle name="Normal 27 5 2 2 2 2" xfId="24616"/>
    <cellStyle name="Normal 27 5 2 2 3" xfId="24617"/>
    <cellStyle name="Normal 27 5 2 3" xfId="24618"/>
    <cellStyle name="Normal 27 5 2 3 2" xfId="24619"/>
    <cellStyle name="Normal 27 5 2 3 2 2" xfId="24620"/>
    <cellStyle name="Normal 27 5 2 3 3" xfId="24621"/>
    <cellStyle name="Normal 27 5 2 4" xfId="24622"/>
    <cellStyle name="Normal 27 5 2 4 2" xfId="24623"/>
    <cellStyle name="Normal 27 5 2 4 2 2" xfId="24624"/>
    <cellStyle name="Normal 27 5 2 4 3" xfId="24625"/>
    <cellStyle name="Normal 27 5 2 5" xfId="24626"/>
    <cellStyle name="Normal 27 5 2 5 2" xfId="24627"/>
    <cellStyle name="Normal 27 5 2 6" xfId="24628"/>
    <cellStyle name="Normal 27 5 3" xfId="24629"/>
    <cellStyle name="Normal 27 5 3 2" xfId="24630"/>
    <cellStyle name="Normal 27 5 3 2 2" xfId="24631"/>
    <cellStyle name="Normal 27 5 3 3" xfId="24632"/>
    <cellStyle name="Normal 27 5 4" xfId="24633"/>
    <cellStyle name="Normal 27 5 4 2" xfId="24634"/>
    <cellStyle name="Normal 27 5 4 2 2" xfId="24635"/>
    <cellStyle name="Normal 27 5 4 3" xfId="24636"/>
    <cellStyle name="Normal 27 5 5" xfId="24637"/>
    <cellStyle name="Normal 27 5 5 2" xfId="24638"/>
    <cellStyle name="Normal 27 5 5 2 2" xfId="24639"/>
    <cellStyle name="Normal 27 5 5 3" xfId="24640"/>
    <cellStyle name="Normal 27 5 6" xfId="24641"/>
    <cellStyle name="Normal 27 5 6 2" xfId="24642"/>
    <cellStyle name="Normal 27 5 7" xfId="24643"/>
    <cellStyle name="Normal 27 6" xfId="24644"/>
    <cellStyle name="Normal 27 6 2" xfId="24645"/>
    <cellStyle name="Normal 27 6 2 2" xfId="24646"/>
    <cellStyle name="Normal 27 6 2 2 2" xfId="24647"/>
    <cellStyle name="Normal 27 6 2 3" xfId="24648"/>
    <cellStyle name="Normal 27 6 3" xfId="24649"/>
    <cellStyle name="Normal 27 6 3 2" xfId="24650"/>
    <cellStyle name="Normal 27 6 3 2 2" xfId="24651"/>
    <cellStyle name="Normal 27 6 3 3" xfId="24652"/>
    <cellStyle name="Normal 27 6 4" xfId="24653"/>
    <cellStyle name="Normal 27 6 4 2" xfId="24654"/>
    <cellStyle name="Normal 27 6 4 2 2" xfId="24655"/>
    <cellStyle name="Normal 27 6 4 3" xfId="24656"/>
    <cellStyle name="Normal 27 6 5" xfId="24657"/>
    <cellStyle name="Normal 27 6 5 2" xfId="24658"/>
    <cellStyle name="Normal 27 6 6" xfId="24659"/>
    <cellStyle name="Normal 27 7" xfId="24660"/>
    <cellStyle name="Normal 27 7 2" xfId="24661"/>
    <cellStyle name="Normal 27 7 2 2" xfId="24662"/>
    <cellStyle name="Normal 27 7 3" xfId="24663"/>
    <cellStyle name="Normal 27 8" xfId="24664"/>
    <cellStyle name="Normal 27 8 2" xfId="24665"/>
    <cellStyle name="Normal 27 8 2 2" xfId="24666"/>
    <cellStyle name="Normal 27 8 3" xfId="24667"/>
    <cellStyle name="Normal 27 9" xfId="24668"/>
    <cellStyle name="Normal 27 9 2" xfId="24669"/>
    <cellStyle name="Normal 27 9 2 2" xfId="24670"/>
    <cellStyle name="Normal 27 9 3" xfId="24671"/>
    <cellStyle name="Normal 28" xfId="1404"/>
    <cellStyle name="Normal 28 10" xfId="24672"/>
    <cellStyle name="Normal 28 10 2" xfId="24673"/>
    <cellStyle name="Normal 28 11" xfId="24674"/>
    <cellStyle name="Normal 28 12" xfId="24675"/>
    <cellStyle name="Normal 28 13" xfId="24676"/>
    <cellStyle name="Normal 28 14" xfId="24677"/>
    <cellStyle name="Normal 28 15" xfId="24678"/>
    <cellStyle name="Normal 28 2" xfId="2785"/>
    <cellStyle name="Normal 28 2 2" xfId="24679"/>
    <cellStyle name="Normal 28 2 2 2" xfId="24680"/>
    <cellStyle name="Normal 28 2 2 2 2" xfId="24681"/>
    <cellStyle name="Normal 28 2 2 2 2 2" xfId="24682"/>
    <cellStyle name="Normal 28 2 2 2 3" xfId="24683"/>
    <cellStyle name="Normal 28 2 2 3" xfId="24684"/>
    <cellStyle name="Normal 28 2 2 3 2" xfId="24685"/>
    <cellStyle name="Normal 28 2 2 3 2 2" xfId="24686"/>
    <cellStyle name="Normal 28 2 2 3 3" xfId="24687"/>
    <cellStyle name="Normal 28 2 2 4" xfId="24688"/>
    <cellStyle name="Normal 28 2 2 4 2" xfId="24689"/>
    <cellStyle name="Normal 28 2 2 4 2 2" xfId="24690"/>
    <cellStyle name="Normal 28 2 2 4 3" xfId="24691"/>
    <cellStyle name="Normal 28 2 2 5" xfId="24692"/>
    <cellStyle name="Normal 28 2 2 5 2" xfId="24693"/>
    <cellStyle name="Normal 28 2 2 6" xfId="24694"/>
    <cellStyle name="Normal 28 2 3" xfId="24695"/>
    <cellStyle name="Normal 28 2 3 2" xfId="24696"/>
    <cellStyle name="Normal 28 2 3 2 2" xfId="24697"/>
    <cellStyle name="Normal 28 2 3 3" xfId="24698"/>
    <cellStyle name="Normal 28 2 4" xfId="24699"/>
    <cellStyle name="Normal 28 2 4 2" xfId="24700"/>
    <cellStyle name="Normal 28 2 4 2 2" xfId="24701"/>
    <cellStyle name="Normal 28 2 4 3" xfId="24702"/>
    <cellStyle name="Normal 28 2 5" xfId="24703"/>
    <cellStyle name="Normal 28 2 5 2" xfId="24704"/>
    <cellStyle name="Normal 28 2 5 2 2" xfId="24705"/>
    <cellStyle name="Normal 28 2 5 3" xfId="24706"/>
    <cellStyle name="Normal 28 2 6" xfId="24707"/>
    <cellStyle name="Normal 28 2 6 2" xfId="24708"/>
    <cellStyle name="Normal 28 2 7" xfId="24709"/>
    <cellStyle name="Normal 28 2 8" xfId="24710"/>
    <cellStyle name="Normal 28 2 9" xfId="4003"/>
    <cellStyle name="Normal 28 3" xfId="3152"/>
    <cellStyle name="Normal 28 3 2" xfId="24711"/>
    <cellStyle name="Normal 28 3 2 2" xfId="24712"/>
    <cellStyle name="Normal 28 3 2 2 2" xfId="24713"/>
    <cellStyle name="Normal 28 3 2 2 2 2" xfId="24714"/>
    <cellStyle name="Normal 28 3 2 2 3" xfId="24715"/>
    <cellStyle name="Normal 28 3 2 3" xfId="24716"/>
    <cellStyle name="Normal 28 3 2 3 2" xfId="24717"/>
    <cellStyle name="Normal 28 3 2 3 2 2" xfId="24718"/>
    <cellStyle name="Normal 28 3 2 3 3" xfId="24719"/>
    <cellStyle name="Normal 28 3 2 4" xfId="24720"/>
    <cellStyle name="Normal 28 3 2 4 2" xfId="24721"/>
    <cellStyle name="Normal 28 3 2 4 2 2" xfId="24722"/>
    <cellStyle name="Normal 28 3 2 4 3" xfId="24723"/>
    <cellStyle name="Normal 28 3 2 5" xfId="24724"/>
    <cellStyle name="Normal 28 3 2 5 2" xfId="24725"/>
    <cellStyle name="Normal 28 3 2 6" xfId="24726"/>
    <cellStyle name="Normal 28 3 3" xfId="24727"/>
    <cellStyle name="Normal 28 3 3 2" xfId="24728"/>
    <cellStyle name="Normal 28 3 3 2 2" xfId="24729"/>
    <cellStyle name="Normal 28 3 3 3" xfId="24730"/>
    <cellStyle name="Normal 28 3 4" xfId="24731"/>
    <cellStyle name="Normal 28 3 4 2" xfId="24732"/>
    <cellStyle name="Normal 28 3 4 2 2" xfId="24733"/>
    <cellStyle name="Normal 28 3 4 3" xfId="24734"/>
    <cellStyle name="Normal 28 3 5" xfId="24735"/>
    <cellStyle name="Normal 28 3 5 2" xfId="24736"/>
    <cellStyle name="Normal 28 3 5 2 2" xfId="24737"/>
    <cellStyle name="Normal 28 3 5 3" xfId="24738"/>
    <cellStyle name="Normal 28 3 6" xfId="24739"/>
    <cellStyle name="Normal 28 3 6 2" xfId="24740"/>
    <cellStyle name="Normal 28 3 7" xfId="24741"/>
    <cellStyle name="Normal 28 3 8" xfId="24742"/>
    <cellStyle name="Normal 28 3 9" xfId="5177"/>
    <cellStyle name="Normal 28 4" xfId="3260"/>
    <cellStyle name="Normal 28 4 2" xfId="24744"/>
    <cellStyle name="Normal 28 4 2 2" xfId="24745"/>
    <cellStyle name="Normal 28 4 2 2 2" xfId="24746"/>
    <cellStyle name="Normal 28 4 2 2 2 2" xfId="24747"/>
    <cellStyle name="Normal 28 4 2 2 3" xfId="24748"/>
    <cellStyle name="Normal 28 4 2 3" xfId="24749"/>
    <cellStyle name="Normal 28 4 2 3 2" xfId="24750"/>
    <cellStyle name="Normal 28 4 2 3 2 2" xfId="24751"/>
    <cellStyle name="Normal 28 4 2 3 3" xfId="24752"/>
    <cellStyle name="Normal 28 4 2 4" xfId="24753"/>
    <cellStyle name="Normal 28 4 2 4 2" xfId="24754"/>
    <cellStyle name="Normal 28 4 2 4 2 2" xfId="24755"/>
    <cellStyle name="Normal 28 4 2 4 3" xfId="24756"/>
    <cellStyle name="Normal 28 4 2 5" xfId="24757"/>
    <cellStyle name="Normal 28 4 2 5 2" xfId="24758"/>
    <cellStyle name="Normal 28 4 2 6" xfId="24759"/>
    <cellStyle name="Normal 28 4 3" xfId="24760"/>
    <cellStyle name="Normal 28 4 3 2" xfId="24761"/>
    <cellStyle name="Normal 28 4 3 2 2" xfId="24762"/>
    <cellStyle name="Normal 28 4 3 3" xfId="24763"/>
    <cellStyle name="Normal 28 4 4" xfId="24764"/>
    <cellStyle name="Normal 28 4 4 2" xfId="24765"/>
    <cellStyle name="Normal 28 4 4 2 2" xfId="24766"/>
    <cellStyle name="Normal 28 4 4 3" xfId="24767"/>
    <cellStyle name="Normal 28 4 5" xfId="24768"/>
    <cellStyle name="Normal 28 4 5 2" xfId="24769"/>
    <cellStyle name="Normal 28 4 5 2 2" xfId="24770"/>
    <cellStyle name="Normal 28 4 5 3" xfId="24771"/>
    <cellStyle name="Normal 28 4 6" xfId="24772"/>
    <cellStyle name="Normal 28 4 6 2" xfId="24773"/>
    <cellStyle name="Normal 28 4 7" xfId="24774"/>
    <cellStyle name="Normal 28 4 8" xfId="24743"/>
    <cellStyle name="Normal 28 5" xfId="3366"/>
    <cellStyle name="Normal 28 5 2" xfId="24775"/>
    <cellStyle name="Normal 28 5 2 2" xfId="24776"/>
    <cellStyle name="Normal 28 5 2 2 2" xfId="24777"/>
    <cellStyle name="Normal 28 5 2 2 2 2" xfId="24778"/>
    <cellStyle name="Normal 28 5 2 2 3" xfId="24779"/>
    <cellStyle name="Normal 28 5 2 3" xfId="24780"/>
    <cellStyle name="Normal 28 5 2 3 2" xfId="24781"/>
    <cellStyle name="Normal 28 5 2 3 2 2" xfId="24782"/>
    <cellStyle name="Normal 28 5 2 3 3" xfId="24783"/>
    <cellStyle name="Normal 28 5 2 4" xfId="24784"/>
    <cellStyle name="Normal 28 5 2 4 2" xfId="24785"/>
    <cellStyle name="Normal 28 5 2 4 2 2" xfId="24786"/>
    <cellStyle name="Normal 28 5 2 4 3" xfId="24787"/>
    <cellStyle name="Normal 28 5 2 5" xfId="24788"/>
    <cellStyle name="Normal 28 5 2 5 2" xfId="24789"/>
    <cellStyle name="Normal 28 5 2 6" xfId="24790"/>
    <cellStyle name="Normal 28 5 3" xfId="24791"/>
    <cellStyle name="Normal 28 5 3 2" xfId="24792"/>
    <cellStyle name="Normal 28 5 3 2 2" xfId="24793"/>
    <cellStyle name="Normal 28 5 3 3" xfId="24794"/>
    <cellStyle name="Normal 28 5 4" xfId="24795"/>
    <cellStyle name="Normal 28 5 4 2" xfId="24796"/>
    <cellStyle name="Normal 28 5 4 2 2" xfId="24797"/>
    <cellStyle name="Normal 28 5 4 3" xfId="24798"/>
    <cellStyle name="Normal 28 5 5" xfId="24799"/>
    <cellStyle name="Normal 28 5 5 2" xfId="24800"/>
    <cellStyle name="Normal 28 5 5 2 2" xfId="24801"/>
    <cellStyle name="Normal 28 5 5 3" xfId="24802"/>
    <cellStyle name="Normal 28 5 6" xfId="24803"/>
    <cellStyle name="Normal 28 5 6 2" xfId="24804"/>
    <cellStyle name="Normal 28 5 7" xfId="24805"/>
    <cellStyle name="Normal 28 6" xfId="24806"/>
    <cellStyle name="Normal 28 6 2" xfId="24807"/>
    <cellStyle name="Normal 28 6 2 2" xfId="24808"/>
    <cellStyle name="Normal 28 6 2 2 2" xfId="24809"/>
    <cellStyle name="Normal 28 6 2 3" xfId="24810"/>
    <cellStyle name="Normal 28 6 3" xfId="24811"/>
    <cellStyle name="Normal 28 6 3 2" xfId="24812"/>
    <cellStyle name="Normal 28 6 3 2 2" xfId="24813"/>
    <cellStyle name="Normal 28 6 3 3" xfId="24814"/>
    <cellStyle name="Normal 28 6 4" xfId="24815"/>
    <cellStyle name="Normal 28 6 4 2" xfId="24816"/>
    <cellStyle name="Normal 28 6 4 2 2" xfId="24817"/>
    <cellStyle name="Normal 28 6 4 3" xfId="24818"/>
    <cellStyle name="Normal 28 6 5" xfId="24819"/>
    <cellStyle name="Normal 28 6 5 2" xfId="24820"/>
    <cellStyle name="Normal 28 6 6" xfId="24821"/>
    <cellStyle name="Normal 28 7" xfId="24822"/>
    <cellStyle name="Normal 28 7 2" xfId="24823"/>
    <cellStyle name="Normal 28 7 2 2" xfId="24824"/>
    <cellStyle name="Normal 28 7 3" xfId="24825"/>
    <cellStyle name="Normal 28 8" xfId="24826"/>
    <cellStyle name="Normal 28 8 2" xfId="24827"/>
    <cellStyle name="Normal 28 8 2 2" xfId="24828"/>
    <cellStyle name="Normal 28 8 3" xfId="24829"/>
    <cellStyle name="Normal 28 9" xfId="24830"/>
    <cellStyle name="Normal 28 9 2" xfId="24831"/>
    <cellStyle name="Normal 28 9 2 2" xfId="24832"/>
    <cellStyle name="Normal 28 9 3" xfId="24833"/>
    <cellStyle name="Normal 29" xfId="1405"/>
    <cellStyle name="Normal 29 10" xfId="24834"/>
    <cellStyle name="Normal 29 10 2" xfId="24835"/>
    <cellStyle name="Normal 29 11" xfId="24836"/>
    <cellStyle name="Normal 29 12" xfId="24837"/>
    <cellStyle name="Normal 29 13" xfId="24838"/>
    <cellStyle name="Normal 29 14" xfId="24839"/>
    <cellStyle name="Normal 29 15" xfId="24840"/>
    <cellStyle name="Normal 29 2" xfId="2786"/>
    <cellStyle name="Normal 29 2 2" xfId="24841"/>
    <cellStyle name="Normal 29 2 2 2" xfId="24842"/>
    <cellStyle name="Normal 29 2 2 2 2" xfId="24843"/>
    <cellStyle name="Normal 29 2 2 2 2 2" xfId="24844"/>
    <cellStyle name="Normal 29 2 2 2 3" xfId="24845"/>
    <cellStyle name="Normal 29 2 2 3" xfId="24846"/>
    <cellStyle name="Normal 29 2 2 3 2" xfId="24847"/>
    <cellStyle name="Normal 29 2 2 3 2 2" xfId="24848"/>
    <cellStyle name="Normal 29 2 2 3 3" xfId="24849"/>
    <cellStyle name="Normal 29 2 2 4" xfId="24850"/>
    <cellStyle name="Normal 29 2 2 4 2" xfId="24851"/>
    <cellStyle name="Normal 29 2 2 4 2 2" xfId="24852"/>
    <cellStyle name="Normal 29 2 2 4 3" xfId="24853"/>
    <cellStyle name="Normal 29 2 2 5" xfId="24854"/>
    <cellStyle name="Normal 29 2 2 5 2" xfId="24855"/>
    <cellStyle name="Normal 29 2 2 6" xfId="24856"/>
    <cellStyle name="Normal 29 2 3" xfId="24857"/>
    <cellStyle name="Normal 29 2 3 2" xfId="24858"/>
    <cellStyle name="Normal 29 2 3 2 2" xfId="24859"/>
    <cellStyle name="Normal 29 2 3 3" xfId="24860"/>
    <cellStyle name="Normal 29 2 4" xfId="24861"/>
    <cellStyle name="Normal 29 2 4 2" xfId="24862"/>
    <cellStyle name="Normal 29 2 4 2 2" xfId="24863"/>
    <cellStyle name="Normal 29 2 4 3" xfId="24864"/>
    <cellStyle name="Normal 29 2 5" xfId="24865"/>
    <cellStyle name="Normal 29 2 5 2" xfId="24866"/>
    <cellStyle name="Normal 29 2 5 2 2" xfId="24867"/>
    <cellStyle name="Normal 29 2 5 3" xfId="24868"/>
    <cellStyle name="Normal 29 2 6" xfId="24869"/>
    <cellStyle name="Normal 29 2 6 2" xfId="24870"/>
    <cellStyle name="Normal 29 2 7" xfId="24871"/>
    <cellStyle name="Normal 29 2 8" xfId="24872"/>
    <cellStyle name="Normal 29 2 9" xfId="4004"/>
    <cellStyle name="Normal 29 3" xfId="3153"/>
    <cellStyle name="Normal 29 3 2" xfId="24873"/>
    <cellStyle name="Normal 29 3 2 2" xfId="24874"/>
    <cellStyle name="Normal 29 3 2 2 2" xfId="24875"/>
    <cellStyle name="Normal 29 3 2 2 2 2" xfId="24876"/>
    <cellStyle name="Normal 29 3 2 2 3" xfId="24877"/>
    <cellStyle name="Normal 29 3 2 3" xfId="24878"/>
    <cellStyle name="Normal 29 3 2 3 2" xfId="24879"/>
    <cellStyle name="Normal 29 3 2 3 2 2" xfId="24880"/>
    <cellStyle name="Normal 29 3 2 3 3" xfId="24881"/>
    <cellStyle name="Normal 29 3 2 4" xfId="24882"/>
    <cellStyle name="Normal 29 3 2 4 2" xfId="24883"/>
    <cellStyle name="Normal 29 3 2 4 2 2" xfId="24884"/>
    <cellStyle name="Normal 29 3 2 4 3" xfId="24885"/>
    <cellStyle name="Normal 29 3 2 5" xfId="24886"/>
    <cellStyle name="Normal 29 3 2 5 2" xfId="24887"/>
    <cellStyle name="Normal 29 3 2 6" xfId="24888"/>
    <cellStyle name="Normal 29 3 3" xfId="24889"/>
    <cellStyle name="Normal 29 3 3 2" xfId="24890"/>
    <cellStyle name="Normal 29 3 3 2 2" xfId="24891"/>
    <cellStyle name="Normal 29 3 3 3" xfId="24892"/>
    <cellStyle name="Normal 29 3 4" xfId="24893"/>
    <cellStyle name="Normal 29 3 4 2" xfId="24894"/>
    <cellStyle name="Normal 29 3 4 2 2" xfId="24895"/>
    <cellStyle name="Normal 29 3 4 3" xfId="24896"/>
    <cellStyle name="Normal 29 3 5" xfId="24897"/>
    <cellStyle name="Normal 29 3 5 2" xfId="24898"/>
    <cellStyle name="Normal 29 3 5 2 2" xfId="24899"/>
    <cellStyle name="Normal 29 3 5 3" xfId="24900"/>
    <cellStyle name="Normal 29 3 6" xfId="24901"/>
    <cellStyle name="Normal 29 3 6 2" xfId="24902"/>
    <cellStyle name="Normal 29 3 7" xfId="24903"/>
    <cellStyle name="Normal 29 3 8" xfId="24904"/>
    <cellStyle name="Normal 29 3 9" xfId="5178"/>
    <cellStyle name="Normal 29 4" xfId="3261"/>
    <cellStyle name="Normal 29 4 2" xfId="24906"/>
    <cellStyle name="Normal 29 4 2 2" xfId="24907"/>
    <cellStyle name="Normal 29 4 2 2 2" xfId="24908"/>
    <cellStyle name="Normal 29 4 2 2 2 2" xfId="24909"/>
    <cellStyle name="Normal 29 4 2 2 3" xfId="24910"/>
    <cellStyle name="Normal 29 4 2 3" xfId="24911"/>
    <cellStyle name="Normal 29 4 2 3 2" xfId="24912"/>
    <cellStyle name="Normal 29 4 2 3 2 2" xfId="24913"/>
    <cellStyle name="Normal 29 4 2 3 3" xfId="24914"/>
    <cellStyle name="Normal 29 4 2 4" xfId="24915"/>
    <cellStyle name="Normal 29 4 2 4 2" xfId="24916"/>
    <cellStyle name="Normal 29 4 2 4 2 2" xfId="24917"/>
    <cellStyle name="Normal 29 4 2 4 3" xfId="24918"/>
    <cellStyle name="Normal 29 4 2 5" xfId="24919"/>
    <cellStyle name="Normal 29 4 2 5 2" xfId="24920"/>
    <cellStyle name="Normal 29 4 2 6" xfId="24921"/>
    <cellStyle name="Normal 29 4 3" xfId="24922"/>
    <cellStyle name="Normal 29 4 3 2" xfId="24923"/>
    <cellStyle name="Normal 29 4 3 2 2" xfId="24924"/>
    <cellStyle name="Normal 29 4 3 3" xfId="24925"/>
    <cellStyle name="Normal 29 4 4" xfId="24926"/>
    <cellStyle name="Normal 29 4 4 2" xfId="24927"/>
    <cellStyle name="Normal 29 4 4 2 2" xfId="24928"/>
    <cellStyle name="Normal 29 4 4 3" xfId="24929"/>
    <cellStyle name="Normal 29 4 5" xfId="24930"/>
    <cellStyle name="Normal 29 4 5 2" xfId="24931"/>
    <cellStyle name="Normal 29 4 5 2 2" xfId="24932"/>
    <cellStyle name="Normal 29 4 5 3" xfId="24933"/>
    <cellStyle name="Normal 29 4 6" xfId="24934"/>
    <cellStyle name="Normal 29 4 6 2" xfId="24935"/>
    <cellStyle name="Normal 29 4 7" xfId="24936"/>
    <cellStyle name="Normal 29 4 8" xfId="24905"/>
    <cellStyle name="Normal 29 5" xfId="3367"/>
    <cellStyle name="Normal 29 5 2" xfId="24937"/>
    <cellStyle name="Normal 29 5 2 2" xfId="24938"/>
    <cellStyle name="Normal 29 5 2 2 2" xfId="24939"/>
    <cellStyle name="Normal 29 5 2 2 2 2" xfId="24940"/>
    <cellStyle name="Normal 29 5 2 2 3" xfId="24941"/>
    <cellStyle name="Normal 29 5 2 3" xfId="24942"/>
    <cellStyle name="Normal 29 5 2 3 2" xfId="24943"/>
    <cellStyle name="Normal 29 5 2 3 2 2" xfId="24944"/>
    <cellStyle name="Normal 29 5 2 3 3" xfId="24945"/>
    <cellStyle name="Normal 29 5 2 4" xfId="24946"/>
    <cellStyle name="Normal 29 5 2 4 2" xfId="24947"/>
    <cellStyle name="Normal 29 5 2 4 2 2" xfId="24948"/>
    <cellStyle name="Normal 29 5 2 4 3" xfId="24949"/>
    <cellStyle name="Normal 29 5 2 5" xfId="24950"/>
    <cellStyle name="Normal 29 5 2 5 2" xfId="24951"/>
    <cellStyle name="Normal 29 5 2 6" xfId="24952"/>
    <cellStyle name="Normal 29 5 3" xfId="24953"/>
    <cellStyle name="Normal 29 5 3 2" xfId="24954"/>
    <cellStyle name="Normal 29 5 3 2 2" xfId="24955"/>
    <cellStyle name="Normal 29 5 3 3" xfId="24956"/>
    <cellStyle name="Normal 29 5 4" xfId="24957"/>
    <cellStyle name="Normal 29 5 4 2" xfId="24958"/>
    <cellStyle name="Normal 29 5 4 2 2" xfId="24959"/>
    <cellStyle name="Normal 29 5 4 3" xfId="24960"/>
    <cellStyle name="Normal 29 5 5" xfId="24961"/>
    <cellStyle name="Normal 29 5 5 2" xfId="24962"/>
    <cellStyle name="Normal 29 5 5 2 2" xfId="24963"/>
    <cellStyle name="Normal 29 5 5 3" xfId="24964"/>
    <cellStyle name="Normal 29 5 6" xfId="24965"/>
    <cellStyle name="Normal 29 5 6 2" xfId="24966"/>
    <cellStyle name="Normal 29 5 7" xfId="24967"/>
    <cellStyle name="Normal 29 6" xfId="24968"/>
    <cellStyle name="Normal 29 6 2" xfId="24969"/>
    <cellStyle name="Normal 29 6 2 2" xfId="24970"/>
    <cellStyle name="Normal 29 6 2 2 2" xfId="24971"/>
    <cellStyle name="Normal 29 6 2 3" xfId="24972"/>
    <cellStyle name="Normal 29 6 3" xfId="24973"/>
    <cellStyle name="Normal 29 6 3 2" xfId="24974"/>
    <cellStyle name="Normal 29 6 3 2 2" xfId="24975"/>
    <cellStyle name="Normal 29 6 3 3" xfId="24976"/>
    <cellStyle name="Normal 29 6 4" xfId="24977"/>
    <cellStyle name="Normal 29 6 4 2" xfId="24978"/>
    <cellStyle name="Normal 29 6 4 2 2" xfId="24979"/>
    <cellStyle name="Normal 29 6 4 3" xfId="24980"/>
    <cellStyle name="Normal 29 6 5" xfId="24981"/>
    <cellStyle name="Normal 29 6 5 2" xfId="24982"/>
    <cellStyle name="Normal 29 6 6" xfId="24983"/>
    <cellStyle name="Normal 29 7" xfId="24984"/>
    <cellStyle name="Normal 29 7 2" xfId="24985"/>
    <cellStyle name="Normal 29 7 2 2" xfId="24986"/>
    <cellStyle name="Normal 29 7 3" xfId="24987"/>
    <cellStyle name="Normal 29 8" xfId="24988"/>
    <cellStyle name="Normal 29 8 2" xfId="24989"/>
    <cellStyle name="Normal 29 8 2 2" xfId="24990"/>
    <cellStyle name="Normal 29 8 3" xfId="24991"/>
    <cellStyle name="Normal 29 9" xfId="24992"/>
    <cellStyle name="Normal 29 9 2" xfId="24993"/>
    <cellStyle name="Normal 29 9 2 2" xfId="24994"/>
    <cellStyle name="Normal 29 9 3" xfId="24995"/>
    <cellStyle name="Normal 3" xfId="1406"/>
    <cellStyle name="Normal 3 10" xfId="24996"/>
    <cellStyle name="Normal 3 10 2" xfId="24997"/>
    <cellStyle name="Normal 3 10 2 2" xfId="24998"/>
    <cellStyle name="Normal 3 10 2 3" xfId="24999"/>
    <cellStyle name="Normal 3 10 3" xfId="25000"/>
    <cellStyle name="Normal 3 10 4" xfId="25001"/>
    <cellStyle name="Normal 3 11" xfId="25002"/>
    <cellStyle name="Normal 3 11 2" xfId="25003"/>
    <cellStyle name="Normal 3 11 3" xfId="25004"/>
    <cellStyle name="Normal 3 12" xfId="25005"/>
    <cellStyle name="Normal 3 12 2" xfId="25006"/>
    <cellStyle name="Normal 3 12 3" xfId="25007"/>
    <cellStyle name="Normal 3 13" xfId="25008"/>
    <cellStyle name="Normal 3 14" xfId="25009"/>
    <cellStyle name="Normal 3 15" xfId="25010"/>
    <cellStyle name="Normal 3 16" xfId="25011"/>
    <cellStyle name="Normal 3 2" xfId="1407"/>
    <cellStyle name="Normal 3 2 10" xfId="25012"/>
    <cellStyle name="Normal 3 2 10 2" xfId="25013"/>
    <cellStyle name="Normal 3 2 11" xfId="25014"/>
    <cellStyle name="Normal 3 2 12" xfId="25015"/>
    <cellStyle name="Normal 3 2 13" xfId="25016"/>
    <cellStyle name="Normal 3 2 14" xfId="25017"/>
    <cellStyle name="Normal 3 2 15" xfId="25018"/>
    <cellStyle name="Normal 3 2 16" xfId="25019"/>
    <cellStyle name="Normal 3 2 17" xfId="25020"/>
    <cellStyle name="Normal 3 2 2" xfId="3666"/>
    <cellStyle name="Normal 3 2 2 10" xfId="25021"/>
    <cellStyle name="Normal 3 2 2 2" xfId="25022"/>
    <cellStyle name="Normal 3 2 2 2 2" xfId="25023"/>
    <cellStyle name="Normal 3 2 2 2 2 2" xfId="25024"/>
    <cellStyle name="Normal 3 2 2 2 2 2 2" xfId="25025"/>
    <cellStyle name="Normal 3 2 2 2 2 3" xfId="25026"/>
    <cellStyle name="Normal 3 2 2 2 3" xfId="25027"/>
    <cellStyle name="Normal 3 2 2 2 3 2" xfId="25028"/>
    <cellStyle name="Normal 3 2 2 2 3 2 2" xfId="25029"/>
    <cellStyle name="Normal 3 2 2 2 3 3" xfId="25030"/>
    <cellStyle name="Normal 3 2 2 2 4" xfId="25031"/>
    <cellStyle name="Normal 3 2 2 2 4 2" xfId="25032"/>
    <cellStyle name="Normal 3 2 2 2 4 2 2" xfId="25033"/>
    <cellStyle name="Normal 3 2 2 2 4 3" xfId="25034"/>
    <cellStyle name="Normal 3 2 2 2 5" xfId="25035"/>
    <cellStyle name="Normal 3 2 2 2 5 2" xfId="25036"/>
    <cellStyle name="Normal 3 2 2 2 6" xfId="25037"/>
    <cellStyle name="Normal 3 2 2 2 7" xfId="25038"/>
    <cellStyle name="Normal 3 2 2 2 8" xfId="25039"/>
    <cellStyle name="Normal 3 2 2 3" xfId="25040"/>
    <cellStyle name="Normal 3 2 2 3 2" xfId="25041"/>
    <cellStyle name="Normal 3 2 2 3 2 2" xfId="25042"/>
    <cellStyle name="Normal 3 2 2 3 3" xfId="25043"/>
    <cellStyle name="Normal 3 2 2 4" xfId="25044"/>
    <cellStyle name="Normal 3 2 2 4 2" xfId="25045"/>
    <cellStyle name="Normal 3 2 2 4 2 2" xfId="25046"/>
    <cellStyle name="Normal 3 2 2 4 3" xfId="25047"/>
    <cellStyle name="Normal 3 2 2 5" xfId="25048"/>
    <cellStyle name="Normal 3 2 2 5 2" xfId="25049"/>
    <cellStyle name="Normal 3 2 2 5 2 2" xfId="25050"/>
    <cellStyle name="Normal 3 2 2 5 3" xfId="25051"/>
    <cellStyle name="Normal 3 2 2 6" xfId="25052"/>
    <cellStyle name="Normal 3 2 2 6 2" xfId="25053"/>
    <cellStyle name="Normal 3 2 2 7" xfId="25054"/>
    <cellStyle name="Normal 3 2 2 8" xfId="25055"/>
    <cellStyle name="Normal 3 2 2 9" xfId="25056"/>
    <cellStyle name="Normal 3 2 3" xfId="3667"/>
    <cellStyle name="Normal 3 2 3 2" xfId="25057"/>
    <cellStyle name="Normal 3 2 3 2 2" xfId="25058"/>
    <cellStyle name="Normal 3 2 3 2 2 2" xfId="25059"/>
    <cellStyle name="Normal 3 2 3 2 2 2 2" xfId="25060"/>
    <cellStyle name="Normal 3 2 3 2 2 3" xfId="25061"/>
    <cellStyle name="Normal 3 2 3 2 3" xfId="25062"/>
    <cellStyle name="Normal 3 2 3 2 3 2" xfId="25063"/>
    <cellStyle name="Normal 3 2 3 2 3 2 2" xfId="25064"/>
    <cellStyle name="Normal 3 2 3 2 3 3" xfId="25065"/>
    <cellStyle name="Normal 3 2 3 2 4" xfId="25066"/>
    <cellStyle name="Normal 3 2 3 2 4 2" xfId="25067"/>
    <cellStyle name="Normal 3 2 3 2 4 2 2" xfId="25068"/>
    <cellStyle name="Normal 3 2 3 2 4 3" xfId="25069"/>
    <cellStyle name="Normal 3 2 3 2 5" xfId="25070"/>
    <cellStyle name="Normal 3 2 3 2 5 2" xfId="25071"/>
    <cellStyle name="Normal 3 2 3 2 6" xfId="25072"/>
    <cellStyle name="Normal 3 2 3 2 7" xfId="25073"/>
    <cellStyle name="Normal 3 2 3 3" xfId="25074"/>
    <cellStyle name="Normal 3 2 3 3 2" xfId="25075"/>
    <cellStyle name="Normal 3 2 3 3 2 2" xfId="25076"/>
    <cellStyle name="Normal 3 2 3 3 3" xfId="25077"/>
    <cellStyle name="Normal 3 2 3 4" xfId="25078"/>
    <cellStyle name="Normal 3 2 3 4 2" xfId="25079"/>
    <cellStyle name="Normal 3 2 3 4 2 2" xfId="25080"/>
    <cellStyle name="Normal 3 2 3 4 3" xfId="25081"/>
    <cellStyle name="Normal 3 2 3 5" xfId="25082"/>
    <cellStyle name="Normal 3 2 3 5 2" xfId="25083"/>
    <cellStyle name="Normal 3 2 3 5 2 2" xfId="25084"/>
    <cellStyle name="Normal 3 2 3 5 3" xfId="25085"/>
    <cellStyle name="Normal 3 2 3 6" xfId="25086"/>
    <cellStyle name="Normal 3 2 3 6 2" xfId="25087"/>
    <cellStyle name="Normal 3 2 3 7" xfId="25088"/>
    <cellStyle name="Normal 3 2 3 8" xfId="25089"/>
    <cellStyle name="Normal 3 2 3 9" xfId="25090"/>
    <cellStyle name="Normal 3 2 4" xfId="25091"/>
    <cellStyle name="Normal 3 2 4 2" xfId="25092"/>
    <cellStyle name="Normal 3 2 4 2 2" xfId="25093"/>
    <cellStyle name="Normal 3 2 4 2 2 2" xfId="25094"/>
    <cellStyle name="Normal 3 2 4 2 2 2 2" xfId="25095"/>
    <cellStyle name="Normal 3 2 4 2 2 3" xfId="25096"/>
    <cellStyle name="Normal 3 2 4 2 3" xfId="25097"/>
    <cellStyle name="Normal 3 2 4 2 3 2" xfId="25098"/>
    <cellStyle name="Normal 3 2 4 2 3 2 2" xfId="25099"/>
    <cellStyle name="Normal 3 2 4 2 3 3" xfId="25100"/>
    <cellStyle name="Normal 3 2 4 2 4" xfId="25101"/>
    <cellStyle name="Normal 3 2 4 2 4 2" xfId="25102"/>
    <cellStyle name="Normal 3 2 4 2 4 2 2" xfId="25103"/>
    <cellStyle name="Normal 3 2 4 2 4 3" xfId="25104"/>
    <cellStyle name="Normal 3 2 4 2 5" xfId="25105"/>
    <cellStyle name="Normal 3 2 4 2 5 2" xfId="25106"/>
    <cellStyle name="Normal 3 2 4 2 6" xfId="25107"/>
    <cellStyle name="Normal 3 2 4 3" xfId="25108"/>
    <cellStyle name="Normal 3 2 4 3 2" xfId="25109"/>
    <cellStyle name="Normal 3 2 4 3 2 2" xfId="25110"/>
    <cellStyle name="Normal 3 2 4 3 3" xfId="25111"/>
    <cellStyle name="Normal 3 2 4 4" xfId="25112"/>
    <cellStyle name="Normal 3 2 4 4 2" xfId="25113"/>
    <cellStyle name="Normal 3 2 4 4 2 2" xfId="25114"/>
    <cellStyle name="Normal 3 2 4 4 3" xfId="25115"/>
    <cellStyle name="Normal 3 2 4 5" xfId="25116"/>
    <cellStyle name="Normal 3 2 4 5 2" xfId="25117"/>
    <cellStyle name="Normal 3 2 4 5 2 2" xfId="25118"/>
    <cellStyle name="Normal 3 2 4 5 3" xfId="25119"/>
    <cellStyle name="Normal 3 2 4 6" xfId="25120"/>
    <cellStyle name="Normal 3 2 4 6 2" xfId="25121"/>
    <cellStyle name="Normal 3 2 4 7" xfId="25122"/>
    <cellStyle name="Normal 3 2 5" xfId="25123"/>
    <cellStyle name="Normal 3 2 5 2" xfId="25124"/>
    <cellStyle name="Normal 3 2 5 2 2" xfId="25125"/>
    <cellStyle name="Normal 3 2 5 2 2 2" xfId="25126"/>
    <cellStyle name="Normal 3 2 5 2 2 2 2" xfId="25127"/>
    <cellStyle name="Normal 3 2 5 2 2 3" xfId="25128"/>
    <cellStyle name="Normal 3 2 5 2 3" xfId="25129"/>
    <cellStyle name="Normal 3 2 5 2 3 2" xfId="25130"/>
    <cellStyle name="Normal 3 2 5 2 3 2 2" xfId="25131"/>
    <cellStyle name="Normal 3 2 5 2 3 3" xfId="25132"/>
    <cellStyle name="Normal 3 2 5 2 4" xfId="25133"/>
    <cellStyle name="Normal 3 2 5 2 4 2" xfId="25134"/>
    <cellStyle name="Normal 3 2 5 2 4 2 2" xfId="25135"/>
    <cellStyle name="Normal 3 2 5 2 4 3" xfId="25136"/>
    <cellStyle name="Normal 3 2 5 2 5" xfId="25137"/>
    <cellStyle name="Normal 3 2 5 2 5 2" xfId="25138"/>
    <cellStyle name="Normal 3 2 5 2 6" xfId="25139"/>
    <cellStyle name="Normal 3 2 5 3" xfId="25140"/>
    <cellStyle name="Normal 3 2 5 3 2" xfId="25141"/>
    <cellStyle name="Normal 3 2 5 3 2 2" xfId="25142"/>
    <cellStyle name="Normal 3 2 5 3 3" xfId="25143"/>
    <cellStyle name="Normal 3 2 5 4" xfId="25144"/>
    <cellStyle name="Normal 3 2 5 4 2" xfId="25145"/>
    <cellStyle name="Normal 3 2 5 4 2 2" xfId="25146"/>
    <cellStyle name="Normal 3 2 5 4 3" xfId="25147"/>
    <cellStyle name="Normal 3 2 5 5" xfId="25148"/>
    <cellStyle name="Normal 3 2 5 5 2" xfId="25149"/>
    <cellStyle name="Normal 3 2 5 5 2 2" xfId="25150"/>
    <cellStyle name="Normal 3 2 5 5 3" xfId="25151"/>
    <cellStyle name="Normal 3 2 5 6" xfId="25152"/>
    <cellStyle name="Normal 3 2 5 6 2" xfId="25153"/>
    <cellStyle name="Normal 3 2 5 7" xfId="25154"/>
    <cellStyle name="Normal 3 2 6" xfId="25155"/>
    <cellStyle name="Normal 3 2 6 2" xfId="25156"/>
    <cellStyle name="Normal 3 2 6 2 2" xfId="25157"/>
    <cellStyle name="Normal 3 2 6 2 2 2" xfId="25158"/>
    <cellStyle name="Normal 3 2 6 2 3" xfId="25159"/>
    <cellStyle name="Normal 3 2 6 3" xfId="25160"/>
    <cellStyle name="Normal 3 2 6 3 2" xfId="25161"/>
    <cellStyle name="Normal 3 2 6 3 2 2" xfId="25162"/>
    <cellStyle name="Normal 3 2 6 3 3" xfId="25163"/>
    <cellStyle name="Normal 3 2 6 4" xfId="25164"/>
    <cellStyle name="Normal 3 2 6 4 2" xfId="25165"/>
    <cellStyle name="Normal 3 2 6 4 2 2" xfId="25166"/>
    <cellStyle name="Normal 3 2 6 4 3" xfId="25167"/>
    <cellStyle name="Normal 3 2 6 5" xfId="25168"/>
    <cellStyle name="Normal 3 2 6 5 2" xfId="25169"/>
    <cellStyle name="Normal 3 2 6 6" xfId="25170"/>
    <cellStyle name="Normal 3 2 7" xfId="25171"/>
    <cellStyle name="Normal 3 2 7 2" xfId="25172"/>
    <cellStyle name="Normal 3 2 7 2 2" xfId="25173"/>
    <cellStyle name="Normal 3 2 7 3" xfId="25174"/>
    <cellStyle name="Normal 3 2 8" xfId="25175"/>
    <cellStyle name="Normal 3 2 8 2" xfId="25176"/>
    <cellStyle name="Normal 3 2 8 2 2" xfId="25177"/>
    <cellStyle name="Normal 3 2 8 3" xfId="25178"/>
    <cellStyle name="Normal 3 2 9" xfId="25179"/>
    <cellStyle name="Normal 3 2 9 2" xfId="25180"/>
    <cellStyle name="Normal 3 2 9 2 2" xfId="25181"/>
    <cellStyle name="Normal 3 2 9 3" xfId="25182"/>
    <cellStyle name="Normal 3 3" xfId="1408"/>
    <cellStyle name="Normal 3 3 10" xfId="25183"/>
    <cellStyle name="Normal 3 3 2" xfId="2788"/>
    <cellStyle name="Normal 3 3 2 10" xfId="25184"/>
    <cellStyle name="Normal 3 3 2 2" xfId="25185"/>
    <cellStyle name="Normal 3 3 2 2 2" xfId="25186"/>
    <cellStyle name="Normal 3 3 2 2 2 2" xfId="25187"/>
    <cellStyle name="Normal 3 3 2 2 3" xfId="25188"/>
    <cellStyle name="Normal 3 3 2 2 4" xfId="25189"/>
    <cellStyle name="Normal 3 3 2 3" xfId="25190"/>
    <cellStyle name="Normal 3 3 2 3 2" xfId="25191"/>
    <cellStyle name="Normal 3 3 2 3 2 2" xfId="25192"/>
    <cellStyle name="Normal 3 3 2 3 3" xfId="25193"/>
    <cellStyle name="Normal 3 3 2 4" xfId="25194"/>
    <cellStyle name="Normal 3 3 2 4 2" xfId="25195"/>
    <cellStyle name="Normal 3 3 2 4 2 2" xfId="25196"/>
    <cellStyle name="Normal 3 3 2 4 3" xfId="25197"/>
    <cellStyle name="Normal 3 3 2 5" xfId="25198"/>
    <cellStyle name="Normal 3 3 2 5 2" xfId="25199"/>
    <cellStyle name="Normal 3 3 2 6" xfId="25200"/>
    <cellStyle name="Normal 3 3 2 7" xfId="25201"/>
    <cellStyle name="Normal 3 3 2 8" xfId="25202"/>
    <cellStyle name="Normal 3 3 2 9" xfId="25203"/>
    <cellStyle name="Normal 3 3 3" xfId="25204"/>
    <cellStyle name="Normal 3 3 3 2" xfId="25205"/>
    <cellStyle name="Normal 3 3 3 2 2" xfId="25206"/>
    <cellStyle name="Normal 3 3 3 2 3" xfId="25207"/>
    <cellStyle name="Normal 3 3 3 3" xfId="25208"/>
    <cellStyle name="Normal 3 3 3 4" xfId="25209"/>
    <cellStyle name="Normal 3 3 3 5" xfId="25210"/>
    <cellStyle name="Normal 3 3 3 6" xfId="25211"/>
    <cellStyle name="Normal 3 3 4" xfId="25212"/>
    <cellStyle name="Normal 3 3 4 2" xfId="25213"/>
    <cellStyle name="Normal 3 3 4 2 2" xfId="25214"/>
    <cellStyle name="Normal 3 3 4 3" xfId="25215"/>
    <cellStyle name="Normal 3 3 4 4" xfId="25216"/>
    <cellStyle name="Normal 3 3 5" xfId="25217"/>
    <cellStyle name="Normal 3 3 5 2" xfId="25218"/>
    <cellStyle name="Normal 3 3 5 2 2" xfId="25219"/>
    <cellStyle name="Normal 3 3 5 3" xfId="25220"/>
    <cellStyle name="Normal 3 3 6" xfId="25221"/>
    <cellStyle name="Normal 3 3 6 2" xfId="25222"/>
    <cellStyle name="Normal 3 3 7" xfId="25223"/>
    <cellStyle name="Normal 3 3 8" xfId="25224"/>
    <cellStyle name="Normal 3 3 9" xfId="25225"/>
    <cellStyle name="Normal 3 4" xfId="2787"/>
    <cellStyle name="Normal 3 4 10" xfId="25226"/>
    <cellStyle name="Normal 3 4 11" xfId="25227"/>
    <cellStyle name="Normal 3 4 2" xfId="25228"/>
    <cellStyle name="Normal 3 4 2 2" xfId="25229"/>
    <cellStyle name="Normal 3 4 2 2 2" xfId="25230"/>
    <cellStyle name="Normal 3 4 2 2 2 2" xfId="25231"/>
    <cellStyle name="Normal 3 4 2 2 3" xfId="25232"/>
    <cellStyle name="Normal 3 4 2 2 4" xfId="25233"/>
    <cellStyle name="Normal 3 4 2 3" xfId="25234"/>
    <cellStyle name="Normal 3 4 2 3 2" xfId="25235"/>
    <cellStyle name="Normal 3 4 2 3 2 2" xfId="25236"/>
    <cellStyle name="Normal 3 4 2 3 3" xfId="25237"/>
    <cellStyle name="Normal 3 4 2 4" xfId="25238"/>
    <cellStyle name="Normal 3 4 2 4 2" xfId="25239"/>
    <cellStyle name="Normal 3 4 2 4 2 2" xfId="25240"/>
    <cellStyle name="Normal 3 4 2 4 3" xfId="25241"/>
    <cellStyle name="Normal 3 4 2 5" xfId="25242"/>
    <cellStyle name="Normal 3 4 2 5 2" xfId="25243"/>
    <cellStyle name="Normal 3 4 2 6" xfId="25244"/>
    <cellStyle name="Normal 3 4 2 7" xfId="25245"/>
    <cellStyle name="Normal 3 4 2 8" xfId="25246"/>
    <cellStyle name="Normal 3 4 3" xfId="25247"/>
    <cellStyle name="Normal 3 4 3 2" xfId="25248"/>
    <cellStyle name="Normal 3 4 3 2 2" xfId="25249"/>
    <cellStyle name="Normal 3 4 3 3" xfId="25250"/>
    <cellStyle name="Normal 3 4 3 4" xfId="25251"/>
    <cellStyle name="Normal 3 4 3 5" xfId="25252"/>
    <cellStyle name="Normal 3 4 4" xfId="25253"/>
    <cellStyle name="Normal 3 4 4 2" xfId="25254"/>
    <cellStyle name="Normal 3 4 4 2 2" xfId="25255"/>
    <cellStyle name="Normal 3 4 4 3" xfId="25256"/>
    <cellStyle name="Normal 3 4 5" xfId="25257"/>
    <cellStyle name="Normal 3 4 5 2" xfId="25258"/>
    <cellStyle name="Normal 3 4 5 2 2" xfId="25259"/>
    <cellStyle name="Normal 3 4 5 3" xfId="25260"/>
    <cellStyle name="Normal 3 4 6" xfId="25261"/>
    <cellStyle name="Normal 3 4 6 2" xfId="25262"/>
    <cellStyle name="Normal 3 4 7" xfId="25263"/>
    <cellStyle name="Normal 3 4 8" xfId="25264"/>
    <cellStyle name="Normal 3 4 9" xfId="25265"/>
    <cellStyle name="Normal 3 5" xfId="25266"/>
    <cellStyle name="Normal 3 5 10" xfId="25267"/>
    <cellStyle name="Normal 3 5 11" xfId="25268"/>
    <cellStyle name="Normal 3 5 2" xfId="25269"/>
    <cellStyle name="Normal 3 5 2 2" xfId="25270"/>
    <cellStyle name="Normal 3 5 2 2 2" xfId="25271"/>
    <cellStyle name="Normal 3 5 2 2 2 2" xfId="25272"/>
    <cellStyle name="Normal 3 5 2 2 3" xfId="25273"/>
    <cellStyle name="Normal 3 5 2 3" xfId="25274"/>
    <cellStyle name="Normal 3 5 2 3 2" xfId="25275"/>
    <cellStyle name="Normal 3 5 2 3 2 2" xfId="25276"/>
    <cellStyle name="Normal 3 5 2 3 3" xfId="25277"/>
    <cellStyle name="Normal 3 5 2 4" xfId="25278"/>
    <cellStyle name="Normal 3 5 2 4 2" xfId="25279"/>
    <cellStyle name="Normal 3 5 2 4 2 2" xfId="25280"/>
    <cellStyle name="Normal 3 5 2 4 3" xfId="25281"/>
    <cellStyle name="Normal 3 5 2 5" xfId="25282"/>
    <cellStyle name="Normal 3 5 2 5 2" xfId="25283"/>
    <cellStyle name="Normal 3 5 2 6" xfId="25284"/>
    <cellStyle name="Normal 3 5 2 7" xfId="25285"/>
    <cellStyle name="Normal 3 5 3" xfId="25286"/>
    <cellStyle name="Normal 3 5 3 2" xfId="25287"/>
    <cellStyle name="Normal 3 5 3 2 2" xfId="25288"/>
    <cellStyle name="Normal 3 5 3 3" xfId="25289"/>
    <cellStyle name="Normal 3 5 3 4" xfId="25290"/>
    <cellStyle name="Normal 3 5 4" xfId="25291"/>
    <cellStyle name="Normal 3 5 4 2" xfId="25292"/>
    <cellStyle name="Normal 3 5 4 2 2" xfId="25293"/>
    <cellStyle name="Normal 3 5 4 3" xfId="25294"/>
    <cellStyle name="Normal 3 5 5" xfId="25295"/>
    <cellStyle name="Normal 3 5 5 2" xfId="25296"/>
    <cellStyle name="Normal 3 5 5 2 2" xfId="25297"/>
    <cellStyle name="Normal 3 5 5 3" xfId="25298"/>
    <cellStyle name="Normal 3 5 6" xfId="25299"/>
    <cellStyle name="Normal 3 5 6 2" xfId="25300"/>
    <cellStyle name="Normal 3 5 7" xfId="25301"/>
    <cellStyle name="Normal 3 5 8" xfId="25302"/>
    <cellStyle name="Normal 3 5 9" xfId="25303"/>
    <cellStyle name="Normal 3 6" xfId="25304"/>
    <cellStyle name="Normal 3 6 2" xfId="25305"/>
    <cellStyle name="Normal 3 6 2 2" xfId="25306"/>
    <cellStyle name="Normal 3 6 2 2 2" xfId="25307"/>
    <cellStyle name="Normal 3 6 2 2 2 2" xfId="25308"/>
    <cellStyle name="Normal 3 6 2 2 3" xfId="25309"/>
    <cellStyle name="Normal 3 6 2 2 4" xfId="25310"/>
    <cellStyle name="Normal 3 6 2 3" xfId="25311"/>
    <cellStyle name="Normal 3 6 2 3 2" xfId="25312"/>
    <cellStyle name="Normal 3 6 2 3 2 2" xfId="25313"/>
    <cellStyle name="Normal 3 6 2 3 3" xfId="25314"/>
    <cellStyle name="Normal 3 6 2 4" xfId="25315"/>
    <cellStyle name="Normal 3 6 2 4 2" xfId="25316"/>
    <cellStyle name="Normal 3 6 2 4 2 2" xfId="25317"/>
    <cellStyle name="Normal 3 6 2 4 3" xfId="25318"/>
    <cellStyle name="Normal 3 6 2 5" xfId="25319"/>
    <cellStyle name="Normal 3 6 2 5 2" xfId="25320"/>
    <cellStyle name="Normal 3 6 2 6" xfId="25321"/>
    <cellStyle name="Normal 3 6 2 7" xfId="25322"/>
    <cellStyle name="Normal 3 6 2 8" xfId="25323"/>
    <cellStyle name="Normal 3 6 3" xfId="25324"/>
    <cellStyle name="Normal 3 6 3 2" xfId="25325"/>
    <cellStyle name="Normal 3 6 3 2 2" xfId="25326"/>
    <cellStyle name="Normal 3 6 3 3" xfId="25327"/>
    <cellStyle name="Normal 3 6 3 4" xfId="25328"/>
    <cellStyle name="Normal 3 6 4" xfId="25329"/>
    <cellStyle name="Normal 3 6 4 2" xfId="25330"/>
    <cellStyle name="Normal 3 6 4 2 2" xfId="25331"/>
    <cellStyle name="Normal 3 6 4 3" xfId="25332"/>
    <cellStyle name="Normal 3 6 5" xfId="25333"/>
    <cellStyle name="Normal 3 6 5 2" xfId="25334"/>
    <cellStyle name="Normal 3 6 5 2 2" xfId="25335"/>
    <cellStyle name="Normal 3 6 5 3" xfId="25336"/>
    <cellStyle name="Normal 3 6 6" xfId="25337"/>
    <cellStyle name="Normal 3 6 6 2" xfId="25338"/>
    <cellStyle name="Normal 3 6 7" xfId="25339"/>
    <cellStyle name="Normal 3 6 8" xfId="25340"/>
    <cellStyle name="Normal 3 6 9" xfId="25341"/>
    <cellStyle name="Normal 3 7" xfId="25342"/>
    <cellStyle name="Normal 3 7 2" xfId="25343"/>
    <cellStyle name="Normal 3 7 2 2" xfId="25344"/>
    <cellStyle name="Normal 3 7 2 2 2" xfId="25345"/>
    <cellStyle name="Normal 3 7 2 2 3" xfId="25346"/>
    <cellStyle name="Normal 3 7 2 3" xfId="25347"/>
    <cellStyle name="Normal 3 7 2 4" xfId="25348"/>
    <cellStyle name="Normal 3 7 3" xfId="25349"/>
    <cellStyle name="Normal 3 7 3 2" xfId="25350"/>
    <cellStyle name="Normal 3 7 3 2 2" xfId="25351"/>
    <cellStyle name="Normal 3 7 3 3" xfId="25352"/>
    <cellStyle name="Normal 3 7 3 4" xfId="25353"/>
    <cellStyle name="Normal 3 7 4" xfId="25354"/>
    <cellStyle name="Normal 3 7 4 2" xfId="25355"/>
    <cellStyle name="Normal 3 7 4 2 2" xfId="25356"/>
    <cellStyle name="Normal 3 7 4 3" xfId="25357"/>
    <cellStyle name="Normal 3 7 5" xfId="25358"/>
    <cellStyle name="Normal 3 7 5 2" xfId="25359"/>
    <cellStyle name="Normal 3 7 6" xfId="25360"/>
    <cellStyle name="Normal 3 7 7" xfId="25361"/>
    <cellStyle name="Normal 3 8" xfId="25362"/>
    <cellStyle name="Normal 3 8 2" xfId="25363"/>
    <cellStyle name="Normal 3 8 2 2" xfId="25364"/>
    <cellStyle name="Normal 3 8 2 2 2" xfId="25365"/>
    <cellStyle name="Normal 3 8 2 3" xfId="25366"/>
    <cellStyle name="Normal 3 8 3" xfId="25367"/>
    <cellStyle name="Normal 3 8 3 2" xfId="25368"/>
    <cellStyle name="Normal 3 8 4" xfId="25369"/>
    <cellStyle name="Normal 3 9" xfId="25370"/>
    <cellStyle name="Normal 3 9 2" xfId="25371"/>
    <cellStyle name="Normal 3 9 2 2" xfId="25372"/>
    <cellStyle name="Normal 3 9 2 3" xfId="25373"/>
    <cellStyle name="Normal 3 9 3" xfId="25374"/>
    <cellStyle name="Normal 3 9 4" xfId="25375"/>
    <cellStyle name="Normal 3_29(d) - Gas extensions -tariffs" xfId="25376"/>
    <cellStyle name="Normal 30" xfId="1409"/>
    <cellStyle name="Normal 30 10" xfId="25377"/>
    <cellStyle name="Normal 30 10 2" xfId="25378"/>
    <cellStyle name="Normal 30 11" xfId="25379"/>
    <cellStyle name="Normal 30 11 2" xfId="25380"/>
    <cellStyle name="Normal 30 12" xfId="25381"/>
    <cellStyle name="Normal 30 12 2" xfId="25382"/>
    <cellStyle name="Normal 30 13" xfId="25383"/>
    <cellStyle name="Normal 30 14" xfId="25384"/>
    <cellStyle name="Normal 30 15" xfId="25385"/>
    <cellStyle name="Normal 30 16" xfId="25386"/>
    <cellStyle name="Normal 30 17" xfId="25387"/>
    <cellStyle name="Normal 30 18" xfId="25388"/>
    <cellStyle name="Normal 30 2" xfId="2789"/>
    <cellStyle name="Normal 30 2 2" xfId="25389"/>
    <cellStyle name="Normal 30 2 2 2" xfId="25390"/>
    <cellStyle name="Normal 30 2 2 2 2" xfId="25391"/>
    <cellStyle name="Normal 30 2 2 2 2 2" xfId="25392"/>
    <cellStyle name="Normal 30 2 2 2 3" xfId="25393"/>
    <cellStyle name="Normal 30 2 2 3" xfId="25394"/>
    <cellStyle name="Normal 30 2 2 3 2" xfId="25395"/>
    <cellStyle name="Normal 30 2 2 3 2 2" xfId="25396"/>
    <cellStyle name="Normal 30 2 2 3 3" xfId="25397"/>
    <cellStyle name="Normal 30 2 2 4" xfId="25398"/>
    <cellStyle name="Normal 30 2 2 4 2" xfId="25399"/>
    <cellStyle name="Normal 30 2 2 4 2 2" xfId="25400"/>
    <cellStyle name="Normal 30 2 2 4 3" xfId="25401"/>
    <cellStyle name="Normal 30 2 2 5" xfId="25402"/>
    <cellStyle name="Normal 30 2 2 5 2" xfId="25403"/>
    <cellStyle name="Normal 30 2 2 6" xfId="25404"/>
    <cellStyle name="Normal 30 2 3" xfId="25405"/>
    <cellStyle name="Normal 30 2 3 2" xfId="25406"/>
    <cellStyle name="Normal 30 2 3 2 2" xfId="25407"/>
    <cellStyle name="Normal 30 2 3 3" xfId="25408"/>
    <cellStyle name="Normal 30 2 4" xfId="25409"/>
    <cellStyle name="Normal 30 2 4 2" xfId="25410"/>
    <cellStyle name="Normal 30 2 4 2 2" xfId="25411"/>
    <cellStyle name="Normal 30 2 4 3" xfId="25412"/>
    <cellStyle name="Normal 30 2 5" xfId="25413"/>
    <cellStyle name="Normal 30 2 5 2" xfId="25414"/>
    <cellStyle name="Normal 30 2 5 2 2" xfId="25415"/>
    <cellStyle name="Normal 30 2 5 3" xfId="25416"/>
    <cellStyle name="Normal 30 2 6" xfId="25417"/>
    <cellStyle name="Normal 30 2 6 2" xfId="25418"/>
    <cellStyle name="Normal 30 2 7" xfId="25419"/>
    <cellStyle name="Normal 30 2 8" xfId="4005"/>
    <cellStyle name="Normal 30 3" xfId="3154"/>
    <cellStyle name="Normal 30 3 2" xfId="25420"/>
    <cellStyle name="Normal 30 3 2 2" xfId="25421"/>
    <cellStyle name="Normal 30 3 2 2 2" xfId="25422"/>
    <cellStyle name="Normal 30 3 2 2 2 2" xfId="25423"/>
    <cellStyle name="Normal 30 3 2 2 3" xfId="25424"/>
    <cellStyle name="Normal 30 3 2 3" xfId="25425"/>
    <cellStyle name="Normal 30 3 2 3 2" xfId="25426"/>
    <cellStyle name="Normal 30 3 2 3 2 2" xfId="25427"/>
    <cellStyle name="Normal 30 3 2 3 3" xfId="25428"/>
    <cellStyle name="Normal 30 3 2 4" xfId="25429"/>
    <cellStyle name="Normal 30 3 2 4 2" xfId="25430"/>
    <cellStyle name="Normal 30 3 2 4 2 2" xfId="25431"/>
    <cellStyle name="Normal 30 3 2 4 3" xfId="25432"/>
    <cellStyle name="Normal 30 3 2 5" xfId="25433"/>
    <cellStyle name="Normal 30 3 2 5 2" xfId="25434"/>
    <cellStyle name="Normal 30 3 2 6" xfId="25435"/>
    <cellStyle name="Normal 30 3 3" xfId="25436"/>
    <cellStyle name="Normal 30 3 3 2" xfId="25437"/>
    <cellStyle name="Normal 30 3 3 2 2" xfId="25438"/>
    <cellStyle name="Normal 30 3 3 3" xfId="25439"/>
    <cellStyle name="Normal 30 3 4" xfId="25440"/>
    <cellStyle name="Normal 30 3 4 2" xfId="25441"/>
    <cellStyle name="Normal 30 3 4 2 2" xfId="25442"/>
    <cellStyle name="Normal 30 3 4 3" xfId="25443"/>
    <cellStyle name="Normal 30 3 5" xfId="25444"/>
    <cellStyle name="Normal 30 3 5 2" xfId="25445"/>
    <cellStyle name="Normal 30 3 5 2 2" xfId="25446"/>
    <cellStyle name="Normal 30 3 5 3" xfId="25447"/>
    <cellStyle name="Normal 30 3 6" xfId="25448"/>
    <cellStyle name="Normal 30 3 6 2" xfId="25449"/>
    <cellStyle name="Normal 30 3 7" xfId="25450"/>
    <cellStyle name="Normal 30 3 8" xfId="25451"/>
    <cellStyle name="Normal 30 3 9" xfId="5179"/>
    <cellStyle name="Normal 30 4" xfId="3262"/>
    <cellStyle name="Normal 30 4 2" xfId="25453"/>
    <cellStyle name="Normal 30 4 2 2" xfId="25454"/>
    <cellStyle name="Normal 30 4 2 2 2" xfId="25455"/>
    <cellStyle name="Normal 30 4 2 2 2 2" xfId="25456"/>
    <cellStyle name="Normal 30 4 2 2 3" xfId="25457"/>
    <cellStyle name="Normal 30 4 2 3" xfId="25458"/>
    <cellStyle name="Normal 30 4 2 3 2" xfId="25459"/>
    <cellStyle name="Normal 30 4 2 3 2 2" xfId="25460"/>
    <cellStyle name="Normal 30 4 2 3 3" xfId="25461"/>
    <cellStyle name="Normal 30 4 2 4" xfId="25462"/>
    <cellStyle name="Normal 30 4 2 4 2" xfId="25463"/>
    <cellStyle name="Normal 30 4 2 4 2 2" xfId="25464"/>
    <cellStyle name="Normal 30 4 2 4 3" xfId="25465"/>
    <cellStyle name="Normal 30 4 2 5" xfId="25466"/>
    <cellStyle name="Normal 30 4 2 5 2" xfId="25467"/>
    <cellStyle name="Normal 30 4 2 6" xfId="25468"/>
    <cellStyle name="Normal 30 4 3" xfId="25469"/>
    <cellStyle name="Normal 30 4 3 2" xfId="25470"/>
    <cellStyle name="Normal 30 4 3 2 2" xfId="25471"/>
    <cellStyle name="Normal 30 4 3 3" xfId="25472"/>
    <cellStyle name="Normal 30 4 4" xfId="25473"/>
    <cellStyle name="Normal 30 4 4 2" xfId="25474"/>
    <cellStyle name="Normal 30 4 4 2 2" xfId="25475"/>
    <cellStyle name="Normal 30 4 4 3" xfId="25476"/>
    <cellStyle name="Normal 30 4 5" xfId="25477"/>
    <cellStyle name="Normal 30 4 5 2" xfId="25478"/>
    <cellStyle name="Normal 30 4 5 2 2" xfId="25479"/>
    <cellStyle name="Normal 30 4 5 3" xfId="25480"/>
    <cellStyle name="Normal 30 4 6" xfId="25481"/>
    <cellStyle name="Normal 30 4 6 2" xfId="25482"/>
    <cellStyle name="Normal 30 4 7" xfId="25483"/>
    <cellStyle name="Normal 30 4 8" xfId="25484"/>
    <cellStyle name="Normal 30 4 9" xfId="25452"/>
    <cellStyle name="Normal 30 5" xfId="3368"/>
    <cellStyle name="Normal 30 5 2" xfId="25485"/>
    <cellStyle name="Normal 30 5 2 2" xfId="25486"/>
    <cellStyle name="Normal 30 5 2 2 2" xfId="25487"/>
    <cellStyle name="Normal 30 5 2 2 2 2" xfId="25488"/>
    <cellStyle name="Normal 30 5 2 2 3" xfId="25489"/>
    <cellStyle name="Normal 30 5 2 3" xfId="25490"/>
    <cellStyle name="Normal 30 5 2 3 2" xfId="25491"/>
    <cellStyle name="Normal 30 5 2 3 2 2" xfId="25492"/>
    <cellStyle name="Normal 30 5 2 3 3" xfId="25493"/>
    <cellStyle name="Normal 30 5 2 4" xfId="25494"/>
    <cellStyle name="Normal 30 5 2 4 2" xfId="25495"/>
    <cellStyle name="Normal 30 5 2 4 2 2" xfId="25496"/>
    <cellStyle name="Normal 30 5 2 4 3" xfId="25497"/>
    <cellStyle name="Normal 30 5 2 5" xfId="25498"/>
    <cellStyle name="Normal 30 5 2 5 2" xfId="25499"/>
    <cellStyle name="Normal 30 5 2 6" xfId="25500"/>
    <cellStyle name="Normal 30 5 3" xfId="25501"/>
    <cellStyle name="Normal 30 5 3 2" xfId="25502"/>
    <cellStyle name="Normal 30 5 3 2 2" xfId="25503"/>
    <cellStyle name="Normal 30 5 3 3" xfId="25504"/>
    <cellStyle name="Normal 30 5 4" xfId="25505"/>
    <cellStyle name="Normal 30 5 4 2" xfId="25506"/>
    <cellStyle name="Normal 30 5 4 2 2" xfId="25507"/>
    <cellStyle name="Normal 30 5 4 3" xfId="25508"/>
    <cellStyle name="Normal 30 5 5" xfId="25509"/>
    <cellStyle name="Normal 30 5 5 2" xfId="25510"/>
    <cellStyle name="Normal 30 5 5 2 2" xfId="25511"/>
    <cellStyle name="Normal 30 5 5 3" xfId="25512"/>
    <cellStyle name="Normal 30 5 6" xfId="25513"/>
    <cellStyle name="Normal 30 5 6 2" xfId="25514"/>
    <cellStyle name="Normal 30 5 7" xfId="25515"/>
    <cellStyle name="Normal 30 6" xfId="25516"/>
    <cellStyle name="Normal 30 6 2" xfId="25517"/>
    <cellStyle name="Normal 30 6 2 2" xfId="25518"/>
    <cellStyle name="Normal 30 6 2 2 2" xfId="25519"/>
    <cellStyle name="Normal 30 6 2 3" xfId="25520"/>
    <cellStyle name="Normal 30 6 3" xfId="25521"/>
    <cellStyle name="Normal 30 6 3 2" xfId="25522"/>
    <cellStyle name="Normal 30 6 3 2 2" xfId="25523"/>
    <cellStyle name="Normal 30 6 3 3" xfId="25524"/>
    <cellStyle name="Normal 30 6 4" xfId="25525"/>
    <cellStyle name="Normal 30 6 4 2" xfId="25526"/>
    <cellStyle name="Normal 30 6 4 2 2" xfId="25527"/>
    <cellStyle name="Normal 30 6 4 3" xfId="25528"/>
    <cellStyle name="Normal 30 6 5" xfId="25529"/>
    <cellStyle name="Normal 30 6 5 2" xfId="25530"/>
    <cellStyle name="Normal 30 6 6" xfId="25531"/>
    <cellStyle name="Normal 30 7" xfId="25532"/>
    <cellStyle name="Normal 30 7 2" xfId="25533"/>
    <cellStyle name="Normal 30 7 2 2" xfId="25534"/>
    <cellStyle name="Normal 30 7 3" xfId="25535"/>
    <cellStyle name="Normal 30 8" xfId="25536"/>
    <cellStyle name="Normal 30 8 2" xfId="25537"/>
    <cellStyle name="Normal 30 8 2 2" xfId="25538"/>
    <cellStyle name="Normal 30 8 3" xfId="25539"/>
    <cellStyle name="Normal 30 9" xfId="25540"/>
    <cellStyle name="Normal 30 9 2" xfId="25541"/>
    <cellStyle name="Normal 30 9 2 2" xfId="25542"/>
    <cellStyle name="Normal 30 9 3" xfId="25543"/>
    <cellStyle name="Normal 31" xfId="1410"/>
    <cellStyle name="Normal 31 10" xfId="25544"/>
    <cellStyle name="Normal 31 10 2" xfId="25545"/>
    <cellStyle name="Normal 31 11" xfId="25546"/>
    <cellStyle name="Normal 31 12" xfId="25547"/>
    <cellStyle name="Normal 31 13" xfId="25548"/>
    <cellStyle name="Normal 31 14" xfId="25549"/>
    <cellStyle name="Normal 31 15" xfId="25550"/>
    <cellStyle name="Normal 31 2" xfId="2790"/>
    <cellStyle name="Normal 31 2 10" xfId="4006"/>
    <cellStyle name="Normal 31 2 2" xfId="25551"/>
    <cellStyle name="Normal 31 2 2 2" xfId="25552"/>
    <cellStyle name="Normal 31 2 2 2 2" xfId="25553"/>
    <cellStyle name="Normal 31 2 2 2 2 2" xfId="25554"/>
    <cellStyle name="Normal 31 2 2 2 3" xfId="25555"/>
    <cellStyle name="Normal 31 2 2 3" xfId="25556"/>
    <cellStyle name="Normal 31 2 2 3 2" xfId="25557"/>
    <cellStyle name="Normal 31 2 2 3 2 2" xfId="25558"/>
    <cellStyle name="Normal 31 2 2 3 3" xfId="25559"/>
    <cellStyle name="Normal 31 2 2 4" xfId="25560"/>
    <cellStyle name="Normal 31 2 2 4 2" xfId="25561"/>
    <cellStyle name="Normal 31 2 2 4 2 2" xfId="25562"/>
    <cellStyle name="Normal 31 2 2 4 3" xfId="25563"/>
    <cellStyle name="Normal 31 2 2 5" xfId="25564"/>
    <cellStyle name="Normal 31 2 2 5 2" xfId="25565"/>
    <cellStyle name="Normal 31 2 2 6" xfId="25566"/>
    <cellStyle name="Normal 31 2 3" xfId="25567"/>
    <cellStyle name="Normal 31 2 3 2" xfId="25568"/>
    <cellStyle name="Normal 31 2 3 2 2" xfId="25569"/>
    <cellStyle name="Normal 31 2 3 3" xfId="25570"/>
    <cellStyle name="Normal 31 2 4" xfId="25571"/>
    <cellStyle name="Normal 31 2 4 2" xfId="25572"/>
    <cellStyle name="Normal 31 2 4 2 2" xfId="25573"/>
    <cellStyle name="Normal 31 2 4 3" xfId="25574"/>
    <cellStyle name="Normal 31 2 5" xfId="25575"/>
    <cellStyle name="Normal 31 2 5 2" xfId="25576"/>
    <cellStyle name="Normal 31 2 5 2 2" xfId="25577"/>
    <cellStyle name="Normal 31 2 5 3" xfId="25578"/>
    <cellStyle name="Normal 31 2 6" xfId="25579"/>
    <cellStyle name="Normal 31 2 6 2" xfId="25580"/>
    <cellStyle name="Normal 31 2 7" xfId="25581"/>
    <cellStyle name="Normal 31 2 8" xfId="25582"/>
    <cellStyle name="Normal 31 2 9" xfId="25583"/>
    <cellStyle name="Normal 31 3" xfId="3155"/>
    <cellStyle name="Normal 31 3 2" xfId="25584"/>
    <cellStyle name="Normal 31 3 2 2" xfId="25585"/>
    <cellStyle name="Normal 31 3 2 2 2" xfId="25586"/>
    <cellStyle name="Normal 31 3 2 2 2 2" xfId="25587"/>
    <cellStyle name="Normal 31 3 2 2 3" xfId="25588"/>
    <cellStyle name="Normal 31 3 2 3" xfId="25589"/>
    <cellStyle name="Normal 31 3 2 3 2" xfId="25590"/>
    <cellStyle name="Normal 31 3 2 3 2 2" xfId="25591"/>
    <cellStyle name="Normal 31 3 2 3 3" xfId="25592"/>
    <cellStyle name="Normal 31 3 2 4" xfId="25593"/>
    <cellStyle name="Normal 31 3 2 4 2" xfId="25594"/>
    <cellStyle name="Normal 31 3 2 4 2 2" xfId="25595"/>
    <cellStyle name="Normal 31 3 2 4 3" xfId="25596"/>
    <cellStyle name="Normal 31 3 2 5" xfId="25597"/>
    <cellStyle name="Normal 31 3 2 5 2" xfId="25598"/>
    <cellStyle name="Normal 31 3 2 6" xfId="25599"/>
    <cellStyle name="Normal 31 3 3" xfId="25600"/>
    <cellStyle name="Normal 31 3 3 2" xfId="25601"/>
    <cellStyle name="Normal 31 3 3 2 2" xfId="25602"/>
    <cellStyle name="Normal 31 3 3 3" xfId="25603"/>
    <cellStyle name="Normal 31 3 4" xfId="25604"/>
    <cellStyle name="Normal 31 3 4 2" xfId="25605"/>
    <cellStyle name="Normal 31 3 4 2 2" xfId="25606"/>
    <cellStyle name="Normal 31 3 4 3" xfId="25607"/>
    <cellStyle name="Normal 31 3 5" xfId="25608"/>
    <cellStyle name="Normal 31 3 5 2" xfId="25609"/>
    <cellStyle name="Normal 31 3 5 2 2" xfId="25610"/>
    <cellStyle name="Normal 31 3 5 3" xfId="25611"/>
    <cellStyle name="Normal 31 3 6" xfId="25612"/>
    <cellStyle name="Normal 31 3 6 2" xfId="25613"/>
    <cellStyle name="Normal 31 3 7" xfId="25614"/>
    <cellStyle name="Normal 31 3 8" xfId="25615"/>
    <cellStyle name="Normal 31 3 9" xfId="5180"/>
    <cellStyle name="Normal 31 4" xfId="3263"/>
    <cellStyle name="Normal 31 4 2" xfId="25617"/>
    <cellStyle name="Normal 31 4 2 2" xfId="25618"/>
    <cellStyle name="Normal 31 4 2 2 2" xfId="25619"/>
    <cellStyle name="Normal 31 4 2 2 2 2" xfId="25620"/>
    <cellStyle name="Normal 31 4 2 2 3" xfId="25621"/>
    <cellStyle name="Normal 31 4 2 3" xfId="25622"/>
    <cellStyle name="Normal 31 4 2 3 2" xfId="25623"/>
    <cellStyle name="Normal 31 4 2 3 2 2" xfId="25624"/>
    <cellStyle name="Normal 31 4 2 3 3" xfId="25625"/>
    <cellStyle name="Normal 31 4 2 4" xfId="25626"/>
    <cellStyle name="Normal 31 4 2 4 2" xfId="25627"/>
    <cellStyle name="Normal 31 4 2 4 2 2" xfId="25628"/>
    <cellStyle name="Normal 31 4 2 4 3" xfId="25629"/>
    <cellStyle name="Normal 31 4 2 5" xfId="25630"/>
    <cellStyle name="Normal 31 4 2 5 2" xfId="25631"/>
    <cellStyle name="Normal 31 4 2 6" xfId="25632"/>
    <cellStyle name="Normal 31 4 3" xfId="25633"/>
    <cellStyle name="Normal 31 4 3 2" xfId="25634"/>
    <cellStyle name="Normal 31 4 3 2 2" xfId="25635"/>
    <cellStyle name="Normal 31 4 3 3" xfId="25636"/>
    <cellStyle name="Normal 31 4 4" xfId="25637"/>
    <cellStyle name="Normal 31 4 4 2" xfId="25638"/>
    <cellStyle name="Normal 31 4 4 2 2" xfId="25639"/>
    <cellStyle name="Normal 31 4 4 3" xfId="25640"/>
    <cellStyle name="Normal 31 4 5" xfId="25641"/>
    <cellStyle name="Normal 31 4 5 2" xfId="25642"/>
    <cellStyle name="Normal 31 4 5 2 2" xfId="25643"/>
    <cellStyle name="Normal 31 4 5 3" xfId="25644"/>
    <cellStyle name="Normal 31 4 6" xfId="25645"/>
    <cellStyle name="Normal 31 4 6 2" xfId="25646"/>
    <cellStyle name="Normal 31 4 7" xfId="25647"/>
    <cellStyle name="Normal 31 4 8" xfId="25616"/>
    <cellStyle name="Normal 31 5" xfId="3369"/>
    <cellStyle name="Normal 31 5 2" xfId="25648"/>
    <cellStyle name="Normal 31 5 2 2" xfId="25649"/>
    <cellStyle name="Normal 31 5 2 2 2" xfId="25650"/>
    <cellStyle name="Normal 31 5 2 2 2 2" xfId="25651"/>
    <cellStyle name="Normal 31 5 2 2 3" xfId="25652"/>
    <cellStyle name="Normal 31 5 2 3" xfId="25653"/>
    <cellStyle name="Normal 31 5 2 3 2" xfId="25654"/>
    <cellStyle name="Normal 31 5 2 3 2 2" xfId="25655"/>
    <cellStyle name="Normal 31 5 2 3 3" xfId="25656"/>
    <cellStyle name="Normal 31 5 2 4" xfId="25657"/>
    <cellStyle name="Normal 31 5 2 4 2" xfId="25658"/>
    <cellStyle name="Normal 31 5 2 4 2 2" xfId="25659"/>
    <cellStyle name="Normal 31 5 2 4 3" xfId="25660"/>
    <cellStyle name="Normal 31 5 2 5" xfId="25661"/>
    <cellStyle name="Normal 31 5 2 5 2" xfId="25662"/>
    <cellStyle name="Normal 31 5 2 6" xfId="25663"/>
    <cellStyle name="Normal 31 5 3" xfId="25664"/>
    <cellStyle name="Normal 31 5 3 2" xfId="25665"/>
    <cellStyle name="Normal 31 5 3 2 2" xfId="25666"/>
    <cellStyle name="Normal 31 5 3 3" xfId="25667"/>
    <cellStyle name="Normal 31 5 4" xfId="25668"/>
    <cellStyle name="Normal 31 5 4 2" xfId="25669"/>
    <cellStyle name="Normal 31 5 4 2 2" xfId="25670"/>
    <cellStyle name="Normal 31 5 4 3" xfId="25671"/>
    <cellStyle name="Normal 31 5 5" xfId="25672"/>
    <cellStyle name="Normal 31 5 5 2" xfId="25673"/>
    <cellStyle name="Normal 31 5 5 2 2" xfId="25674"/>
    <cellStyle name="Normal 31 5 5 3" xfId="25675"/>
    <cellStyle name="Normal 31 5 6" xfId="25676"/>
    <cellStyle name="Normal 31 5 6 2" xfId="25677"/>
    <cellStyle name="Normal 31 5 7" xfId="25678"/>
    <cellStyle name="Normal 31 6" xfId="25679"/>
    <cellStyle name="Normal 31 6 2" xfId="25680"/>
    <cellStyle name="Normal 31 6 2 2" xfId="25681"/>
    <cellStyle name="Normal 31 6 2 2 2" xfId="25682"/>
    <cellStyle name="Normal 31 6 2 3" xfId="25683"/>
    <cellStyle name="Normal 31 6 3" xfId="25684"/>
    <cellStyle name="Normal 31 6 3 2" xfId="25685"/>
    <cellStyle name="Normal 31 6 3 2 2" xfId="25686"/>
    <cellStyle name="Normal 31 6 3 3" xfId="25687"/>
    <cellStyle name="Normal 31 6 4" xfId="25688"/>
    <cellStyle name="Normal 31 6 4 2" xfId="25689"/>
    <cellStyle name="Normal 31 6 4 2 2" xfId="25690"/>
    <cellStyle name="Normal 31 6 4 3" xfId="25691"/>
    <cellStyle name="Normal 31 6 5" xfId="25692"/>
    <cellStyle name="Normal 31 6 5 2" xfId="25693"/>
    <cellStyle name="Normal 31 6 6" xfId="25694"/>
    <cellStyle name="Normal 31 7" xfId="25695"/>
    <cellStyle name="Normal 31 7 2" xfId="25696"/>
    <cellStyle name="Normal 31 7 2 2" xfId="25697"/>
    <cellStyle name="Normal 31 7 3" xfId="25698"/>
    <cellStyle name="Normal 31 8" xfId="25699"/>
    <cellStyle name="Normal 31 8 2" xfId="25700"/>
    <cellStyle name="Normal 31 8 2 2" xfId="25701"/>
    <cellStyle name="Normal 31 8 3" xfId="25702"/>
    <cellStyle name="Normal 31 9" xfId="25703"/>
    <cellStyle name="Normal 31 9 2" xfId="25704"/>
    <cellStyle name="Normal 31 9 2 2" xfId="25705"/>
    <cellStyle name="Normal 31 9 3" xfId="25706"/>
    <cellStyle name="Normal 32" xfId="1411"/>
    <cellStyle name="Normal 32 10" xfId="25707"/>
    <cellStyle name="Normal 32 10 2" xfId="25708"/>
    <cellStyle name="Normal 32 11" xfId="25709"/>
    <cellStyle name="Normal 32 12" xfId="25710"/>
    <cellStyle name="Normal 32 13" xfId="25711"/>
    <cellStyle name="Normal 32 14" xfId="25712"/>
    <cellStyle name="Normal 32 2" xfId="2791"/>
    <cellStyle name="Normal 32 2 2" xfId="25713"/>
    <cellStyle name="Normal 32 2 2 2" xfId="25714"/>
    <cellStyle name="Normal 32 2 2 2 2" xfId="25715"/>
    <cellStyle name="Normal 32 2 2 2 2 2" xfId="25716"/>
    <cellStyle name="Normal 32 2 2 2 3" xfId="25717"/>
    <cellStyle name="Normal 32 2 2 3" xfId="25718"/>
    <cellStyle name="Normal 32 2 2 3 2" xfId="25719"/>
    <cellStyle name="Normal 32 2 2 3 2 2" xfId="25720"/>
    <cellStyle name="Normal 32 2 2 3 3" xfId="25721"/>
    <cellStyle name="Normal 32 2 2 4" xfId="25722"/>
    <cellStyle name="Normal 32 2 2 4 2" xfId="25723"/>
    <cellStyle name="Normal 32 2 2 4 2 2" xfId="25724"/>
    <cellStyle name="Normal 32 2 2 4 3" xfId="25725"/>
    <cellStyle name="Normal 32 2 2 5" xfId="25726"/>
    <cellStyle name="Normal 32 2 2 5 2" xfId="25727"/>
    <cellStyle name="Normal 32 2 2 6" xfId="25728"/>
    <cellStyle name="Normal 32 2 3" xfId="25729"/>
    <cellStyle name="Normal 32 2 3 2" xfId="25730"/>
    <cellStyle name="Normal 32 2 3 2 2" xfId="25731"/>
    <cellStyle name="Normal 32 2 3 3" xfId="25732"/>
    <cellStyle name="Normal 32 2 4" xfId="25733"/>
    <cellStyle name="Normal 32 2 4 2" xfId="25734"/>
    <cellStyle name="Normal 32 2 4 2 2" xfId="25735"/>
    <cellStyle name="Normal 32 2 4 3" xfId="25736"/>
    <cellStyle name="Normal 32 2 5" xfId="25737"/>
    <cellStyle name="Normal 32 2 5 2" xfId="25738"/>
    <cellStyle name="Normal 32 2 5 2 2" xfId="25739"/>
    <cellStyle name="Normal 32 2 5 3" xfId="25740"/>
    <cellStyle name="Normal 32 2 6" xfId="25741"/>
    <cellStyle name="Normal 32 2 6 2" xfId="25742"/>
    <cellStyle name="Normal 32 2 7" xfId="25743"/>
    <cellStyle name="Normal 32 2 8" xfId="25744"/>
    <cellStyle name="Normal 32 2 9" xfId="4007"/>
    <cellStyle name="Normal 32 3" xfId="3156"/>
    <cellStyle name="Normal 32 3 2" xfId="25745"/>
    <cellStyle name="Normal 32 3 2 2" xfId="25746"/>
    <cellStyle name="Normal 32 3 2 2 2" xfId="25747"/>
    <cellStyle name="Normal 32 3 2 2 2 2" xfId="25748"/>
    <cellStyle name="Normal 32 3 2 2 3" xfId="25749"/>
    <cellStyle name="Normal 32 3 2 3" xfId="25750"/>
    <cellStyle name="Normal 32 3 2 3 2" xfId="25751"/>
    <cellStyle name="Normal 32 3 2 3 2 2" xfId="25752"/>
    <cellStyle name="Normal 32 3 2 3 3" xfId="25753"/>
    <cellStyle name="Normal 32 3 2 4" xfId="25754"/>
    <cellStyle name="Normal 32 3 2 4 2" xfId="25755"/>
    <cellStyle name="Normal 32 3 2 4 2 2" xfId="25756"/>
    <cellStyle name="Normal 32 3 2 4 3" xfId="25757"/>
    <cellStyle name="Normal 32 3 2 5" xfId="25758"/>
    <cellStyle name="Normal 32 3 2 5 2" xfId="25759"/>
    <cellStyle name="Normal 32 3 2 6" xfId="25760"/>
    <cellStyle name="Normal 32 3 3" xfId="25761"/>
    <cellStyle name="Normal 32 3 3 2" xfId="25762"/>
    <cellStyle name="Normal 32 3 3 2 2" xfId="25763"/>
    <cellStyle name="Normal 32 3 3 3" xfId="25764"/>
    <cellStyle name="Normal 32 3 4" xfId="25765"/>
    <cellStyle name="Normal 32 3 4 2" xfId="25766"/>
    <cellStyle name="Normal 32 3 4 2 2" xfId="25767"/>
    <cellStyle name="Normal 32 3 4 3" xfId="25768"/>
    <cellStyle name="Normal 32 3 5" xfId="25769"/>
    <cellStyle name="Normal 32 3 5 2" xfId="25770"/>
    <cellStyle name="Normal 32 3 5 2 2" xfId="25771"/>
    <cellStyle name="Normal 32 3 5 3" xfId="25772"/>
    <cellStyle name="Normal 32 3 6" xfId="25773"/>
    <cellStyle name="Normal 32 3 6 2" xfId="25774"/>
    <cellStyle name="Normal 32 3 7" xfId="25775"/>
    <cellStyle name="Normal 32 3 8" xfId="5181"/>
    <cellStyle name="Normal 32 4" xfId="3264"/>
    <cellStyle name="Normal 32 4 2" xfId="25777"/>
    <cellStyle name="Normal 32 4 2 2" xfId="25778"/>
    <cellStyle name="Normal 32 4 2 2 2" xfId="25779"/>
    <cellStyle name="Normal 32 4 2 2 2 2" xfId="25780"/>
    <cellStyle name="Normal 32 4 2 2 3" xfId="25781"/>
    <cellStyle name="Normal 32 4 2 3" xfId="25782"/>
    <cellStyle name="Normal 32 4 2 3 2" xfId="25783"/>
    <cellStyle name="Normal 32 4 2 3 2 2" xfId="25784"/>
    <cellStyle name="Normal 32 4 2 3 3" xfId="25785"/>
    <cellStyle name="Normal 32 4 2 4" xfId="25786"/>
    <cellStyle name="Normal 32 4 2 4 2" xfId="25787"/>
    <cellStyle name="Normal 32 4 2 4 2 2" xfId="25788"/>
    <cellStyle name="Normal 32 4 2 4 3" xfId="25789"/>
    <cellStyle name="Normal 32 4 2 5" xfId="25790"/>
    <cellStyle name="Normal 32 4 2 5 2" xfId="25791"/>
    <cellStyle name="Normal 32 4 2 6" xfId="25792"/>
    <cellStyle name="Normal 32 4 3" xfId="25793"/>
    <cellStyle name="Normal 32 4 3 2" xfId="25794"/>
    <cellStyle name="Normal 32 4 3 2 2" xfId="25795"/>
    <cellStyle name="Normal 32 4 3 3" xfId="25796"/>
    <cellStyle name="Normal 32 4 4" xfId="25797"/>
    <cellStyle name="Normal 32 4 4 2" xfId="25798"/>
    <cellStyle name="Normal 32 4 4 2 2" xfId="25799"/>
    <cellStyle name="Normal 32 4 4 3" xfId="25800"/>
    <cellStyle name="Normal 32 4 5" xfId="25801"/>
    <cellStyle name="Normal 32 4 5 2" xfId="25802"/>
    <cellStyle name="Normal 32 4 5 2 2" xfId="25803"/>
    <cellStyle name="Normal 32 4 5 3" xfId="25804"/>
    <cellStyle name="Normal 32 4 6" xfId="25805"/>
    <cellStyle name="Normal 32 4 6 2" xfId="25806"/>
    <cellStyle name="Normal 32 4 7" xfId="25807"/>
    <cellStyle name="Normal 32 4 8" xfId="25776"/>
    <cellStyle name="Normal 32 5" xfId="3370"/>
    <cellStyle name="Normal 32 5 2" xfId="25808"/>
    <cellStyle name="Normal 32 5 2 2" xfId="25809"/>
    <cellStyle name="Normal 32 5 2 2 2" xfId="25810"/>
    <cellStyle name="Normal 32 5 2 2 2 2" xfId="25811"/>
    <cellStyle name="Normal 32 5 2 2 3" xfId="25812"/>
    <cellStyle name="Normal 32 5 2 3" xfId="25813"/>
    <cellStyle name="Normal 32 5 2 3 2" xfId="25814"/>
    <cellStyle name="Normal 32 5 2 3 2 2" xfId="25815"/>
    <cellStyle name="Normal 32 5 2 3 3" xfId="25816"/>
    <cellStyle name="Normal 32 5 2 4" xfId="25817"/>
    <cellStyle name="Normal 32 5 2 4 2" xfId="25818"/>
    <cellStyle name="Normal 32 5 2 4 2 2" xfId="25819"/>
    <cellStyle name="Normal 32 5 2 4 3" xfId="25820"/>
    <cellStyle name="Normal 32 5 2 5" xfId="25821"/>
    <cellStyle name="Normal 32 5 2 5 2" xfId="25822"/>
    <cellStyle name="Normal 32 5 2 6" xfId="25823"/>
    <cellStyle name="Normal 32 5 3" xfId="25824"/>
    <cellStyle name="Normal 32 5 3 2" xfId="25825"/>
    <cellStyle name="Normal 32 5 3 2 2" xfId="25826"/>
    <cellStyle name="Normal 32 5 3 3" xfId="25827"/>
    <cellStyle name="Normal 32 5 4" xfId="25828"/>
    <cellStyle name="Normal 32 5 4 2" xfId="25829"/>
    <cellStyle name="Normal 32 5 4 2 2" xfId="25830"/>
    <cellStyle name="Normal 32 5 4 3" xfId="25831"/>
    <cellStyle name="Normal 32 5 5" xfId="25832"/>
    <cellStyle name="Normal 32 5 5 2" xfId="25833"/>
    <cellStyle name="Normal 32 5 5 2 2" xfId="25834"/>
    <cellStyle name="Normal 32 5 5 3" xfId="25835"/>
    <cellStyle name="Normal 32 5 6" xfId="25836"/>
    <cellStyle name="Normal 32 5 6 2" xfId="25837"/>
    <cellStyle name="Normal 32 5 7" xfId="25838"/>
    <cellStyle name="Normal 32 6" xfId="25839"/>
    <cellStyle name="Normal 32 6 2" xfId="25840"/>
    <cellStyle name="Normal 32 6 2 2" xfId="25841"/>
    <cellStyle name="Normal 32 6 2 2 2" xfId="25842"/>
    <cellStyle name="Normal 32 6 2 3" xfId="25843"/>
    <cellStyle name="Normal 32 6 3" xfId="25844"/>
    <cellStyle name="Normal 32 6 3 2" xfId="25845"/>
    <cellStyle name="Normal 32 6 3 2 2" xfId="25846"/>
    <cellStyle name="Normal 32 6 3 3" xfId="25847"/>
    <cellStyle name="Normal 32 6 4" xfId="25848"/>
    <cellStyle name="Normal 32 6 4 2" xfId="25849"/>
    <cellStyle name="Normal 32 6 4 2 2" xfId="25850"/>
    <cellStyle name="Normal 32 6 4 3" xfId="25851"/>
    <cellStyle name="Normal 32 6 5" xfId="25852"/>
    <cellStyle name="Normal 32 6 5 2" xfId="25853"/>
    <cellStyle name="Normal 32 6 6" xfId="25854"/>
    <cellStyle name="Normal 32 7" xfId="25855"/>
    <cellStyle name="Normal 32 7 2" xfId="25856"/>
    <cellStyle name="Normal 32 7 2 2" xfId="25857"/>
    <cellStyle name="Normal 32 7 3" xfId="25858"/>
    <cellStyle name="Normal 32 8" xfId="25859"/>
    <cellStyle name="Normal 32 8 2" xfId="25860"/>
    <cellStyle name="Normal 32 8 2 2" xfId="25861"/>
    <cellStyle name="Normal 32 8 3" xfId="25862"/>
    <cellStyle name="Normal 32 9" xfId="25863"/>
    <cellStyle name="Normal 32 9 2" xfId="25864"/>
    <cellStyle name="Normal 32 9 2 2" xfId="25865"/>
    <cellStyle name="Normal 32 9 3" xfId="25866"/>
    <cellStyle name="Normal 33" xfId="1412"/>
    <cellStyle name="Normal 33 2" xfId="2792"/>
    <cellStyle name="Normal 33 2 2" xfId="4008"/>
    <cellStyle name="Normal 33 3" xfId="3157"/>
    <cellStyle name="Normal 33 3 2" xfId="5182"/>
    <cellStyle name="Normal 33 4" xfId="3265"/>
    <cellStyle name="Normal 33 4 2" xfId="25867"/>
    <cellStyle name="Normal 33 5" xfId="3371"/>
    <cellStyle name="Normal 33 5 2" xfId="25868"/>
    <cellStyle name="Normal 34" xfId="1413"/>
    <cellStyle name="Normal 34 10" xfId="25869"/>
    <cellStyle name="Normal 34 10 2" xfId="25870"/>
    <cellStyle name="Normal 34 11" xfId="25871"/>
    <cellStyle name="Normal 34 12" xfId="25872"/>
    <cellStyle name="Normal 34 13" xfId="25873"/>
    <cellStyle name="Normal 34 14" xfId="25874"/>
    <cellStyle name="Normal 34 2" xfId="2793"/>
    <cellStyle name="Normal 34 2 2" xfId="25875"/>
    <cellStyle name="Normal 34 2 2 2" xfId="25876"/>
    <cellStyle name="Normal 34 2 2 2 2" xfId="25877"/>
    <cellStyle name="Normal 34 2 2 2 2 2" xfId="25878"/>
    <cellStyle name="Normal 34 2 2 2 3" xfId="25879"/>
    <cellStyle name="Normal 34 2 2 3" xfId="25880"/>
    <cellStyle name="Normal 34 2 2 3 2" xfId="25881"/>
    <cellStyle name="Normal 34 2 2 3 2 2" xfId="25882"/>
    <cellStyle name="Normal 34 2 2 3 3" xfId="25883"/>
    <cellStyle name="Normal 34 2 2 4" xfId="25884"/>
    <cellStyle name="Normal 34 2 2 4 2" xfId="25885"/>
    <cellStyle name="Normal 34 2 2 4 2 2" xfId="25886"/>
    <cellStyle name="Normal 34 2 2 4 3" xfId="25887"/>
    <cellStyle name="Normal 34 2 2 5" xfId="25888"/>
    <cellStyle name="Normal 34 2 2 5 2" xfId="25889"/>
    <cellStyle name="Normal 34 2 2 6" xfId="25890"/>
    <cellStyle name="Normal 34 2 3" xfId="25891"/>
    <cellStyle name="Normal 34 2 3 2" xfId="25892"/>
    <cellStyle name="Normal 34 2 3 2 2" xfId="25893"/>
    <cellStyle name="Normal 34 2 3 3" xfId="25894"/>
    <cellStyle name="Normal 34 2 4" xfId="25895"/>
    <cellStyle name="Normal 34 2 4 2" xfId="25896"/>
    <cellStyle name="Normal 34 2 4 2 2" xfId="25897"/>
    <cellStyle name="Normal 34 2 4 3" xfId="25898"/>
    <cellStyle name="Normal 34 2 5" xfId="25899"/>
    <cellStyle name="Normal 34 2 5 2" xfId="25900"/>
    <cellStyle name="Normal 34 2 5 2 2" xfId="25901"/>
    <cellStyle name="Normal 34 2 5 3" xfId="25902"/>
    <cellStyle name="Normal 34 2 6" xfId="25903"/>
    <cellStyle name="Normal 34 2 6 2" xfId="25904"/>
    <cellStyle name="Normal 34 2 7" xfId="25905"/>
    <cellStyle name="Normal 34 2 8" xfId="4009"/>
    <cellStyle name="Normal 34 3" xfId="3158"/>
    <cellStyle name="Normal 34 3 2" xfId="25906"/>
    <cellStyle name="Normal 34 3 2 2" xfId="25907"/>
    <cellStyle name="Normal 34 3 2 2 2" xfId="25908"/>
    <cellStyle name="Normal 34 3 2 2 2 2" xfId="25909"/>
    <cellStyle name="Normal 34 3 2 2 3" xfId="25910"/>
    <cellStyle name="Normal 34 3 2 3" xfId="25911"/>
    <cellStyle name="Normal 34 3 2 3 2" xfId="25912"/>
    <cellStyle name="Normal 34 3 2 3 2 2" xfId="25913"/>
    <cellStyle name="Normal 34 3 2 3 3" xfId="25914"/>
    <cellStyle name="Normal 34 3 2 4" xfId="25915"/>
    <cellStyle name="Normal 34 3 2 4 2" xfId="25916"/>
    <cellStyle name="Normal 34 3 2 4 2 2" xfId="25917"/>
    <cellStyle name="Normal 34 3 2 4 3" xfId="25918"/>
    <cellStyle name="Normal 34 3 2 5" xfId="25919"/>
    <cellStyle name="Normal 34 3 2 5 2" xfId="25920"/>
    <cellStyle name="Normal 34 3 2 6" xfId="25921"/>
    <cellStyle name="Normal 34 3 3" xfId="25922"/>
    <cellStyle name="Normal 34 3 3 2" xfId="25923"/>
    <cellStyle name="Normal 34 3 3 2 2" xfId="25924"/>
    <cellStyle name="Normal 34 3 3 3" xfId="25925"/>
    <cellStyle name="Normal 34 3 4" xfId="25926"/>
    <cellStyle name="Normal 34 3 4 2" xfId="25927"/>
    <cellStyle name="Normal 34 3 4 2 2" xfId="25928"/>
    <cellStyle name="Normal 34 3 4 3" xfId="25929"/>
    <cellStyle name="Normal 34 3 5" xfId="25930"/>
    <cellStyle name="Normal 34 3 5 2" xfId="25931"/>
    <cellStyle name="Normal 34 3 5 2 2" xfId="25932"/>
    <cellStyle name="Normal 34 3 5 3" xfId="25933"/>
    <cellStyle name="Normal 34 3 6" xfId="25934"/>
    <cellStyle name="Normal 34 3 6 2" xfId="25935"/>
    <cellStyle name="Normal 34 3 7" xfId="25936"/>
    <cellStyle name="Normal 34 3 8" xfId="5183"/>
    <cellStyle name="Normal 34 4" xfId="3266"/>
    <cellStyle name="Normal 34 4 2" xfId="25938"/>
    <cellStyle name="Normal 34 4 2 2" xfId="25939"/>
    <cellStyle name="Normal 34 4 2 2 2" xfId="25940"/>
    <cellStyle name="Normal 34 4 2 2 2 2" xfId="25941"/>
    <cellStyle name="Normal 34 4 2 2 3" xfId="25942"/>
    <cellStyle name="Normal 34 4 2 3" xfId="25943"/>
    <cellStyle name="Normal 34 4 2 3 2" xfId="25944"/>
    <cellStyle name="Normal 34 4 2 3 2 2" xfId="25945"/>
    <cellStyle name="Normal 34 4 2 3 3" xfId="25946"/>
    <cellStyle name="Normal 34 4 2 4" xfId="25947"/>
    <cellStyle name="Normal 34 4 2 4 2" xfId="25948"/>
    <cellStyle name="Normal 34 4 2 4 2 2" xfId="25949"/>
    <cellStyle name="Normal 34 4 2 4 3" xfId="25950"/>
    <cellStyle name="Normal 34 4 2 5" xfId="25951"/>
    <cellStyle name="Normal 34 4 2 5 2" xfId="25952"/>
    <cellStyle name="Normal 34 4 2 6" xfId="25953"/>
    <cellStyle name="Normal 34 4 3" xfId="25954"/>
    <cellStyle name="Normal 34 4 3 2" xfId="25955"/>
    <cellStyle name="Normal 34 4 3 2 2" xfId="25956"/>
    <cellStyle name="Normal 34 4 3 3" xfId="25957"/>
    <cellStyle name="Normal 34 4 4" xfId="25958"/>
    <cellStyle name="Normal 34 4 4 2" xfId="25959"/>
    <cellStyle name="Normal 34 4 4 2 2" xfId="25960"/>
    <cellStyle name="Normal 34 4 4 3" xfId="25961"/>
    <cellStyle name="Normal 34 4 5" xfId="25962"/>
    <cellStyle name="Normal 34 4 5 2" xfId="25963"/>
    <cellStyle name="Normal 34 4 5 2 2" xfId="25964"/>
    <cellStyle name="Normal 34 4 5 3" xfId="25965"/>
    <cellStyle name="Normal 34 4 6" xfId="25966"/>
    <cellStyle name="Normal 34 4 6 2" xfId="25967"/>
    <cellStyle name="Normal 34 4 7" xfId="25968"/>
    <cellStyle name="Normal 34 4 8" xfId="25937"/>
    <cellStyle name="Normal 34 5" xfId="3372"/>
    <cellStyle name="Normal 34 5 2" xfId="25969"/>
    <cellStyle name="Normal 34 5 2 2" xfId="25970"/>
    <cellStyle name="Normal 34 5 2 2 2" xfId="25971"/>
    <cellStyle name="Normal 34 5 2 2 2 2" xfId="25972"/>
    <cellStyle name="Normal 34 5 2 2 3" xfId="25973"/>
    <cellStyle name="Normal 34 5 2 3" xfId="25974"/>
    <cellStyle name="Normal 34 5 2 3 2" xfId="25975"/>
    <cellStyle name="Normal 34 5 2 3 2 2" xfId="25976"/>
    <cellStyle name="Normal 34 5 2 3 3" xfId="25977"/>
    <cellStyle name="Normal 34 5 2 4" xfId="25978"/>
    <cellStyle name="Normal 34 5 2 4 2" xfId="25979"/>
    <cellStyle name="Normal 34 5 2 4 2 2" xfId="25980"/>
    <cellStyle name="Normal 34 5 2 4 3" xfId="25981"/>
    <cellStyle name="Normal 34 5 2 5" xfId="25982"/>
    <cellStyle name="Normal 34 5 2 5 2" xfId="25983"/>
    <cellStyle name="Normal 34 5 2 6" xfId="25984"/>
    <cellStyle name="Normal 34 5 3" xfId="25985"/>
    <cellStyle name="Normal 34 5 3 2" xfId="25986"/>
    <cellStyle name="Normal 34 5 3 2 2" xfId="25987"/>
    <cellStyle name="Normal 34 5 3 3" xfId="25988"/>
    <cellStyle name="Normal 34 5 4" xfId="25989"/>
    <cellStyle name="Normal 34 5 4 2" xfId="25990"/>
    <cellStyle name="Normal 34 5 4 2 2" xfId="25991"/>
    <cellStyle name="Normal 34 5 4 3" xfId="25992"/>
    <cellStyle name="Normal 34 5 5" xfId="25993"/>
    <cellStyle name="Normal 34 5 5 2" xfId="25994"/>
    <cellStyle name="Normal 34 5 5 2 2" xfId="25995"/>
    <cellStyle name="Normal 34 5 5 3" xfId="25996"/>
    <cellStyle name="Normal 34 5 6" xfId="25997"/>
    <cellStyle name="Normal 34 5 6 2" xfId="25998"/>
    <cellStyle name="Normal 34 5 7" xfId="25999"/>
    <cellStyle name="Normal 34 6" xfId="26000"/>
    <cellStyle name="Normal 34 6 2" xfId="26001"/>
    <cellStyle name="Normal 34 6 2 2" xfId="26002"/>
    <cellStyle name="Normal 34 6 2 2 2" xfId="26003"/>
    <cellStyle name="Normal 34 6 2 3" xfId="26004"/>
    <cellStyle name="Normal 34 6 3" xfId="26005"/>
    <cellStyle name="Normal 34 6 3 2" xfId="26006"/>
    <cellStyle name="Normal 34 6 3 2 2" xfId="26007"/>
    <cellStyle name="Normal 34 6 3 3" xfId="26008"/>
    <cellStyle name="Normal 34 6 4" xfId="26009"/>
    <cellStyle name="Normal 34 6 4 2" xfId="26010"/>
    <cellStyle name="Normal 34 6 4 2 2" xfId="26011"/>
    <cellStyle name="Normal 34 6 4 3" xfId="26012"/>
    <cellStyle name="Normal 34 6 5" xfId="26013"/>
    <cellStyle name="Normal 34 6 5 2" xfId="26014"/>
    <cellStyle name="Normal 34 6 6" xfId="26015"/>
    <cellStyle name="Normal 34 7" xfId="26016"/>
    <cellStyle name="Normal 34 7 2" xfId="26017"/>
    <cellStyle name="Normal 34 7 2 2" xfId="26018"/>
    <cellStyle name="Normal 34 7 3" xfId="26019"/>
    <cellStyle name="Normal 34 8" xfId="26020"/>
    <cellStyle name="Normal 34 8 2" xfId="26021"/>
    <cellStyle name="Normal 34 8 2 2" xfId="26022"/>
    <cellStyle name="Normal 34 8 3" xfId="26023"/>
    <cellStyle name="Normal 34 9" xfId="26024"/>
    <cellStyle name="Normal 34 9 2" xfId="26025"/>
    <cellStyle name="Normal 34 9 2 2" xfId="26026"/>
    <cellStyle name="Normal 34 9 3" xfId="26027"/>
    <cellStyle name="Normal 35" xfId="1414"/>
    <cellStyle name="Normal 35 10" xfId="26028"/>
    <cellStyle name="Normal 35 10 2" xfId="26029"/>
    <cellStyle name="Normal 35 11" xfId="26030"/>
    <cellStyle name="Normal 35 12" xfId="26031"/>
    <cellStyle name="Normal 35 13" xfId="26032"/>
    <cellStyle name="Normal 35 14" xfId="26033"/>
    <cellStyle name="Normal 35 2" xfId="2794"/>
    <cellStyle name="Normal 35 2 2" xfId="26034"/>
    <cellStyle name="Normal 35 2 2 2" xfId="26035"/>
    <cellStyle name="Normal 35 2 2 2 2" xfId="26036"/>
    <cellStyle name="Normal 35 2 2 2 2 2" xfId="26037"/>
    <cellStyle name="Normal 35 2 2 2 3" xfId="26038"/>
    <cellStyle name="Normal 35 2 2 3" xfId="26039"/>
    <cellStyle name="Normal 35 2 2 3 2" xfId="26040"/>
    <cellStyle name="Normal 35 2 2 3 2 2" xfId="26041"/>
    <cellStyle name="Normal 35 2 2 3 3" xfId="26042"/>
    <cellStyle name="Normal 35 2 2 4" xfId="26043"/>
    <cellStyle name="Normal 35 2 2 4 2" xfId="26044"/>
    <cellStyle name="Normal 35 2 2 4 2 2" xfId="26045"/>
    <cellStyle name="Normal 35 2 2 4 3" xfId="26046"/>
    <cellStyle name="Normal 35 2 2 5" xfId="26047"/>
    <cellStyle name="Normal 35 2 2 5 2" xfId="26048"/>
    <cellStyle name="Normal 35 2 2 6" xfId="26049"/>
    <cellStyle name="Normal 35 2 3" xfId="26050"/>
    <cellStyle name="Normal 35 2 3 2" xfId="26051"/>
    <cellStyle name="Normal 35 2 3 2 2" xfId="26052"/>
    <cellStyle name="Normal 35 2 3 3" xfId="26053"/>
    <cellStyle name="Normal 35 2 4" xfId="26054"/>
    <cellStyle name="Normal 35 2 4 2" xfId="26055"/>
    <cellStyle name="Normal 35 2 4 2 2" xfId="26056"/>
    <cellStyle name="Normal 35 2 4 3" xfId="26057"/>
    <cellStyle name="Normal 35 2 5" xfId="26058"/>
    <cellStyle name="Normal 35 2 5 2" xfId="26059"/>
    <cellStyle name="Normal 35 2 5 2 2" xfId="26060"/>
    <cellStyle name="Normal 35 2 5 3" xfId="26061"/>
    <cellStyle name="Normal 35 2 6" xfId="26062"/>
    <cellStyle name="Normal 35 2 6 2" xfId="26063"/>
    <cellStyle name="Normal 35 2 7" xfId="26064"/>
    <cellStyle name="Normal 35 2 8" xfId="4010"/>
    <cellStyle name="Normal 35 3" xfId="3159"/>
    <cellStyle name="Normal 35 3 2" xfId="26065"/>
    <cellStyle name="Normal 35 3 2 2" xfId="26066"/>
    <cellStyle name="Normal 35 3 2 2 2" xfId="26067"/>
    <cellStyle name="Normal 35 3 2 2 2 2" xfId="26068"/>
    <cellStyle name="Normal 35 3 2 2 3" xfId="26069"/>
    <cellStyle name="Normal 35 3 2 3" xfId="26070"/>
    <cellStyle name="Normal 35 3 2 3 2" xfId="26071"/>
    <cellStyle name="Normal 35 3 2 3 2 2" xfId="26072"/>
    <cellStyle name="Normal 35 3 2 3 3" xfId="26073"/>
    <cellStyle name="Normal 35 3 2 4" xfId="26074"/>
    <cellStyle name="Normal 35 3 2 4 2" xfId="26075"/>
    <cellStyle name="Normal 35 3 2 4 2 2" xfId="26076"/>
    <cellStyle name="Normal 35 3 2 4 3" xfId="26077"/>
    <cellStyle name="Normal 35 3 2 5" xfId="26078"/>
    <cellStyle name="Normal 35 3 2 5 2" xfId="26079"/>
    <cellStyle name="Normal 35 3 2 6" xfId="26080"/>
    <cellStyle name="Normal 35 3 3" xfId="26081"/>
    <cellStyle name="Normal 35 3 3 2" xfId="26082"/>
    <cellStyle name="Normal 35 3 3 2 2" xfId="26083"/>
    <cellStyle name="Normal 35 3 3 3" xfId="26084"/>
    <cellStyle name="Normal 35 3 4" xfId="26085"/>
    <cellStyle name="Normal 35 3 4 2" xfId="26086"/>
    <cellStyle name="Normal 35 3 4 2 2" xfId="26087"/>
    <cellStyle name="Normal 35 3 4 3" xfId="26088"/>
    <cellStyle name="Normal 35 3 5" xfId="26089"/>
    <cellStyle name="Normal 35 3 5 2" xfId="26090"/>
    <cellStyle name="Normal 35 3 5 2 2" xfId="26091"/>
    <cellStyle name="Normal 35 3 5 3" xfId="26092"/>
    <cellStyle name="Normal 35 3 6" xfId="26093"/>
    <cellStyle name="Normal 35 3 6 2" xfId="26094"/>
    <cellStyle name="Normal 35 3 7" xfId="26095"/>
    <cellStyle name="Normal 35 3 8" xfId="5184"/>
    <cellStyle name="Normal 35 4" xfId="3267"/>
    <cellStyle name="Normal 35 4 2" xfId="26097"/>
    <cellStyle name="Normal 35 4 2 2" xfId="26098"/>
    <cellStyle name="Normal 35 4 2 2 2" xfId="26099"/>
    <cellStyle name="Normal 35 4 2 2 2 2" xfId="26100"/>
    <cellStyle name="Normal 35 4 2 2 3" xfId="26101"/>
    <cellStyle name="Normal 35 4 2 3" xfId="26102"/>
    <cellStyle name="Normal 35 4 2 3 2" xfId="26103"/>
    <cellStyle name="Normal 35 4 2 3 2 2" xfId="26104"/>
    <cellStyle name="Normal 35 4 2 3 3" xfId="26105"/>
    <cellStyle name="Normal 35 4 2 4" xfId="26106"/>
    <cellStyle name="Normal 35 4 2 4 2" xfId="26107"/>
    <cellStyle name="Normal 35 4 2 4 2 2" xfId="26108"/>
    <cellStyle name="Normal 35 4 2 4 3" xfId="26109"/>
    <cellStyle name="Normal 35 4 2 5" xfId="26110"/>
    <cellStyle name="Normal 35 4 2 5 2" xfId="26111"/>
    <cellStyle name="Normal 35 4 2 6" xfId="26112"/>
    <cellStyle name="Normal 35 4 3" xfId="26113"/>
    <cellStyle name="Normal 35 4 3 2" xfId="26114"/>
    <cellStyle name="Normal 35 4 3 2 2" xfId="26115"/>
    <cellStyle name="Normal 35 4 3 3" xfId="26116"/>
    <cellStyle name="Normal 35 4 4" xfId="26117"/>
    <cellStyle name="Normal 35 4 4 2" xfId="26118"/>
    <cellStyle name="Normal 35 4 4 2 2" xfId="26119"/>
    <cellStyle name="Normal 35 4 4 3" xfId="26120"/>
    <cellStyle name="Normal 35 4 5" xfId="26121"/>
    <cellStyle name="Normal 35 4 5 2" xfId="26122"/>
    <cellStyle name="Normal 35 4 5 2 2" xfId="26123"/>
    <cellStyle name="Normal 35 4 5 3" xfId="26124"/>
    <cellStyle name="Normal 35 4 6" xfId="26125"/>
    <cellStyle name="Normal 35 4 6 2" xfId="26126"/>
    <cellStyle name="Normal 35 4 7" xfId="26127"/>
    <cellStyle name="Normal 35 4 8" xfId="26096"/>
    <cellStyle name="Normal 35 5" xfId="3373"/>
    <cellStyle name="Normal 35 5 2" xfId="26128"/>
    <cellStyle name="Normal 35 5 2 2" xfId="26129"/>
    <cellStyle name="Normal 35 5 2 2 2" xfId="26130"/>
    <cellStyle name="Normal 35 5 2 2 2 2" xfId="26131"/>
    <cellStyle name="Normal 35 5 2 2 3" xfId="26132"/>
    <cellStyle name="Normal 35 5 2 3" xfId="26133"/>
    <cellStyle name="Normal 35 5 2 3 2" xfId="26134"/>
    <cellStyle name="Normal 35 5 2 3 2 2" xfId="26135"/>
    <cellStyle name="Normal 35 5 2 3 3" xfId="26136"/>
    <cellStyle name="Normal 35 5 2 4" xfId="26137"/>
    <cellStyle name="Normal 35 5 2 4 2" xfId="26138"/>
    <cellStyle name="Normal 35 5 2 4 2 2" xfId="26139"/>
    <cellStyle name="Normal 35 5 2 4 3" xfId="26140"/>
    <cellStyle name="Normal 35 5 2 5" xfId="26141"/>
    <cellStyle name="Normal 35 5 2 5 2" xfId="26142"/>
    <cellStyle name="Normal 35 5 2 6" xfId="26143"/>
    <cellStyle name="Normal 35 5 3" xfId="26144"/>
    <cellStyle name="Normal 35 5 3 2" xfId="26145"/>
    <cellStyle name="Normal 35 5 3 2 2" xfId="26146"/>
    <cellStyle name="Normal 35 5 3 3" xfId="26147"/>
    <cellStyle name="Normal 35 5 4" xfId="26148"/>
    <cellStyle name="Normal 35 5 4 2" xfId="26149"/>
    <cellStyle name="Normal 35 5 4 2 2" xfId="26150"/>
    <cellStyle name="Normal 35 5 4 3" xfId="26151"/>
    <cellStyle name="Normal 35 5 5" xfId="26152"/>
    <cellStyle name="Normal 35 5 5 2" xfId="26153"/>
    <cellStyle name="Normal 35 5 5 2 2" xfId="26154"/>
    <cellStyle name="Normal 35 5 5 3" xfId="26155"/>
    <cellStyle name="Normal 35 5 6" xfId="26156"/>
    <cellStyle name="Normal 35 5 6 2" xfId="26157"/>
    <cellStyle name="Normal 35 5 7" xfId="26158"/>
    <cellStyle name="Normal 35 6" xfId="26159"/>
    <cellStyle name="Normal 35 6 2" xfId="26160"/>
    <cellStyle name="Normal 35 6 2 2" xfId="26161"/>
    <cellStyle name="Normal 35 6 2 2 2" xfId="26162"/>
    <cellStyle name="Normal 35 6 2 3" xfId="26163"/>
    <cellStyle name="Normal 35 6 3" xfId="26164"/>
    <cellStyle name="Normal 35 6 3 2" xfId="26165"/>
    <cellStyle name="Normal 35 6 3 2 2" xfId="26166"/>
    <cellStyle name="Normal 35 6 3 3" xfId="26167"/>
    <cellStyle name="Normal 35 6 4" xfId="26168"/>
    <cellStyle name="Normal 35 6 4 2" xfId="26169"/>
    <cellStyle name="Normal 35 6 4 2 2" xfId="26170"/>
    <cellStyle name="Normal 35 6 4 3" xfId="26171"/>
    <cellStyle name="Normal 35 6 5" xfId="26172"/>
    <cellStyle name="Normal 35 6 5 2" xfId="26173"/>
    <cellStyle name="Normal 35 6 6" xfId="26174"/>
    <cellStyle name="Normal 35 7" xfId="26175"/>
    <cellStyle name="Normal 35 7 2" xfId="26176"/>
    <cellStyle name="Normal 35 7 2 2" xfId="26177"/>
    <cellStyle name="Normal 35 7 3" xfId="26178"/>
    <cellStyle name="Normal 35 8" xfId="26179"/>
    <cellStyle name="Normal 35 8 2" xfId="26180"/>
    <cellStyle name="Normal 35 8 2 2" xfId="26181"/>
    <cellStyle name="Normal 35 8 3" xfId="26182"/>
    <cellStyle name="Normal 35 9" xfId="26183"/>
    <cellStyle name="Normal 35 9 2" xfId="26184"/>
    <cellStyle name="Normal 35 9 2 2" xfId="26185"/>
    <cellStyle name="Normal 35 9 3" xfId="26186"/>
    <cellStyle name="Normal 36" xfId="1415"/>
    <cellStyle name="Normal 36 2" xfId="2795"/>
    <cellStyle name="Normal 36 2 2" xfId="26187"/>
    <cellStyle name="Normal 36 2 2 2" xfId="26188"/>
    <cellStyle name="Normal 36 2 3" xfId="26189"/>
    <cellStyle name="Normal 36 2 4" xfId="4011"/>
    <cellStyle name="Normal 36 3" xfId="3160"/>
    <cellStyle name="Normal 36 3 2" xfId="26190"/>
    <cellStyle name="Normal 36 3 2 2" xfId="26191"/>
    <cellStyle name="Normal 36 3 3" xfId="26192"/>
    <cellStyle name="Normal 36 3 4" xfId="5185"/>
    <cellStyle name="Normal 36 4" xfId="3268"/>
    <cellStyle name="Normal 36 4 2" xfId="26194"/>
    <cellStyle name="Normal 36 4 2 2" xfId="26195"/>
    <cellStyle name="Normal 36 4 3" xfId="26196"/>
    <cellStyle name="Normal 36 4 4" xfId="26193"/>
    <cellStyle name="Normal 36 5" xfId="3374"/>
    <cellStyle name="Normal 36 5 2" xfId="26197"/>
    <cellStyle name="Normal 36 6" xfId="26198"/>
    <cellStyle name="Normal 36 7" xfId="26199"/>
    <cellStyle name="Normal 36 8" xfId="26200"/>
    <cellStyle name="Normal 37" xfId="1416"/>
    <cellStyle name="Normal 37 2" xfId="2796"/>
    <cellStyle name="Normal 37 2 2" xfId="26201"/>
    <cellStyle name="Normal 37 2 3" xfId="4012"/>
    <cellStyle name="Normal 37 3" xfId="3161"/>
    <cellStyle name="Normal 37 3 2" xfId="5186"/>
    <cellStyle name="Normal 37 4" xfId="3269"/>
    <cellStyle name="Normal 37 4 2" xfId="26202"/>
    <cellStyle name="Normal 37 5" xfId="3375"/>
    <cellStyle name="Normal 37 5 2" xfId="26203"/>
    <cellStyle name="Normal 37 6" xfId="26204"/>
    <cellStyle name="Normal 38" xfId="1417"/>
    <cellStyle name="Normal 38 2" xfId="2797"/>
    <cellStyle name="Normal 38 2 2" xfId="26205"/>
    <cellStyle name="Normal 38 2 3" xfId="26206"/>
    <cellStyle name="Normal 38 2 4" xfId="4013"/>
    <cellStyle name="Normal 38 3" xfId="3162"/>
    <cellStyle name="Normal 38 3 2" xfId="26207"/>
    <cellStyle name="Normal 38 3 3" xfId="5187"/>
    <cellStyle name="Normal 38 4" xfId="3270"/>
    <cellStyle name="Normal 38 4 2" xfId="26208"/>
    <cellStyle name="Normal 38 5" xfId="3376"/>
    <cellStyle name="Normal 38 5 2" xfId="26209"/>
    <cellStyle name="Normal 38_29(d) - Gas extensions -tariffs" xfId="26210"/>
    <cellStyle name="Normal 39" xfId="1418"/>
    <cellStyle name="Normal 39 2" xfId="2798"/>
    <cellStyle name="Normal 39 2 2" xfId="26211"/>
    <cellStyle name="Normal 39 2 3" xfId="4014"/>
    <cellStyle name="Normal 39 3" xfId="3163"/>
    <cellStyle name="Normal 39 3 2" xfId="5188"/>
    <cellStyle name="Normal 39 4" xfId="3271"/>
    <cellStyle name="Normal 39 4 2" xfId="26212"/>
    <cellStyle name="Normal 39 5" xfId="3377"/>
    <cellStyle name="Normal 39 5 2" xfId="26213"/>
    <cellStyle name="Normal 39 6" xfId="26214"/>
    <cellStyle name="Normal 4" xfId="1419"/>
    <cellStyle name="Normal 4 10" xfId="26215"/>
    <cellStyle name="Normal 4 10 2" xfId="26216"/>
    <cellStyle name="Normal 4 10 2 2" xfId="26217"/>
    <cellStyle name="Normal 4 10 3" xfId="26218"/>
    <cellStyle name="Normal 4 11" xfId="26219"/>
    <cellStyle name="Normal 4 12" xfId="26220"/>
    <cellStyle name="Normal 4 13" xfId="26221"/>
    <cellStyle name="Normal 4 14" xfId="26222"/>
    <cellStyle name="Normal 4 15" xfId="26223"/>
    <cellStyle name="Normal 4 16" xfId="26224"/>
    <cellStyle name="Normal 4 2" xfId="1420"/>
    <cellStyle name="Normal 4 2 10" xfId="26225"/>
    <cellStyle name="Normal 4 2 11" xfId="26226"/>
    <cellStyle name="Normal 4 2 12" xfId="26227"/>
    <cellStyle name="Normal 4 2 13" xfId="26228"/>
    <cellStyle name="Normal 4 2 14" xfId="26229"/>
    <cellStyle name="Normal 4 2 15" xfId="26230"/>
    <cellStyle name="Normal 4 2 2" xfId="2800"/>
    <cellStyle name="Normal 4 2 2 10" xfId="26231"/>
    <cellStyle name="Normal 4 2 2 11" xfId="4015"/>
    <cellStyle name="Normal 4 2 2 2" xfId="26232"/>
    <cellStyle name="Normal 4 2 2 2 2" xfId="26233"/>
    <cellStyle name="Normal 4 2 2 2 2 2" xfId="26234"/>
    <cellStyle name="Normal 4 2 2 2 2 2 2" xfId="26235"/>
    <cellStyle name="Normal 4 2 2 2 2 3" xfId="26236"/>
    <cellStyle name="Normal 4 2 2 2 2 4" xfId="26237"/>
    <cellStyle name="Normal 4 2 2 2 3" xfId="26238"/>
    <cellStyle name="Normal 4 2 2 2 3 2" xfId="26239"/>
    <cellStyle name="Normal 4 2 2 2 3 2 2" xfId="26240"/>
    <cellStyle name="Normal 4 2 2 2 3 3" xfId="26241"/>
    <cellStyle name="Normal 4 2 2 2 3 4" xfId="26242"/>
    <cellStyle name="Normal 4 2 2 2 4" xfId="26243"/>
    <cellStyle name="Normal 4 2 2 2 4 2" xfId="26244"/>
    <cellStyle name="Normal 4 2 2 2 4 2 2" xfId="26245"/>
    <cellStyle name="Normal 4 2 2 2 4 3" xfId="26246"/>
    <cellStyle name="Normal 4 2 2 2 5" xfId="26247"/>
    <cellStyle name="Normal 4 2 2 2 5 2" xfId="26248"/>
    <cellStyle name="Normal 4 2 2 2 6" xfId="26249"/>
    <cellStyle name="Normal 4 2 2 2 7" xfId="26250"/>
    <cellStyle name="Normal 4 2 2 2 8" xfId="26251"/>
    <cellStyle name="Normal 4 2 2 2 9" xfId="26252"/>
    <cellStyle name="Normal 4 2 2 3" xfId="26253"/>
    <cellStyle name="Normal 4 2 2 3 2" xfId="26254"/>
    <cellStyle name="Normal 4 2 2 3 2 2" xfId="26255"/>
    <cellStyle name="Normal 4 2 2 3 3" xfId="26256"/>
    <cellStyle name="Normal 4 2 2 3 4" xfId="26257"/>
    <cellStyle name="Normal 4 2 2 3 5" xfId="26258"/>
    <cellStyle name="Normal 4 2 2 4" xfId="26259"/>
    <cellStyle name="Normal 4 2 2 4 2" xfId="26260"/>
    <cellStyle name="Normal 4 2 2 4 2 2" xfId="26261"/>
    <cellStyle name="Normal 4 2 2 4 3" xfId="26262"/>
    <cellStyle name="Normal 4 2 2 4 4" xfId="26263"/>
    <cellStyle name="Normal 4 2 2 5" xfId="26264"/>
    <cellStyle name="Normal 4 2 2 5 2" xfId="26265"/>
    <cellStyle name="Normal 4 2 2 5 2 2" xfId="26266"/>
    <cellStyle name="Normal 4 2 2 5 3" xfId="26267"/>
    <cellStyle name="Normal 4 2 2 6" xfId="26268"/>
    <cellStyle name="Normal 4 2 2 6 2" xfId="26269"/>
    <cellStyle name="Normal 4 2 2 7" xfId="26270"/>
    <cellStyle name="Normal 4 2 2 8" xfId="26271"/>
    <cellStyle name="Normal 4 2 2 9" xfId="26272"/>
    <cellStyle name="Normal 4 2 3" xfId="3164"/>
    <cellStyle name="Normal 4 2 3 10" xfId="26273"/>
    <cellStyle name="Normal 4 2 3 11" xfId="5189"/>
    <cellStyle name="Normal 4 2 3 2" xfId="26274"/>
    <cellStyle name="Normal 4 2 3 2 2" xfId="26275"/>
    <cellStyle name="Normal 4 2 3 2 2 2" xfId="26276"/>
    <cellStyle name="Normal 4 2 3 2 2 2 2" xfId="26277"/>
    <cellStyle name="Normal 4 2 3 2 2 3" xfId="26278"/>
    <cellStyle name="Normal 4 2 3 2 2 4" xfId="26279"/>
    <cellStyle name="Normal 4 2 3 2 3" xfId="26280"/>
    <cellStyle name="Normal 4 2 3 2 3 2" xfId="26281"/>
    <cellStyle name="Normal 4 2 3 2 3 2 2" xfId="26282"/>
    <cellStyle name="Normal 4 2 3 2 3 3" xfId="26283"/>
    <cellStyle name="Normal 4 2 3 2 3 4" xfId="26284"/>
    <cellStyle name="Normal 4 2 3 2 4" xfId="26285"/>
    <cellStyle name="Normal 4 2 3 2 4 2" xfId="26286"/>
    <cellStyle name="Normal 4 2 3 2 4 2 2" xfId="26287"/>
    <cellStyle name="Normal 4 2 3 2 4 3" xfId="26288"/>
    <cellStyle name="Normal 4 2 3 2 5" xfId="26289"/>
    <cellStyle name="Normal 4 2 3 2 5 2" xfId="26290"/>
    <cellStyle name="Normal 4 2 3 2 6" xfId="26291"/>
    <cellStyle name="Normal 4 2 3 2 7" xfId="26292"/>
    <cellStyle name="Normal 4 2 3 2 8" xfId="26293"/>
    <cellStyle name="Normal 4 2 3 3" xfId="26294"/>
    <cellStyle name="Normal 4 2 3 3 2" xfId="26295"/>
    <cellStyle name="Normal 4 2 3 3 2 2" xfId="26296"/>
    <cellStyle name="Normal 4 2 3 3 3" xfId="26297"/>
    <cellStyle name="Normal 4 2 3 3 4" xfId="26298"/>
    <cellStyle name="Normal 4 2 3 4" xfId="26299"/>
    <cellStyle name="Normal 4 2 3 4 2" xfId="26300"/>
    <cellStyle name="Normal 4 2 3 4 2 2" xfId="26301"/>
    <cellStyle name="Normal 4 2 3 4 3" xfId="26302"/>
    <cellStyle name="Normal 4 2 3 4 4" xfId="26303"/>
    <cellStyle name="Normal 4 2 3 5" xfId="26304"/>
    <cellStyle name="Normal 4 2 3 5 2" xfId="26305"/>
    <cellStyle name="Normal 4 2 3 5 2 2" xfId="26306"/>
    <cellStyle name="Normal 4 2 3 5 3" xfId="26307"/>
    <cellStyle name="Normal 4 2 3 6" xfId="26308"/>
    <cellStyle name="Normal 4 2 3 6 2" xfId="26309"/>
    <cellStyle name="Normal 4 2 3 7" xfId="26310"/>
    <cellStyle name="Normal 4 2 3 8" xfId="26311"/>
    <cellStyle name="Normal 4 2 3 9" xfId="26312"/>
    <cellStyle name="Normal 4 2 4" xfId="3272"/>
    <cellStyle name="Normal 4 2 4 10" xfId="26313"/>
    <cellStyle name="Normal 4 2 4 2" xfId="26314"/>
    <cellStyle name="Normal 4 2 4 2 2" xfId="26315"/>
    <cellStyle name="Normal 4 2 4 2 2 2" xfId="26316"/>
    <cellStyle name="Normal 4 2 4 2 2 2 2" xfId="26317"/>
    <cellStyle name="Normal 4 2 4 2 2 3" xfId="26318"/>
    <cellStyle name="Normal 4 2 4 2 3" xfId="26319"/>
    <cellStyle name="Normal 4 2 4 2 3 2" xfId="26320"/>
    <cellStyle name="Normal 4 2 4 2 3 2 2" xfId="26321"/>
    <cellStyle name="Normal 4 2 4 2 3 3" xfId="26322"/>
    <cellStyle name="Normal 4 2 4 2 4" xfId="26323"/>
    <cellStyle name="Normal 4 2 4 2 4 2" xfId="26324"/>
    <cellStyle name="Normal 4 2 4 2 4 2 2" xfId="26325"/>
    <cellStyle name="Normal 4 2 4 2 4 3" xfId="26326"/>
    <cellStyle name="Normal 4 2 4 2 5" xfId="26327"/>
    <cellStyle name="Normal 4 2 4 2 5 2" xfId="26328"/>
    <cellStyle name="Normal 4 2 4 2 6" xfId="26329"/>
    <cellStyle name="Normal 4 2 4 3" xfId="26330"/>
    <cellStyle name="Normal 4 2 4 3 2" xfId="26331"/>
    <cellStyle name="Normal 4 2 4 3 2 2" xfId="26332"/>
    <cellStyle name="Normal 4 2 4 3 3" xfId="26333"/>
    <cellStyle name="Normal 4 2 4 4" xfId="26334"/>
    <cellStyle name="Normal 4 2 4 4 2" xfId="26335"/>
    <cellStyle name="Normal 4 2 4 4 2 2" xfId="26336"/>
    <cellStyle name="Normal 4 2 4 4 3" xfId="26337"/>
    <cellStyle name="Normal 4 2 4 5" xfId="26338"/>
    <cellStyle name="Normal 4 2 4 5 2" xfId="26339"/>
    <cellStyle name="Normal 4 2 4 5 2 2" xfId="26340"/>
    <cellStyle name="Normal 4 2 4 5 3" xfId="26341"/>
    <cellStyle name="Normal 4 2 4 6" xfId="26342"/>
    <cellStyle name="Normal 4 2 4 6 2" xfId="26343"/>
    <cellStyle name="Normal 4 2 4 7" xfId="26344"/>
    <cellStyle name="Normal 4 2 4 8" xfId="26345"/>
    <cellStyle name="Normal 4 2 4 9" xfId="26346"/>
    <cellStyle name="Normal 4 2 5" xfId="3378"/>
    <cellStyle name="Normal 4 2 5 2" xfId="26348"/>
    <cellStyle name="Normal 4 2 5 2 2" xfId="26349"/>
    <cellStyle name="Normal 4 2 5 2 2 2" xfId="26350"/>
    <cellStyle name="Normal 4 2 5 2 2 2 2" xfId="26351"/>
    <cellStyle name="Normal 4 2 5 2 2 3" xfId="26352"/>
    <cellStyle name="Normal 4 2 5 2 3" xfId="26353"/>
    <cellStyle name="Normal 4 2 5 2 3 2" xfId="26354"/>
    <cellStyle name="Normal 4 2 5 2 3 2 2" xfId="26355"/>
    <cellStyle name="Normal 4 2 5 2 3 3" xfId="26356"/>
    <cellStyle name="Normal 4 2 5 2 4" xfId="26357"/>
    <cellStyle name="Normal 4 2 5 2 4 2" xfId="26358"/>
    <cellStyle name="Normal 4 2 5 2 4 2 2" xfId="26359"/>
    <cellStyle name="Normal 4 2 5 2 4 3" xfId="26360"/>
    <cellStyle name="Normal 4 2 5 2 5" xfId="26361"/>
    <cellStyle name="Normal 4 2 5 2 5 2" xfId="26362"/>
    <cellStyle name="Normal 4 2 5 2 6" xfId="26363"/>
    <cellStyle name="Normal 4 2 5 3" xfId="26364"/>
    <cellStyle name="Normal 4 2 5 3 2" xfId="26365"/>
    <cellStyle name="Normal 4 2 5 3 2 2" xfId="26366"/>
    <cellStyle name="Normal 4 2 5 3 3" xfId="26367"/>
    <cellStyle name="Normal 4 2 5 4" xfId="26368"/>
    <cellStyle name="Normal 4 2 5 4 2" xfId="26369"/>
    <cellStyle name="Normal 4 2 5 4 2 2" xfId="26370"/>
    <cellStyle name="Normal 4 2 5 4 3" xfId="26371"/>
    <cellStyle name="Normal 4 2 5 5" xfId="26372"/>
    <cellStyle name="Normal 4 2 5 5 2" xfId="26373"/>
    <cellStyle name="Normal 4 2 5 5 2 2" xfId="26374"/>
    <cellStyle name="Normal 4 2 5 5 3" xfId="26375"/>
    <cellStyle name="Normal 4 2 5 6" xfId="26376"/>
    <cellStyle name="Normal 4 2 5 6 2" xfId="26377"/>
    <cellStyle name="Normal 4 2 5 7" xfId="26378"/>
    <cellStyle name="Normal 4 2 5 8" xfId="26379"/>
    <cellStyle name="Normal 4 2 5 9" xfId="26347"/>
    <cellStyle name="Normal 4 2 6" xfId="26380"/>
    <cellStyle name="Normal 4 2 6 2" xfId="26381"/>
    <cellStyle name="Normal 4 2 6 2 2" xfId="26382"/>
    <cellStyle name="Normal 4 2 6 2 2 2" xfId="26383"/>
    <cellStyle name="Normal 4 2 6 2 3" xfId="26384"/>
    <cellStyle name="Normal 4 2 6 3" xfId="26385"/>
    <cellStyle name="Normal 4 2 6 3 2" xfId="26386"/>
    <cellStyle name="Normal 4 2 6 3 2 2" xfId="26387"/>
    <cellStyle name="Normal 4 2 6 3 3" xfId="26388"/>
    <cellStyle name="Normal 4 2 6 4" xfId="26389"/>
    <cellStyle name="Normal 4 2 6 4 2" xfId="26390"/>
    <cellStyle name="Normal 4 2 6 4 2 2" xfId="26391"/>
    <cellStyle name="Normal 4 2 6 4 3" xfId="26392"/>
    <cellStyle name="Normal 4 2 6 5" xfId="26393"/>
    <cellStyle name="Normal 4 2 6 5 2" xfId="26394"/>
    <cellStyle name="Normal 4 2 6 6" xfId="26395"/>
    <cellStyle name="Normal 4 2 7" xfId="26396"/>
    <cellStyle name="Normal 4 2 7 2" xfId="26397"/>
    <cellStyle name="Normal 4 2 7 2 2" xfId="26398"/>
    <cellStyle name="Normal 4 2 7 3" xfId="26399"/>
    <cellStyle name="Normal 4 2 8" xfId="26400"/>
    <cellStyle name="Normal 4 2 8 2" xfId="26401"/>
    <cellStyle name="Normal 4 2 8 2 2" xfId="26402"/>
    <cellStyle name="Normal 4 2 8 3" xfId="26403"/>
    <cellStyle name="Normal 4 2 9" xfId="26404"/>
    <cellStyle name="Normal 4 2 9 2" xfId="26405"/>
    <cellStyle name="Normal 4 2 9 2 2" xfId="26406"/>
    <cellStyle name="Normal 4 2 9 3" xfId="26407"/>
    <cellStyle name="Normal 4 3" xfId="1421"/>
    <cellStyle name="Normal 4 3 10" xfId="26408"/>
    <cellStyle name="Normal 4 3 11" xfId="26409"/>
    <cellStyle name="Normal 4 3 2" xfId="26410"/>
    <cellStyle name="Normal 4 3 2 2" xfId="26411"/>
    <cellStyle name="Normal 4 3 2 2 2" xfId="26412"/>
    <cellStyle name="Normal 4 3 2 2 2 2" xfId="26413"/>
    <cellStyle name="Normal 4 3 2 2 3" xfId="26414"/>
    <cellStyle name="Normal 4 3 2 2 4" xfId="26415"/>
    <cellStyle name="Normal 4 3 2 2 5" xfId="26416"/>
    <cellStyle name="Normal 4 3 2 3" xfId="26417"/>
    <cellStyle name="Normal 4 3 2 3 2" xfId="26418"/>
    <cellStyle name="Normal 4 3 2 3 2 2" xfId="26419"/>
    <cellStyle name="Normal 4 3 2 3 3" xfId="26420"/>
    <cellStyle name="Normal 4 3 2 3 4" xfId="26421"/>
    <cellStyle name="Normal 4 3 2 4" xfId="26422"/>
    <cellStyle name="Normal 4 3 2 4 2" xfId="26423"/>
    <cellStyle name="Normal 4 3 2 4 2 2" xfId="26424"/>
    <cellStyle name="Normal 4 3 2 4 3" xfId="26425"/>
    <cellStyle name="Normal 4 3 2 5" xfId="26426"/>
    <cellStyle name="Normal 4 3 2 5 2" xfId="26427"/>
    <cellStyle name="Normal 4 3 2 6" xfId="26428"/>
    <cellStyle name="Normal 4 3 2 7" xfId="26429"/>
    <cellStyle name="Normal 4 3 2 8" xfId="26430"/>
    <cellStyle name="Normal 4 3 2 9" xfId="26431"/>
    <cellStyle name="Normal 4 3 3" xfId="26432"/>
    <cellStyle name="Normal 4 3 3 2" xfId="26433"/>
    <cellStyle name="Normal 4 3 3 2 2" xfId="26434"/>
    <cellStyle name="Normal 4 3 3 2 3" xfId="26435"/>
    <cellStyle name="Normal 4 3 3 3" xfId="26436"/>
    <cellStyle name="Normal 4 3 3 4" xfId="26437"/>
    <cellStyle name="Normal 4 3 3 5" xfId="26438"/>
    <cellStyle name="Normal 4 3 3 6" xfId="26439"/>
    <cellStyle name="Normal 4 3 4" xfId="26440"/>
    <cellStyle name="Normal 4 3 4 2" xfId="26441"/>
    <cellStyle name="Normal 4 3 4 2 2" xfId="26442"/>
    <cellStyle name="Normal 4 3 4 3" xfId="26443"/>
    <cellStyle name="Normal 4 3 4 4" xfId="26444"/>
    <cellStyle name="Normal 4 3 5" xfId="26445"/>
    <cellStyle name="Normal 4 3 5 2" xfId="26446"/>
    <cellStyle name="Normal 4 3 5 2 2" xfId="26447"/>
    <cellStyle name="Normal 4 3 5 3" xfId="26448"/>
    <cellStyle name="Normal 4 3 6" xfId="26449"/>
    <cellStyle name="Normal 4 3 6 2" xfId="26450"/>
    <cellStyle name="Normal 4 3 7" xfId="26451"/>
    <cellStyle name="Normal 4 3 8" xfId="26452"/>
    <cellStyle name="Normal 4 3 9" xfId="26453"/>
    <cellStyle name="Normal 4 4" xfId="1422"/>
    <cellStyle name="Normal 4 4 10" xfId="26454"/>
    <cellStyle name="Normal 4 4 11" xfId="26455"/>
    <cellStyle name="Normal 4 4 2" xfId="2801"/>
    <cellStyle name="Normal 4 4 2 2" xfId="26456"/>
    <cellStyle name="Normal 4 4 2 2 2" xfId="26457"/>
    <cellStyle name="Normal 4 4 2 2 2 2" xfId="26458"/>
    <cellStyle name="Normal 4 4 2 2 3" xfId="26459"/>
    <cellStyle name="Normal 4 4 2 2 4" xfId="26460"/>
    <cellStyle name="Normal 4 4 2 3" xfId="26461"/>
    <cellStyle name="Normal 4 4 2 3 2" xfId="26462"/>
    <cellStyle name="Normal 4 4 2 3 2 2" xfId="26463"/>
    <cellStyle name="Normal 4 4 2 3 3" xfId="26464"/>
    <cellStyle name="Normal 4 4 2 4" xfId="26465"/>
    <cellStyle name="Normal 4 4 2 4 2" xfId="26466"/>
    <cellStyle name="Normal 4 4 2 4 2 2" xfId="26467"/>
    <cellStyle name="Normal 4 4 2 4 3" xfId="26468"/>
    <cellStyle name="Normal 4 4 2 5" xfId="26469"/>
    <cellStyle name="Normal 4 4 2 5 2" xfId="26470"/>
    <cellStyle name="Normal 4 4 2 6" xfId="26471"/>
    <cellStyle name="Normal 4 4 2 7" xfId="26472"/>
    <cellStyle name="Normal 4 4 2 8" xfId="26473"/>
    <cellStyle name="Normal 4 4 3" xfId="26474"/>
    <cellStyle name="Normal 4 4 3 2" xfId="26475"/>
    <cellStyle name="Normal 4 4 3 2 2" xfId="26476"/>
    <cellStyle name="Normal 4 4 3 3" xfId="26477"/>
    <cellStyle name="Normal 4 4 3 4" xfId="26478"/>
    <cellStyle name="Normal 4 4 3 5" xfId="26479"/>
    <cellStyle name="Normal 4 4 4" xfId="26480"/>
    <cellStyle name="Normal 4 4 4 2" xfId="26481"/>
    <cellStyle name="Normal 4 4 4 2 2" xfId="26482"/>
    <cellStyle name="Normal 4 4 4 3" xfId="26483"/>
    <cellStyle name="Normal 4 4 5" xfId="26484"/>
    <cellStyle name="Normal 4 4 5 2" xfId="26485"/>
    <cellStyle name="Normal 4 4 5 2 2" xfId="26486"/>
    <cellStyle name="Normal 4 4 5 3" xfId="26487"/>
    <cellStyle name="Normal 4 4 6" xfId="26488"/>
    <cellStyle name="Normal 4 4 6 2" xfId="26489"/>
    <cellStyle name="Normal 4 4 7" xfId="26490"/>
    <cellStyle name="Normal 4 4 8" xfId="26491"/>
    <cellStyle name="Normal 4 4 9" xfId="26492"/>
    <cellStyle name="Normal 4 5" xfId="2799"/>
    <cellStyle name="Normal 4 5 2" xfId="26494"/>
    <cellStyle name="Normal 4 5 2 2" xfId="26495"/>
    <cellStyle name="Normal 4 5 2 2 2" xfId="26496"/>
    <cellStyle name="Normal 4 5 2 2 2 2" xfId="26497"/>
    <cellStyle name="Normal 4 5 2 2 3" xfId="26498"/>
    <cellStyle name="Normal 4 5 2 3" xfId="26499"/>
    <cellStyle name="Normal 4 5 2 3 2" xfId="26500"/>
    <cellStyle name="Normal 4 5 2 3 2 2" xfId="26501"/>
    <cellStyle name="Normal 4 5 2 3 3" xfId="26502"/>
    <cellStyle name="Normal 4 5 2 4" xfId="26503"/>
    <cellStyle name="Normal 4 5 2 4 2" xfId="26504"/>
    <cellStyle name="Normal 4 5 2 4 2 2" xfId="26505"/>
    <cellStyle name="Normal 4 5 2 4 3" xfId="26506"/>
    <cellStyle name="Normal 4 5 2 5" xfId="26507"/>
    <cellStyle name="Normal 4 5 2 5 2" xfId="26508"/>
    <cellStyle name="Normal 4 5 2 6" xfId="26509"/>
    <cellStyle name="Normal 4 5 2 7" xfId="26510"/>
    <cellStyle name="Normal 4 5 3" xfId="26511"/>
    <cellStyle name="Normal 4 5 3 2" xfId="26512"/>
    <cellStyle name="Normal 4 5 3 2 2" xfId="26513"/>
    <cellStyle name="Normal 4 5 3 3" xfId="26514"/>
    <cellStyle name="Normal 4 5 4" xfId="26515"/>
    <cellStyle name="Normal 4 5 4 2" xfId="26516"/>
    <cellStyle name="Normal 4 5 4 2 2" xfId="26517"/>
    <cellStyle name="Normal 4 5 4 3" xfId="26518"/>
    <cellStyle name="Normal 4 5 5" xfId="26519"/>
    <cellStyle name="Normal 4 5 5 2" xfId="26520"/>
    <cellStyle name="Normal 4 5 5 2 2" xfId="26521"/>
    <cellStyle name="Normal 4 5 5 3" xfId="26522"/>
    <cellStyle name="Normal 4 5 6" xfId="26523"/>
    <cellStyle name="Normal 4 5 6 2" xfId="26524"/>
    <cellStyle name="Normal 4 5 7" xfId="26525"/>
    <cellStyle name="Normal 4 5 8" xfId="26526"/>
    <cellStyle name="Normal 4 5 9" xfId="26493"/>
    <cellStyle name="Normal 4 6" xfId="26527"/>
    <cellStyle name="Normal 4 6 10" xfId="26528"/>
    <cellStyle name="Normal 4 6 2" xfId="26529"/>
    <cellStyle name="Normal 4 6 2 2" xfId="26530"/>
    <cellStyle name="Normal 4 6 2 2 2" xfId="26531"/>
    <cellStyle name="Normal 4 6 2 2 2 2" xfId="26532"/>
    <cellStyle name="Normal 4 6 2 2 3" xfId="26533"/>
    <cellStyle name="Normal 4 6 2 3" xfId="26534"/>
    <cellStyle name="Normal 4 6 2 3 2" xfId="26535"/>
    <cellStyle name="Normal 4 6 2 3 2 2" xfId="26536"/>
    <cellStyle name="Normal 4 6 2 3 3" xfId="26537"/>
    <cellStyle name="Normal 4 6 2 4" xfId="26538"/>
    <cellStyle name="Normal 4 6 2 4 2" xfId="26539"/>
    <cellStyle name="Normal 4 6 2 4 2 2" xfId="26540"/>
    <cellStyle name="Normal 4 6 2 4 3" xfId="26541"/>
    <cellStyle name="Normal 4 6 2 5" xfId="26542"/>
    <cellStyle name="Normal 4 6 2 5 2" xfId="26543"/>
    <cellStyle name="Normal 4 6 2 6" xfId="26544"/>
    <cellStyle name="Normal 4 6 2 7" xfId="26545"/>
    <cellStyle name="Normal 4 6 3" xfId="26546"/>
    <cellStyle name="Normal 4 6 3 2" xfId="26547"/>
    <cellStyle name="Normal 4 6 3 2 2" xfId="26548"/>
    <cellStyle name="Normal 4 6 3 3" xfId="26549"/>
    <cellStyle name="Normal 4 6 4" xfId="26550"/>
    <cellStyle name="Normal 4 6 4 2" xfId="26551"/>
    <cellStyle name="Normal 4 6 4 2 2" xfId="26552"/>
    <cellStyle name="Normal 4 6 4 3" xfId="26553"/>
    <cellStyle name="Normal 4 6 5" xfId="26554"/>
    <cellStyle name="Normal 4 6 5 2" xfId="26555"/>
    <cellStyle name="Normal 4 6 5 2 2" xfId="26556"/>
    <cellStyle name="Normal 4 6 5 3" xfId="26557"/>
    <cellStyle name="Normal 4 6 6" xfId="26558"/>
    <cellStyle name="Normal 4 6 6 2" xfId="26559"/>
    <cellStyle name="Normal 4 6 7" xfId="26560"/>
    <cellStyle name="Normal 4 6 8" xfId="26561"/>
    <cellStyle name="Normal 4 6 9" xfId="26562"/>
    <cellStyle name="Normal 4 7" xfId="26563"/>
    <cellStyle name="Normal 4 7 2" xfId="26564"/>
    <cellStyle name="Normal 4 7 2 2" xfId="26565"/>
    <cellStyle name="Normal 4 7 2 2 2" xfId="26566"/>
    <cellStyle name="Normal 4 7 2 3" xfId="26567"/>
    <cellStyle name="Normal 4 7 3" xfId="26568"/>
    <cellStyle name="Normal 4 7 3 2" xfId="26569"/>
    <cellStyle name="Normal 4 7 3 2 2" xfId="26570"/>
    <cellStyle name="Normal 4 7 3 3" xfId="26571"/>
    <cellStyle name="Normal 4 7 4" xfId="26572"/>
    <cellStyle name="Normal 4 7 4 2" xfId="26573"/>
    <cellStyle name="Normal 4 7 4 2 2" xfId="26574"/>
    <cellStyle name="Normal 4 7 4 3" xfId="26575"/>
    <cellStyle name="Normal 4 7 5" xfId="26576"/>
    <cellStyle name="Normal 4 7 5 2" xfId="26577"/>
    <cellStyle name="Normal 4 7 6" xfId="26578"/>
    <cellStyle name="Normal 4 8" xfId="26579"/>
    <cellStyle name="Normal 4 8 2" xfId="26580"/>
    <cellStyle name="Normal 4 8 2 2" xfId="26581"/>
    <cellStyle name="Normal 4 8 3" xfId="26582"/>
    <cellStyle name="Normal 4 9" xfId="26583"/>
    <cellStyle name="Normal 4 9 2" xfId="26584"/>
    <cellStyle name="Normal 4 9 2 2" xfId="26585"/>
    <cellStyle name="Normal 4 9 3" xfId="26586"/>
    <cellStyle name="Normal 4_29(d) - Gas extensions -tariffs" xfId="26587"/>
    <cellStyle name="Normal 40" xfId="1423"/>
    <cellStyle name="Normal 40 2" xfId="2802"/>
    <cellStyle name="Normal 40 2 2" xfId="26588"/>
    <cellStyle name="Normal 40 2 3" xfId="4016"/>
    <cellStyle name="Normal 40 3" xfId="3165"/>
    <cellStyle name="Normal 40 3 2" xfId="5190"/>
    <cellStyle name="Normal 40 4" xfId="3273"/>
    <cellStyle name="Normal 40 4 2" xfId="26589"/>
    <cellStyle name="Normal 40 5" xfId="3379"/>
    <cellStyle name="Normal 40_29(d) - Gas extensions -tariffs" xfId="26590"/>
    <cellStyle name="Normal 41" xfId="1424"/>
    <cellStyle name="Normal 41 2" xfId="2803"/>
    <cellStyle name="Normal 41 2 2" xfId="26591"/>
    <cellStyle name="Normal 41 2 2 2" xfId="26592"/>
    <cellStyle name="Normal 41 2 3" xfId="4017"/>
    <cellStyle name="Normal 41 3" xfId="3166"/>
    <cellStyle name="Normal 41 3 2" xfId="5191"/>
    <cellStyle name="Normal 41 4" xfId="3274"/>
    <cellStyle name="Normal 41 4 2" xfId="26594"/>
    <cellStyle name="Normal 41 4 3" xfId="26593"/>
    <cellStyle name="Normal 41 5" xfId="3380"/>
    <cellStyle name="Normal 41 5 2" xfId="26595"/>
    <cellStyle name="Normal 42" xfId="1425"/>
    <cellStyle name="Normal 42 2" xfId="2804"/>
    <cellStyle name="Normal 42 2 2" xfId="26596"/>
    <cellStyle name="Normal 42 2 3" xfId="4018"/>
    <cellStyle name="Normal 42 3" xfId="3167"/>
    <cellStyle name="Normal 42 3 2" xfId="26597"/>
    <cellStyle name="Normal 42 3 3" xfId="5192"/>
    <cellStyle name="Normal 42 4" xfId="3275"/>
    <cellStyle name="Normal 42 4 2" xfId="30538"/>
    <cellStyle name="Normal 42 5" xfId="3381"/>
    <cellStyle name="Normal 43" xfId="1426"/>
    <cellStyle name="Normal 43 2" xfId="2805"/>
    <cellStyle name="Normal 43 2 2" xfId="26598"/>
    <cellStyle name="Normal 43 2 3" xfId="4019"/>
    <cellStyle name="Normal 43 3" xfId="3168"/>
    <cellStyle name="Normal 43 3 2" xfId="26599"/>
    <cellStyle name="Normal 43 3 3" xfId="5193"/>
    <cellStyle name="Normal 43 4" xfId="3276"/>
    <cellStyle name="Normal 43 4 2" xfId="30539"/>
    <cellStyle name="Normal 43 5" xfId="3382"/>
    <cellStyle name="Normal 44" xfId="1427"/>
    <cellStyle name="Normal 44 2" xfId="2806"/>
    <cellStyle name="Normal 44 2 2" xfId="26600"/>
    <cellStyle name="Normal 44 2 3" xfId="26601"/>
    <cellStyle name="Normal 44 2 4" xfId="4020"/>
    <cellStyle name="Normal 44 3" xfId="3169"/>
    <cellStyle name="Normal 44 3 2" xfId="26602"/>
    <cellStyle name="Normal 44 3 3" xfId="5194"/>
    <cellStyle name="Normal 44 4" xfId="3277"/>
    <cellStyle name="Normal 44 4 2" xfId="26603"/>
    <cellStyle name="Normal 44 5" xfId="3383"/>
    <cellStyle name="Normal 44 5 2" xfId="26604"/>
    <cellStyle name="Normal 45" xfId="1428"/>
    <cellStyle name="Normal 45 2" xfId="2807"/>
    <cellStyle name="Normal 45 2 2" xfId="26605"/>
    <cellStyle name="Normal 45 2 3" xfId="26606"/>
    <cellStyle name="Normal 45 2 4" xfId="4021"/>
    <cellStyle name="Normal 45 3" xfId="3170"/>
    <cellStyle name="Normal 45 3 2" xfId="5195"/>
    <cellStyle name="Normal 45 4" xfId="3278"/>
    <cellStyle name="Normal 45 4 2" xfId="26607"/>
    <cellStyle name="Normal 45 5" xfId="3384"/>
    <cellStyle name="Normal 45 5 2" xfId="26608"/>
    <cellStyle name="Normal 46" xfId="1429"/>
    <cellStyle name="Normal 46 2" xfId="2808"/>
    <cellStyle name="Normal 46 2 2" xfId="26609"/>
    <cellStyle name="Normal 46 2 3" xfId="4022"/>
    <cellStyle name="Normal 46 3" xfId="3171"/>
    <cellStyle name="Normal 46 3 2" xfId="5196"/>
    <cellStyle name="Normal 46 4" xfId="3279"/>
    <cellStyle name="Normal 46 4 2" xfId="26610"/>
    <cellStyle name="Normal 46 5" xfId="3385"/>
    <cellStyle name="Normal 46 5 2" xfId="26611"/>
    <cellStyle name="Normal 47" xfId="1430"/>
    <cellStyle name="Normal 47 2" xfId="2809"/>
    <cellStyle name="Normal 47 2 2" xfId="4023"/>
    <cellStyle name="Normal 47 3" xfId="3172"/>
    <cellStyle name="Normal 47 3 2" xfId="5197"/>
    <cellStyle name="Normal 47 4" xfId="3280"/>
    <cellStyle name="Normal 47 4 2" xfId="26612"/>
    <cellStyle name="Normal 47 5" xfId="3386"/>
    <cellStyle name="Normal 48" xfId="1431"/>
    <cellStyle name="Normal 48 2" xfId="2810"/>
    <cellStyle name="Normal 48 2 2" xfId="4024"/>
    <cellStyle name="Normal 48 3" xfId="3173"/>
    <cellStyle name="Normal 48 3 2" xfId="5198"/>
    <cellStyle name="Normal 48 4" xfId="3281"/>
    <cellStyle name="Normal 48 4 2" xfId="26613"/>
    <cellStyle name="Normal 48 5" xfId="3387"/>
    <cellStyle name="Normal 49" xfId="1432"/>
    <cellStyle name="Normal 49 2" xfId="2811"/>
    <cellStyle name="Normal 49 2 2" xfId="4025"/>
    <cellStyle name="Normal 49 3" xfId="3174"/>
    <cellStyle name="Normal 49 3 2" xfId="5199"/>
    <cellStyle name="Normal 49 4" xfId="3282"/>
    <cellStyle name="Normal 49 4 2" xfId="26614"/>
    <cellStyle name="Normal 49 5" xfId="3388"/>
    <cellStyle name="Normal 5" xfId="1433"/>
    <cellStyle name="Normal 5 10" xfId="26615"/>
    <cellStyle name="Normal 5 10 2" xfId="26616"/>
    <cellStyle name="Normal 5 10 2 2" xfId="26617"/>
    <cellStyle name="Normal 5 10 3" xfId="26618"/>
    <cellStyle name="Normal 5 11" xfId="26619"/>
    <cellStyle name="Normal 5 11 2" xfId="26620"/>
    <cellStyle name="Normal 5 11 2 2" xfId="26621"/>
    <cellStyle name="Normal 5 11 3" xfId="26622"/>
    <cellStyle name="Normal 5 12" xfId="26623"/>
    <cellStyle name="Normal 5 13" xfId="26624"/>
    <cellStyle name="Normal 5 14" xfId="26625"/>
    <cellStyle name="Normal 5 15" xfId="26626"/>
    <cellStyle name="Normal 5 16" xfId="26627"/>
    <cellStyle name="Normal 5 17" xfId="26628"/>
    <cellStyle name="Normal 5 18" xfId="26629"/>
    <cellStyle name="Normal 5 19" xfId="26630"/>
    <cellStyle name="Normal 5 2" xfId="1434"/>
    <cellStyle name="Normal 5 2 2" xfId="2812"/>
    <cellStyle name="Normal 5 2 2 2" xfId="3668"/>
    <cellStyle name="Normal 5 2 2 2 2" xfId="26631"/>
    <cellStyle name="Normal 5 2 2 3" xfId="26632"/>
    <cellStyle name="Normal 5 2 2 4" xfId="26633"/>
    <cellStyle name="Normal 5 2 2 5" xfId="4026"/>
    <cellStyle name="Normal 5 2 3" xfId="3175"/>
    <cellStyle name="Normal 5 2 3 2" xfId="26634"/>
    <cellStyle name="Normal 5 2 3 3" xfId="5200"/>
    <cellStyle name="Normal 5 2 4" xfId="3283"/>
    <cellStyle name="Normal 5 2 4 2" xfId="26636"/>
    <cellStyle name="Normal 5 2 4 3" xfId="26635"/>
    <cellStyle name="Normal 5 2 5" xfId="3389"/>
    <cellStyle name="Normal 5 2 5 2" xfId="26637"/>
    <cellStyle name="Normal 5 2 6" xfId="26638"/>
    <cellStyle name="Normal 5 2 7" xfId="30527"/>
    <cellStyle name="Normal 5 3" xfId="3669"/>
    <cellStyle name="Normal 5 3 10" xfId="26639"/>
    <cellStyle name="Normal 5 3 10 2" xfId="26640"/>
    <cellStyle name="Normal 5 3 11" xfId="26641"/>
    <cellStyle name="Normal 5 3 12" xfId="26642"/>
    <cellStyle name="Normal 5 3 13" xfId="26643"/>
    <cellStyle name="Normal 5 3 14" xfId="26644"/>
    <cellStyle name="Normal 5 3 15" xfId="26645"/>
    <cellStyle name="Normal 5 3 2" xfId="3670"/>
    <cellStyle name="Normal 5 3 2 2" xfId="26646"/>
    <cellStyle name="Normal 5 3 2 2 2" xfId="26647"/>
    <cellStyle name="Normal 5 3 2 2 2 2" xfId="26648"/>
    <cellStyle name="Normal 5 3 2 2 2 2 2" xfId="26649"/>
    <cellStyle name="Normal 5 3 2 2 2 3" xfId="26650"/>
    <cellStyle name="Normal 5 3 2 2 3" xfId="26651"/>
    <cellStyle name="Normal 5 3 2 2 3 2" xfId="26652"/>
    <cellStyle name="Normal 5 3 2 2 3 2 2" xfId="26653"/>
    <cellStyle name="Normal 5 3 2 2 3 3" xfId="26654"/>
    <cellStyle name="Normal 5 3 2 2 4" xfId="26655"/>
    <cellStyle name="Normal 5 3 2 2 4 2" xfId="26656"/>
    <cellStyle name="Normal 5 3 2 2 4 2 2" xfId="26657"/>
    <cellStyle name="Normal 5 3 2 2 4 3" xfId="26658"/>
    <cellStyle name="Normal 5 3 2 2 5" xfId="26659"/>
    <cellStyle name="Normal 5 3 2 2 5 2" xfId="26660"/>
    <cellStyle name="Normal 5 3 2 2 6" xfId="26661"/>
    <cellStyle name="Normal 5 3 2 3" xfId="26662"/>
    <cellStyle name="Normal 5 3 2 3 2" xfId="26663"/>
    <cellStyle name="Normal 5 3 2 3 2 2" xfId="26664"/>
    <cellStyle name="Normal 5 3 2 3 3" xfId="26665"/>
    <cellStyle name="Normal 5 3 2 4" xfId="26666"/>
    <cellStyle name="Normal 5 3 2 4 2" xfId="26667"/>
    <cellStyle name="Normal 5 3 2 4 2 2" xfId="26668"/>
    <cellStyle name="Normal 5 3 2 4 3" xfId="26669"/>
    <cellStyle name="Normal 5 3 2 5" xfId="26670"/>
    <cellStyle name="Normal 5 3 2 5 2" xfId="26671"/>
    <cellStyle name="Normal 5 3 2 5 2 2" xfId="26672"/>
    <cellStyle name="Normal 5 3 2 5 3" xfId="26673"/>
    <cellStyle name="Normal 5 3 2 6" xfId="26674"/>
    <cellStyle name="Normal 5 3 2 6 2" xfId="26675"/>
    <cellStyle name="Normal 5 3 2 7" xfId="26676"/>
    <cellStyle name="Normal 5 3 2 8" xfId="26677"/>
    <cellStyle name="Normal 5 3 3" xfId="26678"/>
    <cellStyle name="Normal 5 3 3 2" xfId="26679"/>
    <cellStyle name="Normal 5 3 3 2 2" xfId="26680"/>
    <cellStyle name="Normal 5 3 3 2 2 2" xfId="26681"/>
    <cellStyle name="Normal 5 3 3 2 2 2 2" xfId="26682"/>
    <cellStyle name="Normal 5 3 3 2 2 3" xfId="26683"/>
    <cellStyle name="Normal 5 3 3 2 3" xfId="26684"/>
    <cellStyle name="Normal 5 3 3 2 3 2" xfId="26685"/>
    <cellStyle name="Normal 5 3 3 2 3 2 2" xfId="26686"/>
    <cellStyle name="Normal 5 3 3 2 3 3" xfId="26687"/>
    <cellStyle name="Normal 5 3 3 2 4" xfId="26688"/>
    <cellStyle name="Normal 5 3 3 2 4 2" xfId="26689"/>
    <cellStyle name="Normal 5 3 3 2 4 2 2" xfId="26690"/>
    <cellStyle name="Normal 5 3 3 2 4 3" xfId="26691"/>
    <cellStyle name="Normal 5 3 3 2 5" xfId="26692"/>
    <cellStyle name="Normal 5 3 3 2 5 2" xfId="26693"/>
    <cellStyle name="Normal 5 3 3 2 6" xfId="26694"/>
    <cellStyle name="Normal 5 3 3 2 7" xfId="26695"/>
    <cellStyle name="Normal 5 3 3 3" xfId="26696"/>
    <cellStyle name="Normal 5 3 3 3 2" xfId="26697"/>
    <cellStyle name="Normal 5 3 3 3 2 2" xfId="26698"/>
    <cellStyle name="Normal 5 3 3 3 3" xfId="26699"/>
    <cellStyle name="Normal 5 3 3 4" xfId="26700"/>
    <cellStyle name="Normal 5 3 3 4 2" xfId="26701"/>
    <cellStyle name="Normal 5 3 3 4 2 2" xfId="26702"/>
    <cellStyle name="Normal 5 3 3 4 3" xfId="26703"/>
    <cellStyle name="Normal 5 3 3 5" xfId="26704"/>
    <cellStyle name="Normal 5 3 3 5 2" xfId="26705"/>
    <cellStyle name="Normal 5 3 3 5 2 2" xfId="26706"/>
    <cellStyle name="Normal 5 3 3 5 3" xfId="26707"/>
    <cellStyle name="Normal 5 3 3 6" xfId="26708"/>
    <cellStyle name="Normal 5 3 3 6 2" xfId="26709"/>
    <cellStyle name="Normal 5 3 3 7" xfId="26710"/>
    <cellStyle name="Normal 5 3 3 8" xfId="26711"/>
    <cellStyle name="Normal 5 3 3 9" xfId="26712"/>
    <cellStyle name="Normal 5 3 4" xfId="26713"/>
    <cellStyle name="Normal 5 3 4 2" xfId="26714"/>
    <cellStyle name="Normal 5 3 4 2 2" xfId="26715"/>
    <cellStyle name="Normal 5 3 4 2 2 2" xfId="26716"/>
    <cellStyle name="Normal 5 3 4 2 2 2 2" xfId="26717"/>
    <cellStyle name="Normal 5 3 4 2 2 3" xfId="26718"/>
    <cellStyle name="Normal 5 3 4 2 3" xfId="26719"/>
    <cellStyle name="Normal 5 3 4 2 3 2" xfId="26720"/>
    <cellStyle name="Normal 5 3 4 2 3 2 2" xfId="26721"/>
    <cellStyle name="Normal 5 3 4 2 3 3" xfId="26722"/>
    <cellStyle name="Normal 5 3 4 2 4" xfId="26723"/>
    <cellStyle name="Normal 5 3 4 2 4 2" xfId="26724"/>
    <cellStyle name="Normal 5 3 4 2 4 2 2" xfId="26725"/>
    <cellStyle name="Normal 5 3 4 2 4 3" xfId="26726"/>
    <cellStyle name="Normal 5 3 4 2 5" xfId="26727"/>
    <cellStyle name="Normal 5 3 4 2 5 2" xfId="26728"/>
    <cellStyle name="Normal 5 3 4 2 6" xfId="26729"/>
    <cellStyle name="Normal 5 3 4 3" xfId="26730"/>
    <cellStyle name="Normal 5 3 4 3 2" xfId="26731"/>
    <cellStyle name="Normal 5 3 4 3 2 2" xfId="26732"/>
    <cellStyle name="Normal 5 3 4 3 3" xfId="26733"/>
    <cellStyle name="Normal 5 3 4 4" xfId="26734"/>
    <cellStyle name="Normal 5 3 4 4 2" xfId="26735"/>
    <cellStyle name="Normal 5 3 4 4 2 2" xfId="26736"/>
    <cellStyle name="Normal 5 3 4 4 3" xfId="26737"/>
    <cellStyle name="Normal 5 3 4 5" xfId="26738"/>
    <cellStyle name="Normal 5 3 4 5 2" xfId="26739"/>
    <cellStyle name="Normal 5 3 4 5 2 2" xfId="26740"/>
    <cellStyle name="Normal 5 3 4 5 3" xfId="26741"/>
    <cellStyle name="Normal 5 3 4 6" xfId="26742"/>
    <cellStyle name="Normal 5 3 4 6 2" xfId="26743"/>
    <cellStyle name="Normal 5 3 4 7" xfId="26744"/>
    <cellStyle name="Normal 5 3 4 8" xfId="26745"/>
    <cellStyle name="Normal 5 3 5" xfId="26746"/>
    <cellStyle name="Normal 5 3 5 2" xfId="26747"/>
    <cellStyle name="Normal 5 3 5 2 2" xfId="26748"/>
    <cellStyle name="Normal 5 3 5 2 2 2" xfId="26749"/>
    <cellStyle name="Normal 5 3 5 2 2 2 2" xfId="26750"/>
    <cellStyle name="Normal 5 3 5 2 2 3" xfId="26751"/>
    <cellStyle name="Normal 5 3 5 2 3" xfId="26752"/>
    <cellStyle name="Normal 5 3 5 2 3 2" xfId="26753"/>
    <cellStyle name="Normal 5 3 5 2 3 2 2" xfId="26754"/>
    <cellStyle name="Normal 5 3 5 2 3 3" xfId="26755"/>
    <cellStyle name="Normal 5 3 5 2 4" xfId="26756"/>
    <cellStyle name="Normal 5 3 5 2 4 2" xfId="26757"/>
    <cellStyle name="Normal 5 3 5 2 4 2 2" xfId="26758"/>
    <cellStyle name="Normal 5 3 5 2 4 3" xfId="26759"/>
    <cellStyle name="Normal 5 3 5 2 5" xfId="26760"/>
    <cellStyle name="Normal 5 3 5 2 5 2" xfId="26761"/>
    <cellStyle name="Normal 5 3 5 2 6" xfId="26762"/>
    <cellStyle name="Normal 5 3 5 3" xfId="26763"/>
    <cellStyle name="Normal 5 3 5 3 2" xfId="26764"/>
    <cellStyle name="Normal 5 3 5 3 2 2" xfId="26765"/>
    <cellStyle name="Normal 5 3 5 3 3" xfId="26766"/>
    <cellStyle name="Normal 5 3 5 4" xfId="26767"/>
    <cellStyle name="Normal 5 3 5 4 2" xfId="26768"/>
    <cellStyle name="Normal 5 3 5 4 2 2" xfId="26769"/>
    <cellStyle name="Normal 5 3 5 4 3" xfId="26770"/>
    <cellStyle name="Normal 5 3 5 5" xfId="26771"/>
    <cellStyle name="Normal 5 3 5 5 2" xfId="26772"/>
    <cellStyle name="Normal 5 3 5 5 2 2" xfId="26773"/>
    <cellStyle name="Normal 5 3 5 5 3" xfId="26774"/>
    <cellStyle name="Normal 5 3 5 6" xfId="26775"/>
    <cellStyle name="Normal 5 3 5 6 2" xfId="26776"/>
    <cellStyle name="Normal 5 3 5 7" xfId="26777"/>
    <cellStyle name="Normal 5 3 6" xfId="26778"/>
    <cellStyle name="Normal 5 3 6 2" xfId="26779"/>
    <cellStyle name="Normal 5 3 6 2 2" xfId="26780"/>
    <cellStyle name="Normal 5 3 6 2 2 2" xfId="26781"/>
    <cellStyle name="Normal 5 3 6 2 3" xfId="26782"/>
    <cellStyle name="Normal 5 3 6 3" xfId="26783"/>
    <cellStyle name="Normal 5 3 6 3 2" xfId="26784"/>
    <cellStyle name="Normal 5 3 6 3 2 2" xfId="26785"/>
    <cellStyle name="Normal 5 3 6 3 3" xfId="26786"/>
    <cellStyle name="Normal 5 3 6 4" xfId="26787"/>
    <cellStyle name="Normal 5 3 6 4 2" xfId="26788"/>
    <cellStyle name="Normal 5 3 6 4 2 2" xfId="26789"/>
    <cellStyle name="Normal 5 3 6 4 3" xfId="26790"/>
    <cellStyle name="Normal 5 3 6 5" xfId="26791"/>
    <cellStyle name="Normal 5 3 6 5 2" xfId="26792"/>
    <cellStyle name="Normal 5 3 6 6" xfId="26793"/>
    <cellStyle name="Normal 5 3 7" xfId="26794"/>
    <cellStyle name="Normal 5 3 7 2" xfId="26795"/>
    <cellStyle name="Normal 5 3 7 2 2" xfId="26796"/>
    <cellStyle name="Normal 5 3 7 3" xfId="26797"/>
    <cellStyle name="Normal 5 3 8" xfId="26798"/>
    <cellStyle name="Normal 5 3 8 2" xfId="26799"/>
    <cellStyle name="Normal 5 3 8 2 2" xfId="26800"/>
    <cellStyle name="Normal 5 3 8 3" xfId="26801"/>
    <cellStyle name="Normal 5 3 9" xfId="26802"/>
    <cellStyle name="Normal 5 3 9 2" xfId="26803"/>
    <cellStyle name="Normal 5 3 9 2 2" xfId="26804"/>
    <cellStyle name="Normal 5 3 9 3" xfId="26805"/>
    <cellStyle name="Normal 5 4" xfId="26806"/>
    <cellStyle name="Normal 5 4 2" xfId="26807"/>
    <cellStyle name="Normal 5 4 2 2" xfId="26808"/>
    <cellStyle name="Normal 5 4 2 2 2" xfId="26809"/>
    <cellStyle name="Normal 5 4 2 2 2 2" xfId="26810"/>
    <cellStyle name="Normal 5 4 2 2 3" xfId="26811"/>
    <cellStyle name="Normal 5 4 2 3" xfId="26812"/>
    <cellStyle name="Normal 5 4 2 3 2" xfId="26813"/>
    <cellStyle name="Normal 5 4 2 3 2 2" xfId="26814"/>
    <cellStyle name="Normal 5 4 2 3 3" xfId="26815"/>
    <cellStyle name="Normal 5 4 2 4" xfId="26816"/>
    <cellStyle name="Normal 5 4 2 4 2" xfId="26817"/>
    <cellStyle name="Normal 5 4 2 4 2 2" xfId="26818"/>
    <cellStyle name="Normal 5 4 2 4 3" xfId="26819"/>
    <cellStyle name="Normal 5 4 2 5" xfId="26820"/>
    <cellStyle name="Normal 5 4 2 5 2" xfId="26821"/>
    <cellStyle name="Normal 5 4 2 6" xfId="26822"/>
    <cellStyle name="Normal 5 4 2 7" xfId="26823"/>
    <cellStyle name="Normal 5 4 2 8" xfId="26824"/>
    <cellStyle name="Normal 5 4 3" xfId="26825"/>
    <cellStyle name="Normal 5 4 3 2" xfId="26826"/>
    <cellStyle name="Normal 5 4 3 2 2" xfId="26827"/>
    <cellStyle name="Normal 5 4 3 3" xfId="26828"/>
    <cellStyle name="Normal 5 4 3 4" xfId="26829"/>
    <cellStyle name="Normal 5 4 4" xfId="26830"/>
    <cellStyle name="Normal 5 4 4 2" xfId="26831"/>
    <cellStyle name="Normal 5 4 4 2 2" xfId="26832"/>
    <cellStyle name="Normal 5 4 4 3" xfId="26833"/>
    <cellStyle name="Normal 5 4 5" xfId="26834"/>
    <cellStyle name="Normal 5 4 5 2" xfId="26835"/>
    <cellStyle name="Normal 5 4 5 2 2" xfId="26836"/>
    <cellStyle name="Normal 5 4 5 3" xfId="26837"/>
    <cellStyle name="Normal 5 4 6" xfId="26838"/>
    <cellStyle name="Normal 5 4 6 2" xfId="26839"/>
    <cellStyle name="Normal 5 4 7" xfId="26840"/>
    <cellStyle name="Normal 5 4 8" xfId="26841"/>
    <cellStyle name="Normal 5 4 9" xfId="26842"/>
    <cellStyle name="Normal 5 5" xfId="26843"/>
    <cellStyle name="Normal 5 5 10" xfId="26844"/>
    <cellStyle name="Normal 5 5 2" xfId="26845"/>
    <cellStyle name="Normal 5 5 2 2" xfId="26846"/>
    <cellStyle name="Normal 5 5 2 2 2" xfId="26847"/>
    <cellStyle name="Normal 5 5 2 2 2 2" xfId="26848"/>
    <cellStyle name="Normal 5 5 2 2 3" xfId="26849"/>
    <cellStyle name="Normal 5 5 2 3" xfId="26850"/>
    <cellStyle name="Normal 5 5 2 3 2" xfId="26851"/>
    <cellStyle name="Normal 5 5 2 3 2 2" xfId="26852"/>
    <cellStyle name="Normal 5 5 2 3 3" xfId="26853"/>
    <cellStyle name="Normal 5 5 2 4" xfId="26854"/>
    <cellStyle name="Normal 5 5 2 4 2" xfId="26855"/>
    <cellStyle name="Normal 5 5 2 4 2 2" xfId="26856"/>
    <cellStyle name="Normal 5 5 2 4 3" xfId="26857"/>
    <cellStyle name="Normal 5 5 2 5" xfId="26858"/>
    <cellStyle name="Normal 5 5 2 5 2" xfId="26859"/>
    <cellStyle name="Normal 5 5 2 6" xfId="26860"/>
    <cellStyle name="Normal 5 5 3" xfId="26861"/>
    <cellStyle name="Normal 5 5 3 2" xfId="26862"/>
    <cellStyle name="Normal 5 5 3 2 2" xfId="26863"/>
    <cellStyle name="Normal 5 5 3 3" xfId="26864"/>
    <cellStyle name="Normal 5 5 4" xfId="26865"/>
    <cellStyle name="Normal 5 5 4 2" xfId="26866"/>
    <cellStyle name="Normal 5 5 4 2 2" xfId="26867"/>
    <cellStyle name="Normal 5 5 4 3" xfId="26868"/>
    <cellStyle name="Normal 5 5 5" xfId="26869"/>
    <cellStyle name="Normal 5 5 5 2" xfId="26870"/>
    <cellStyle name="Normal 5 5 5 2 2" xfId="26871"/>
    <cellStyle name="Normal 5 5 5 3" xfId="26872"/>
    <cellStyle name="Normal 5 5 6" xfId="26873"/>
    <cellStyle name="Normal 5 5 6 2" xfId="26874"/>
    <cellStyle name="Normal 5 5 7" xfId="26875"/>
    <cellStyle name="Normal 5 5 8" xfId="26876"/>
    <cellStyle name="Normal 5 5 9" xfId="26877"/>
    <cellStyle name="Normal 5 6" xfId="26878"/>
    <cellStyle name="Normal 5 6 2" xfId="26879"/>
    <cellStyle name="Normal 5 6 2 2" xfId="26880"/>
    <cellStyle name="Normal 5 6 2 2 2" xfId="26881"/>
    <cellStyle name="Normal 5 6 2 2 2 2" xfId="26882"/>
    <cellStyle name="Normal 5 6 2 2 3" xfId="26883"/>
    <cellStyle name="Normal 5 6 2 3" xfId="26884"/>
    <cellStyle name="Normal 5 6 2 3 2" xfId="26885"/>
    <cellStyle name="Normal 5 6 2 3 2 2" xfId="26886"/>
    <cellStyle name="Normal 5 6 2 3 3" xfId="26887"/>
    <cellStyle name="Normal 5 6 2 4" xfId="26888"/>
    <cellStyle name="Normal 5 6 2 4 2" xfId="26889"/>
    <cellStyle name="Normal 5 6 2 4 2 2" xfId="26890"/>
    <cellStyle name="Normal 5 6 2 4 3" xfId="26891"/>
    <cellStyle name="Normal 5 6 2 5" xfId="26892"/>
    <cellStyle name="Normal 5 6 2 5 2" xfId="26893"/>
    <cellStyle name="Normal 5 6 2 6" xfId="26894"/>
    <cellStyle name="Normal 5 6 3" xfId="26895"/>
    <cellStyle name="Normal 5 6 3 2" xfId="26896"/>
    <cellStyle name="Normal 5 6 3 2 2" xfId="26897"/>
    <cellStyle name="Normal 5 6 3 3" xfId="26898"/>
    <cellStyle name="Normal 5 6 4" xfId="26899"/>
    <cellStyle name="Normal 5 6 4 2" xfId="26900"/>
    <cellStyle name="Normal 5 6 4 2 2" xfId="26901"/>
    <cellStyle name="Normal 5 6 4 3" xfId="26902"/>
    <cellStyle name="Normal 5 6 5" xfId="26903"/>
    <cellStyle name="Normal 5 6 5 2" xfId="26904"/>
    <cellStyle name="Normal 5 6 5 2 2" xfId="26905"/>
    <cellStyle name="Normal 5 6 5 3" xfId="26906"/>
    <cellStyle name="Normal 5 6 6" xfId="26907"/>
    <cellStyle name="Normal 5 6 6 2" xfId="26908"/>
    <cellStyle name="Normal 5 6 7" xfId="26909"/>
    <cellStyle name="Normal 5 6 8" xfId="26910"/>
    <cellStyle name="Normal 5 6 9" xfId="26911"/>
    <cellStyle name="Normal 5 7" xfId="26912"/>
    <cellStyle name="Normal 5 7 2" xfId="26913"/>
    <cellStyle name="Normal 5 7 2 2" xfId="26914"/>
    <cellStyle name="Normal 5 7 2 2 2" xfId="26915"/>
    <cellStyle name="Normal 5 7 2 2 2 2" xfId="26916"/>
    <cellStyle name="Normal 5 7 2 2 3" xfId="26917"/>
    <cellStyle name="Normal 5 7 2 3" xfId="26918"/>
    <cellStyle name="Normal 5 7 2 3 2" xfId="26919"/>
    <cellStyle name="Normal 5 7 2 3 2 2" xfId="26920"/>
    <cellStyle name="Normal 5 7 2 3 3" xfId="26921"/>
    <cellStyle name="Normal 5 7 2 4" xfId="26922"/>
    <cellStyle name="Normal 5 7 2 4 2" xfId="26923"/>
    <cellStyle name="Normal 5 7 2 4 2 2" xfId="26924"/>
    <cellStyle name="Normal 5 7 2 4 3" xfId="26925"/>
    <cellStyle name="Normal 5 7 2 5" xfId="26926"/>
    <cellStyle name="Normal 5 7 2 5 2" xfId="26927"/>
    <cellStyle name="Normal 5 7 2 6" xfId="26928"/>
    <cellStyle name="Normal 5 7 3" xfId="26929"/>
    <cellStyle name="Normal 5 7 3 2" xfId="26930"/>
    <cellStyle name="Normal 5 7 3 2 2" xfId="26931"/>
    <cellStyle name="Normal 5 7 3 3" xfId="26932"/>
    <cellStyle name="Normal 5 7 4" xfId="26933"/>
    <cellStyle name="Normal 5 7 4 2" xfId="26934"/>
    <cellStyle name="Normal 5 7 4 2 2" xfId="26935"/>
    <cellStyle name="Normal 5 7 4 3" xfId="26936"/>
    <cellStyle name="Normal 5 7 5" xfId="26937"/>
    <cellStyle name="Normal 5 7 5 2" xfId="26938"/>
    <cellStyle name="Normal 5 7 5 2 2" xfId="26939"/>
    <cellStyle name="Normal 5 7 5 3" xfId="26940"/>
    <cellStyle name="Normal 5 7 6" xfId="26941"/>
    <cellStyle name="Normal 5 7 6 2" xfId="26942"/>
    <cellStyle name="Normal 5 7 7" xfId="26943"/>
    <cellStyle name="Normal 5 7 8" xfId="26944"/>
    <cellStyle name="Normal 5 8" xfId="26945"/>
    <cellStyle name="Normal 5 8 2" xfId="26946"/>
    <cellStyle name="Normal 5 8 2 2" xfId="26947"/>
    <cellStyle name="Normal 5 8 2 2 2" xfId="26948"/>
    <cellStyle name="Normal 5 8 2 3" xfId="26949"/>
    <cellStyle name="Normal 5 8 3" xfId="26950"/>
    <cellStyle name="Normal 5 8 3 2" xfId="26951"/>
    <cellStyle name="Normal 5 8 3 2 2" xfId="26952"/>
    <cellStyle name="Normal 5 8 3 3" xfId="26953"/>
    <cellStyle name="Normal 5 8 4" xfId="26954"/>
    <cellStyle name="Normal 5 8 4 2" xfId="26955"/>
    <cellStyle name="Normal 5 8 4 2 2" xfId="26956"/>
    <cellStyle name="Normal 5 8 4 3" xfId="26957"/>
    <cellStyle name="Normal 5 8 5" xfId="26958"/>
    <cellStyle name="Normal 5 8 5 2" xfId="26959"/>
    <cellStyle name="Normal 5 8 6" xfId="26960"/>
    <cellStyle name="Normal 5 9" xfId="26961"/>
    <cellStyle name="Normal 5 9 2" xfId="26962"/>
    <cellStyle name="Normal 5 9 2 2" xfId="26963"/>
    <cellStyle name="Normal 5 9 3" xfId="26964"/>
    <cellStyle name="Normal 5_PWC Sch 7" xfId="26965"/>
    <cellStyle name="Normal 50" xfId="1435"/>
    <cellStyle name="Normal 50 2" xfId="2813"/>
    <cellStyle name="Normal 50 2 2" xfId="4027"/>
    <cellStyle name="Normal 50 3" xfId="3176"/>
    <cellStyle name="Normal 50 3 2" xfId="5201"/>
    <cellStyle name="Normal 50 4" xfId="3284"/>
    <cellStyle name="Normal 50 4 2" xfId="26966"/>
    <cellStyle name="Normal 50 5" xfId="3390"/>
    <cellStyle name="Normal 51" xfId="1436"/>
    <cellStyle name="Normal 51 2" xfId="2814"/>
    <cellStyle name="Normal 51 2 2" xfId="4028"/>
    <cellStyle name="Normal 51 3" xfId="3177"/>
    <cellStyle name="Normal 51 3 2" xfId="5202"/>
    <cellStyle name="Normal 51 4" xfId="3285"/>
    <cellStyle name="Normal 51 4 2" xfId="26967"/>
    <cellStyle name="Normal 51 5" xfId="3391"/>
    <cellStyle name="Normal 52" xfId="1437"/>
    <cellStyle name="Normal 52 2" xfId="2815"/>
    <cellStyle name="Normal 52 2 2" xfId="4029"/>
    <cellStyle name="Normal 52 3" xfId="3178"/>
    <cellStyle name="Normal 52 3 2" xfId="5203"/>
    <cellStyle name="Normal 52 4" xfId="3286"/>
    <cellStyle name="Normal 52 4 2" xfId="26968"/>
    <cellStyle name="Normal 52 5" xfId="3392"/>
    <cellStyle name="Normal 53" xfId="1438"/>
    <cellStyle name="Normal 53 2" xfId="2816"/>
    <cellStyle name="Normal 53 2 2" xfId="4030"/>
    <cellStyle name="Normal 53 3" xfId="3179"/>
    <cellStyle name="Normal 53 3 2" xfId="5204"/>
    <cellStyle name="Normal 53 4" xfId="3287"/>
    <cellStyle name="Normal 53 4 2" xfId="26969"/>
    <cellStyle name="Normal 53 5" xfId="3393"/>
    <cellStyle name="Normal 54" xfId="1439"/>
    <cellStyle name="Normal 54 2" xfId="2817"/>
    <cellStyle name="Normal 54 3" xfId="26970"/>
    <cellStyle name="Normal 55" xfId="1440"/>
    <cellStyle name="Normal 55 2" xfId="26971"/>
    <cellStyle name="Normal 55 3" xfId="26972"/>
    <cellStyle name="Normal 55 4" xfId="26973"/>
    <cellStyle name="Normal 56" xfId="1441"/>
    <cellStyle name="Normal 56 2" xfId="26974"/>
    <cellStyle name="Normal 56 3" xfId="26975"/>
    <cellStyle name="Normal 56 4" xfId="26976"/>
    <cellStyle name="Normal 57" xfId="1442"/>
    <cellStyle name="Normal 57 2" xfId="2818"/>
    <cellStyle name="Normal 57 2 2" xfId="4031"/>
    <cellStyle name="Normal 57 3" xfId="3180"/>
    <cellStyle name="Normal 57 3 2" xfId="5205"/>
    <cellStyle name="Normal 57 4" xfId="3288"/>
    <cellStyle name="Normal 57 4 2" xfId="26977"/>
    <cellStyle name="Normal 57 5" xfId="3394"/>
    <cellStyle name="Normal 58" xfId="1443"/>
    <cellStyle name="Normal 58 2" xfId="2819"/>
    <cellStyle name="Normal 58 2 2" xfId="4032"/>
    <cellStyle name="Normal 58 3" xfId="3181"/>
    <cellStyle name="Normal 58 3 2" xfId="5206"/>
    <cellStyle name="Normal 58 4" xfId="3289"/>
    <cellStyle name="Normal 58 4 2" xfId="26978"/>
    <cellStyle name="Normal 58 5" xfId="3395"/>
    <cellStyle name="Normal 59" xfId="1444"/>
    <cellStyle name="Normal 59 2" xfId="1445"/>
    <cellStyle name="Normal 59 2 2" xfId="2821"/>
    <cellStyle name="Normal 59 2 2 2" xfId="4034"/>
    <cellStyle name="Normal 59 2 3" xfId="3182"/>
    <cellStyle name="Normal 59 2 3 2" xfId="5208"/>
    <cellStyle name="Normal 59 2 4" xfId="3290"/>
    <cellStyle name="Normal 59 2 4 2" xfId="30529"/>
    <cellStyle name="Normal 59 2 5" xfId="3396"/>
    <cellStyle name="Normal 59 3" xfId="2820"/>
    <cellStyle name="Normal 59 3 2" xfId="4035"/>
    <cellStyle name="Normal 59 4" xfId="4033"/>
    <cellStyle name="Normal 59 5" xfId="5207"/>
    <cellStyle name="Normal 59 6" xfId="30528"/>
    <cellStyle name="Normal 6" xfId="1446"/>
    <cellStyle name="Normal 6 10" xfId="26979"/>
    <cellStyle name="Normal 6 10 2" xfId="26980"/>
    <cellStyle name="Normal 6 10 2 2" xfId="26981"/>
    <cellStyle name="Normal 6 10 3" xfId="26982"/>
    <cellStyle name="Normal 6 11" xfId="26983"/>
    <cellStyle name="Normal 6 11 2" xfId="26984"/>
    <cellStyle name="Normal 6 12" xfId="26985"/>
    <cellStyle name="Normal 6 13" xfId="26986"/>
    <cellStyle name="Normal 6 14" xfId="26987"/>
    <cellStyle name="Normal 6 15" xfId="26988"/>
    <cellStyle name="Normal 6 16" xfId="26989"/>
    <cellStyle name="Normal 6 2" xfId="1447"/>
    <cellStyle name="Normal 6 2 10" xfId="26990"/>
    <cellStyle name="Normal 6 2 10 2" xfId="26991"/>
    <cellStyle name="Normal 6 2 11" xfId="26992"/>
    <cellStyle name="Normal 6 2 12" xfId="26993"/>
    <cellStyle name="Normal 6 2 13" xfId="26994"/>
    <cellStyle name="Normal 6 2 14" xfId="26995"/>
    <cellStyle name="Normal 6 2 15" xfId="26996"/>
    <cellStyle name="Normal 6 2 16" xfId="3480"/>
    <cellStyle name="Normal 6 2 2" xfId="26997"/>
    <cellStyle name="Normal 6 2 2 10" xfId="26998"/>
    <cellStyle name="Normal 6 2 2 2" xfId="26999"/>
    <cellStyle name="Normal 6 2 2 2 2" xfId="27000"/>
    <cellStyle name="Normal 6 2 2 2 2 2" xfId="27001"/>
    <cellStyle name="Normal 6 2 2 2 2 2 2" xfId="27002"/>
    <cellStyle name="Normal 6 2 2 2 2 3" xfId="27003"/>
    <cellStyle name="Normal 6 2 2 2 3" xfId="27004"/>
    <cellStyle name="Normal 6 2 2 2 3 2" xfId="27005"/>
    <cellStyle name="Normal 6 2 2 2 3 2 2" xfId="27006"/>
    <cellStyle name="Normal 6 2 2 2 3 3" xfId="27007"/>
    <cellStyle name="Normal 6 2 2 2 4" xfId="27008"/>
    <cellStyle name="Normal 6 2 2 2 4 2" xfId="27009"/>
    <cellStyle name="Normal 6 2 2 2 4 2 2" xfId="27010"/>
    <cellStyle name="Normal 6 2 2 2 4 3" xfId="27011"/>
    <cellStyle name="Normal 6 2 2 2 5" xfId="27012"/>
    <cellStyle name="Normal 6 2 2 2 5 2" xfId="27013"/>
    <cellStyle name="Normal 6 2 2 2 6" xfId="27014"/>
    <cellStyle name="Normal 6 2 2 2 7" xfId="27015"/>
    <cellStyle name="Normal 6 2 2 3" xfId="27016"/>
    <cellStyle name="Normal 6 2 2 3 2" xfId="27017"/>
    <cellStyle name="Normal 6 2 2 3 2 2" xfId="27018"/>
    <cellStyle name="Normal 6 2 2 3 3" xfId="27019"/>
    <cellStyle name="Normal 6 2 2 3 4" xfId="27020"/>
    <cellStyle name="Normal 6 2 2 4" xfId="27021"/>
    <cellStyle name="Normal 6 2 2 4 2" xfId="27022"/>
    <cellStyle name="Normal 6 2 2 4 2 2" xfId="27023"/>
    <cellStyle name="Normal 6 2 2 4 3" xfId="27024"/>
    <cellStyle name="Normal 6 2 2 5" xfId="27025"/>
    <cellStyle name="Normal 6 2 2 5 2" xfId="27026"/>
    <cellStyle name="Normal 6 2 2 5 2 2" xfId="27027"/>
    <cellStyle name="Normal 6 2 2 5 3" xfId="27028"/>
    <cellStyle name="Normal 6 2 2 6" xfId="27029"/>
    <cellStyle name="Normal 6 2 2 6 2" xfId="27030"/>
    <cellStyle name="Normal 6 2 2 7" xfId="27031"/>
    <cellStyle name="Normal 6 2 2 8" xfId="27032"/>
    <cellStyle name="Normal 6 2 2 9" xfId="27033"/>
    <cellStyle name="Normal 6 2 3" xfId="27034"/>
    <cellStyle name="Normal 6 2 3 2" xfId="27035"/>
    <cellStyle name="Normal 6 2 3 2 2" xfId="27036"/>
    <cellStyle name="Normal 6 2 3 2 2 2" xfId="27037"/>
    <cellStyle name="Normal 6 2 3 2 2 2 2" xfId="27038"/>
    <cellStyle name="Normal 6 2 3 2 2 3" xfId="27039"/>
    <cellStyle name="Normal 6 2 3 2 3" xfId="27040"/>
    <cellStyle name="Normal 6 2 3 2 3 2" xfId="27041"/>
    <cellStyle name="Normal 6 2 3 2 3 2 2" xfId="27042"/>
    <cellStyle name="Normal 6 2 3 2 3 3" xfId="27043"/>
    <cellStyle name="Normal 6 2 3 2 4" xfId="27044"/>
    <cellStyle name="Normal 6 2 3 2 4 2" xfId="27045"/>
    <cellStyle name="Normal 6 2 3 2 4 2 2" xfId="27046"/>
    <cellStyle name="Normal 6 2 3 2 4 3" xfId="27047"/>
    <cellStyle name="Normal 6 2 3 2 5" xfId="27048"/>
    <cellStyle name="Normal 6 2 3 2 5 2" xfId="27049"/>
    <cellStyle name="Normal 6 2 3 2 6" xfId="27050"/>
    <cellStyle name="Normal 6 2 3 3" xfId="27051"/>
    <cellStyle name="Normal 6 2 3 3 2" xfId="27052"/>
    <cellStyle name="Normal 6 2 3 3 2 2" xfId="27053"/>
    <cellStyle name="Normal 6 2 3 3 3" xfId="27054"/>
    <cellStyle name="Normal 6 2 3 4" xfId="27055"/>
    <cellStyle name="Normal 6 2 3 4 2" xfId="27056"/>
    <cellStyle name="Normal 6 2 3 4 2 2" xfId="27057"/>
    <cellStyle name="Normal 6 2 3 4 3" xfId="27058"/>
    <cellStyle name="Normal 6 2 3 5" xfId="27059"/>
    <cellStyle name="Normal 6 2 3 5 2" xfId="27060"/>
    <cellStyle name="Normal 6 2 3 5 2 2" xfId="27061"/>
    <cellStyle name="Normal 6 2 3 5 3" xfId="27062"/>
    <cellStyle name="Normal 6 2 3 6" xfId="27063"/>
    <cellStyle name="Normal 6 2 3 6 2" xfId="27064"/>
    <cellStyle name="Normal 6 2 3 7" xfId="27065"/>
    <cellStyle name="Normal 6 2 3 8" xfId="27066"/>
    <cellStyle name="Normal 6 2 4" xfId="27067"/>
    <cellStyle name="Normal 6 2 4 2" xfId="27068"/>
    <cellStyle name="Normal 6 2 4 2 2" xfId="27069"/>
    <cellStyle name="Normal 6 2 4 2 2 2" xfId="27070"/>
    <cellStyle name="Normal 6 2 4 2 2 2 2" xfId="27071"/>
    <cellStyle name="Normal 6 2 4 2 2 3" xfId="27072"/>
    <cellStyle name="Normal 6 2 4 2 3" xfId="27073"/>
    <cellStyle name="Normal 6 2 4 2 3 2" xfId="27074"/>
    <cellStyle name="Normal 6 2 4 2 3 2 2" xfId="27075"/>
    <cellStyle name="Normal 6 2 4 2 3 3" xfId="27076"/>
    <cellStyle name="Normal 6 2 4 2 4" xfId="27077"/>
    <cellStyle name="Normal 6 2 4 2 4 2" xfId="27078"/>
    <cellStyle name="Normal 6 2 4 2 4 2 2" xfId="27079"/>
    <cellStyle name="Normal 6 2 4 2 4 3" xfId="27080"/>
    <cellStyle name="Normal 6 2 4 2 5" xfId="27081"/>
    <cellStyle name="Normal 6 2 4 2 5 2" xfId="27082"/>
    <cellStyle name="Normal 6 2 4 2 6" xfId="27083"/>
    <cellStyle name="Normal 6 2 4 3" xfId="27084"/>
    <cellStyle name="Normal 6 2 4 3 2" xfId="27085"/>
    <cellStyle name="Normal 6 2 4 3 2 2" xfId="27086"/>
    <cellStyle name="Normal 6 2 4 3 3" xfId="27087"/>
    <cellStyle name="Normal 6 2 4 4" xfId="27088"/>
    <cellStyle name="Normal 6 2 4 4 2" xfId="27089"/>
    <cellStyle name="Normal 6 2 4 4 2 2" xfId="27090"/>
    <cellStyle name="Normal 6 2 4 4 3" xfId="27091"/>
    <cellStyle name="Normal 6 2 4 5" xfId="27092"/>
    <cellStyle name="Normal 6 2 4 5 2" xfId="27093"/>
    <cellStyle name="Normal 6 2 4 5 2 2" xfId="27094"/>
    <cellStyle name="Normal 6 2 4 5 3" xfId="27095"/>
    <cellStyle name="Normal 6 2 4 6" xfId="27096"/>
    <cellStyle name="Normal 6 2 4 6 2" xfId="27097"/>
    <cellStyle name="Normal 6 2 4 7" xfId="27098"/>
    <cellStyle name="Normal 6 2 5" xfId="27099"/>
    <cellStyle name="Normal 6 2 5 2" xfId="27100"/>
    <cellStyle name="Normal 6 2 5 2 2" xfId="27101"/>
    <cellStyle name="Normal 6 2 5 2 2 2" xfId="27102"/>
    <cellStyle name="Normal 6 2 5 2 2 2 2" xfId="27103"/>
    <cellStyle name="Normal 6 2 5 2 2 3" xfId="27104"/>
    <cellStyle name="Normal 6 2 5 2 3" xfId="27105"/>
    <cellStyle name="Normal 6 2 5 2 3 2" xfId="27106"/>
    <cellStyle name="Normal 6 2 5 2 3 2 2" xfId="27107"/>
    <cellStyle name="Normal 6 2 5 2 3 3" xfId="27108"/>
    <cellStyle name="Normal 6 2 5 2 4" xfId="27109"/>
    <cellStyle name="Normal 6 2 5 2 4 2" xfId="27110"/>
    <cellStyle name="Normal 6 2 5 2 4 2 2" xfId="27111"/>
    <cellStyle name="Normal 6 2 5 2 4 3" xfId="27112"/>
    <cellStyle name="Normal 6 2 5 2 5" xfId="27113"/>
    <cellStyle name="Normal 6 2 5 2 5 2" xfId="27114"/>
    <cellStyle name="Normal 6 2 5 2 6" xfId="27115"/>
    <cellStyle name="Normal 6 2 5 3" xfId="27116"/>
    <cellStyle name="Normal 6 2 5 3 2" xfId="27117"/>
    <cellStyle name="Normal 6 2 5 3 2 2" xfId="27118"/>
    <cellStyle name="Normal 6 2 5 3 3" xfId="27119"/>
    <cellStyle name="Normal 6 2 5 4" xfId="27120"/>
    <cellStyle name="Normal 6 2 5 4 2" xfId="27121"/>
    <cellStyle name="Normal 6 2 5 4 2 2" xfId="27122"/>
    <cellStyle name="Normal 6 2 5 4 3" xfId="27123"/>
    <cellStyle name="Normal 6 2 5 5" xfId="27124"/>
    <cellStyle name="Normal 6 2 5 5 2" xfId="27125"/>
    <cellStyle name="Normal 6 2 5 5 2 2" xfId="27126"/>
    <cellStyle name="Normal 6 2 5 5 3" xfId="27127"/>
    <cellStyle name="Normal 6 2 5 6" xfId="27128"/>
    <cellStyle name="Normal 6 2 5 6 2" xfId="27129"/>
    <cellStyle name="Normal 6 2 5 7" xfId="27130"/>
    <cellStyle name="Normal 6 2 6" xfId="27131"/>
    <cellStyle name="Normal 6 2 6 2" xfId="27132"/>
    <cellStyle name="Normal 6 2 6 2 2" xfId="27133"/>
    <cellStyle name="Normal 6 2 6 2 2 2" xfId="27134"/>
    <cellStyle name="Normal 6 2 6 2 3" xfId="27135"/>
    <cellStyle name="Normal 6 2 6 3" xfId="27136"/>
    <cellStyle name="Normal 6 2 6 3 2" xfId="27137"/>
    <cellStyle name="Normal 6 2 6 3 2 2" xfId="27138"/>
    <cellStyle name="Normal 6 2 6 3 3" xfId="27139"/>
    <cellStyle name="Normal 6 2 6 4" xfId="27140"/>
    <cellStyle name="Normal 6 2 6 4 2" xfId="27141"/>
    <cellStyle name="Normal 6 2 6 4 2 2" xfId="27142"/>
    <cellStyle name="Normal 6 2 6 4 3" xfId="27143"/>
    <cellStyle name="Normal 6 2 6 5" xfId="27144"/>
    <cellStyle name="Normal 6 2 6 5 2" xfId="27145"/>
    <cellStyle name="Normal 6 2 6 6" xfId="27146"/>
    <cellStyle name="Normal 6 2 7" xfId="27147"/>
    <cellStyle name="Normal 6 2 7 2" xfId="27148"/>
    <cellStyle name="Normal 6 2 7 2 2" xfId="27149"/>
    <cellStyle name="Normal 6 2 7 3" xfId="27150"/>
    <cellStyle name="Normal 6 2 8" xfId="27151"/>
    <cellStyle name="Normal 6 2 8 2" xfId="27152"/>
    <cellStyle name="Normal 6 2 8 2 2" xfId="27153"/>
    <cellStyle name="Normal 6 2 8 3" xfId="27154"/>
    <cellStyle name="Normal 6 2 9" xfId="27155"/>
    <cellStyle name="Normal 6 2 9 2" xfId="27156"/>
    <cellStyle name="Normal 6 2 9 2 2" xfId="27157"/>
    <cellStyle name="Normal 6 2 9 3" xfId="27158"/>
    <cellStyle name="Normal 6 3" xfId="1448"/>
    <cellStyle name="Normal 6 3 2" xfId="2823"/>
    <cellStyle name="Normal 6 3 2 2" xfId="27159"/>
    <cellStyle name="Normal 6 3 2 2 2" xfId="27160"/>
    <cellStyle name="Normal 6 3 2 2 2 2" xfId="27161"/>
    <cellStyle name="Normal 6 3 2 2 3" xfId="27162"/>
    <cellStyle name="Normal 6 3 2 3" xfId="27163"/>
    <cellStyle name="Normal 6 3 2 3 2" xfId="27164"/>
    <cellStyle name="Normal 6 3 2 3 2 2" xfId="27165"/>
    <cellStyle name="Normal 6 3 2 3 3" xfId="27166"/>
    <cellStyle name="Normal 6 3 2 4" xfId="27167"/>
    <cellStyle name="Normal 6 3 2 4 2" xfId="27168"/>
    <cellStyle name="Normal 6 3 2 4 2 2" xfId="27169"/>
    <cellStyle name="Normal 6 3 2 4 3" xfId="27170"/>
    <cellStyle name="Normal 6 3 2 5" xfId="27171"/>
    <cellStyle name="Normal 6 3 2 5 2" xfId="27172"/>
    <cellStyle name="Normal 6 3 2 6" xfId="27173"/>
    <cellStyle name="Normal 6 3 2 7" xfId="27174"/>
    <cellStyle name="Normal 6 3 2 8" xfId="27175"/>
    <cellStyle name="Normal 6 3 3" xfId="27176"/>
    <cellStyle name="Normal 6 3 3 2" xfId="27177"/>
    <cellStyle name="Normal 6 3 3 2 2" xfId="27178"/>
    <cellStyle name="Normal 6 3 3 3" xfId="27179"/>
    <cellStyle name="Normal 6 3 3 4" xfId="27180"/>
    <cellStyle name="Normal 6 3 4" xfId="27181"/>
    <cellStyle name="Normal 6 3 4 2" xfId="27182"/>
    <cellStyle name="Normal 6 3 4 2 2" xfId="27183"/>
    <cellStyle name="Normal 6 3 4 3" xfId="27184"/>
    <cellStyle name="Normal 6 3 5" xfId="27185"/>
    <cellStyle name="Normal 6 3 5 2" xfId="27186"/>
    <cellStyle name="Normal 6 3 5 2 2" xfId="27187"/>
    <cellStyle name="Normal 6 3 5 3" xfId="27188"/>
    <cellStyle name="Normal 6 3 6" xfId="27189"/>
    <cellStyle name="Normal 6 3 6 2" xfId="27190"/>
    <cellStyle name="Normal 6 3 7" xfId="27191"/>
    <cellStyle name="Normal 6 3 8" xfId="27192"/>
    <cellStyle name="Normal 6 3 9" xfId="27193"/>
    <cellStyle name="Normal 6 4" xfId="2822"/>
    <cellStyle name="Normal 6 4 2" xfId="27194"/>
    <cellStyle name="Normal 6 4 2 2" xfId="27195"/>
    <cellStyle name="Normal 6 4 2 2 2" xfId="27196"/>
    <cellStyle name="Normal 6 4 2 2 2 2" xfId="27197"/>
    <cellStyle name="Normal 6 4 2 2 3" xfId="27198"/>
    <cellStyle name="Normal 6 4 2 3" xfId="27199"/>
    <cellStyle name="Normal 6 4 2 3 2" xfId="27200"/>
    <cellStyle name="Normal 6 4 2 3 2 2" xfId="27201"/>
    <cellStyle name="Normal 6 4 2 3 3" xfId="27202"/>
    <cellStyle name="Normal 6 4 2 4" xfId="27203"/>
    <cellStyle name="Normal 6 4 2 4 2" xfId="27204"/>
    <cellStyle name="Normal 6 4 2 4 2 2" xfId="27205"/>
    <cellStyle name="Normal 6 4 2 4 3" xfId="27206"/>
    <cellStyle name="Normal 6 4 2 5" xfId="27207"/>
    <cellStyle name="Normal 6 4 2 5 2" xfId="27208"/>
    <cellStyle name="Normal 6 4 2 6" xfId="27209"/>
    <cellStyle name="Normal 6 4 2 7" xfId="27210"/>
    <cellStyle name="Normal 6 4 3" xfId="27211"/>
    <cellStyle name="Normal 6 4 3 2" xfId="27212"/>
    <cellStyle name="Normal 6 4 3 2 2" xfId="27213"/>
    <cellStyle name="Normal 6 4 3 3" xfId="27214"/>
    <cellStyle name="Normal 6 4 3 4" xfId="27215"/>
    <cellStyle name="Normal 6 4 4" xfId="27216"/>
    <cellStyle name="Normal 6 4 4 2" xfId="27217"/>
    <cellStyle name="Normal 6 4 4 2 2" xfId="27218"/>
    <cellStyle name="Normal 6 4 4 3" xfId="27219"/>
    <cellStyle name="Normal 6 4 5" xfId="27220"/>
    <cellStyle name="Normal 6 4 5 2" xfId="27221"/>
    <cellStyle name="Normal 6 4 5 2 2" xfId="27222"/>
    <cellStyle name="Normal 6 4 5 3" xfId="27223"/>
    <cellStyle name="Normal 6 4 6" xfId="27224"/>
    <cellStyle name="Normal 6 4 6 2" xfId="27225"/>
    <cellStyle name="Normal 6 4 7" xfId="27226"/>
    <cellStyle name="Normal 6 4 8" xfId="27227"/>
    <cellStyle name="Normal 6 4 9" xfId="27228"/>
    <cellStyle name="Normal 6 5" xfId="27229"/>
    <cellStyle name="Normal 6 5 2" xfId="27230"/>
    <cellStyle name="Normal 6 5 2 2" xfId="27231"/>
    <cellStyle name="Normal 6 5 2 2 2" xfId="27232"/>
    <cellStyle name="Normal 6 5 2 2 2 2" xfId="27233"/>
    <cellStyle name="Normal 6 5 2 2 3" xfId="27234"/>
    <cellStyle name="Normal 6 5 2 3" xfId="27235"/>
    <cellStyle name="Normal 6 5 2 3 2" xfId="27236"/>
    <cellStyle name="Normal 6 5 2 3 2 2" xfId="27237"/>
    <cellStyle name="Normal 6 5 2 3 3" xfId="27238"/>
    <cellStyle name="Normal 6 5 2 4" xfId="27239"/>
    <cellStyle name="Normal 6 5 2 4 2" xfId="27240"/>
    <cellStyle name="Normal 6 5 2 4 2 2" xfId="27241"/>
    <cellStyle name="Normal 6 5 2 4 3" xfId="27242"/>
    <cellStyle name="Normal 6 5 2 5" xfId="27243"/>
    <cellStyle name="Normal 6 5 2 5 2" xfId="27244"/>
    <cellStyle name="Normal 6 5 2 6" xfId="27245"/>
    <cellStyle name="Normal 6 5 2 7" xfId="27246"/>
    <cellStyle name="Normal 6 5 3" xfId="27247"/>
    <cellStyle name="Normal 6 5 3 2" xfId="27248"/>
    <cellStyle name="Normal 6 5 3 2 2" xfId="27249"/>
    <cellStyle name="Normal 6 5 3 3" xfId="27250"/>
    <cellStyle name="Normal 6 5 4" xfId="27251"/>
    <cellStyle name="Normal 6 5 4 2" xfId="27252"/>
    <cellStyle name="Normal 6 5 4 2 2" xfId="27253"/>
    <cellStyle name="Normal 6 5 4 3" xfId="27254"/>
    <cellStyle name="Normal 6 5 5" xfId="27255"/>
    <cellStyle name="Normal 6 5 5 2" xfId="27256"/>
    <cellStyle name="Normal 6 5 5 2 2" xfId="27257"/>
    <cellStyle name="Normal 6 5 5 3" xfId="27258"/>
    <cellStyle name="Normal 6 5 6" xfId="27259"/>
    <cellStyle name="Normal 6 5 6 2" xfId="27260"/>
    <cellStyle name="Normal 6 5 7" xfId="27261"/>
    <cellStyle name="Normal 6 5 8" xfId="27262"/>
    <cellStyle name="Normal 6 6" xfId="27263"/>
    <cellStyle name="Normal 6 6 2" xfId="27264"/>
    <cellStyle name="Normal 6 6 2 2" xfId="27265"/>
    <cellStyle name="Normal 6 6 2 2 2" xfId="27266"/>
    <cellStyle name="Normal 6 6 2 2 2 2" xfId="27267"/>
    <cellStyle name="Normal 6 6 2 2 3" xfId="27268"/>
    <cellStyle name="Normal 6 6 2 3" xfId="27269"/>
    <cellStyle name="Normal 6 6 2 3 2" xfId="27270"/>
    <cellStyle name="Normal 6 6 2 3 2 2" xfId="27271"/>
    <cellStyle name="Normal 6 6 2 3 3" xfId="27272"/>
    <cellStyle name="Normal 6 6 2 4" xfId="27273"/>
    <cellStyle name="Normal 6 6 2 4 2" xfId="27274"/>
    <cellStyle name="Normal 6 6 2 4 2 2" xfId="27275"/>
    <cellStyle name="Normal 6 6 2 4 3" xfId="27276"/>
    <cellStyle name="Normal 6 6 2 5" xfId="27277"/>
    <cellStyle name="Normal 6 6 2 5 2" xfId="27278"/>
    <cellStyle name="Normal 6 6 2 6" xfId="27279"/>
    <cellStyle name="Normal 6 6 2 7" xfId="27280"/>
    <cellStyle name="Normal 6 6 3" xfId="27281"/>
    <cellStyle name="Normal 6 6 3 2" xfId="27282"/>
    <cellStyle name="Normal 6 6 3 2 2" xfId="27283"/>
    <cellStyle name="Normal 6 6 3 3" xfId="27284"/>
    <cellStyle name="Normal 6 6 4" xfId="27285"/>
    <cellStyle name="Normal 6 6 4 2" xfId="27286"/>
    <cellStyle name="Normal 6 6 4 2 2" xfId="27287"/>
    <cellStyle name="Normal 6 6 4 3" xfId="27288"/>
    <cellStyle name="Normal 6 6 5" xfId="27289"/>
    <cellStyle name="Normal 6 6 5 2" xfId="27290"/>
    <cellStyle name="Normal 6 6 5 2 2" xfId="27291"/>
    <cellStyle name="Normal 6 6 5 3" xfId="27292"/>
    <cellStyle name="Normal 6 6 6" xfId="27293"/>
    <cellStyle name="Normal 6 6 6 2" xfId="27294"/>
    <cellStyle name="Normal 6 6 7" xfId="27295"/>
    <cellStyle name="Normal 6 7" xfId="27296"/>
    <cellStyle name="Normal 6 7 2" xfId="27297"/>
    <cellStyle name="Normal 6 7 2 2" xfId="27298"/>
    <cellStyle name="Normal 6 7 2 2 2" xfId="27299"/>
    <cellStyle name="Normal 6 7 2 3" xfId="27300"/>
    <cellStyle name="Normal 6 7 3" xfId="27301"/>
    <cellStyle name="Normal 6 7 3 2" xfId="27302"/>
    <cellStyle name="Normal 6 7 3 2 2" xfId="27303"/>
    <cellStyle name="Normal 6 7 3 3" xfId="27304"/>
    <cellStyle name="Normal 6 7 4" xfId="27305"/>
    <cellStyle name="Normal 6 7 4 2" xfId="27306"/>
    <cellStyle name="Normal 6 7 4 2 2" xfId="27307"/>
    <cellStyle name="Normal 6 7 4 3" xfId="27308"/>
    <cellStyle name="Normal 6 7 5" xfId="27309"/>
    <cellStyle name="Normal 6 7 5 2" xfId="27310"/>
    <cellStyle name="Normal 6 7 6" xfId="27311"/>
    <cellStyle name="Normal 6 8" xfId="27312"/>
    <cellStyle name="Normal 6 8 2" xfId="27313"/>
    <cellStyle name="Normal 6 8 2 2" xfId="27314"/>
    <cellStyle name="Normal 6 8 3" xfId="27315"/>
    <cellStyle name="Normal 6 9" xfId="27316"/>
    <cellStyle name="Normal 6 9 2" xfId="27317"/>
    <cellStyle name="Normal 6 9 2 2" xfId="27318"/>
    <cellStyle name="Normal 6 9 3" xfId="27319"/>
    <cellStyle name="Normal 6_PWC Sch 7" xfId="27320"/>
    <cellStyle name="Normal 60" xfId="1449"/>
    <cellStyle name="Normal 60 2" xfId="1450"/>
    <cellStyle name="Normal 60 2 2" xfId="2825"/>
    <cellStyle name="Normal 60 3" xfId="2824"/>
    <cellStyle name="Normal 60 3 2" xfId="4037"/>
    <cellStyle name="Normal 60 3 3" xfId="5209"/>
    <cellStyle name="Normal 60 3 4" xfId="30530"/>
    <cellStyle name="Normal 60 3 5" xfId="3481"/>
    <cellStyle name="Normal 60 4" xfId="3183"/>
    <cellStyle name="Normal 60 4 2" xfId="4036"/>
    <cellStyle name="Normal 60 5" xfId="3291"/>
    <cellStyle name="Normal 60 5 2" xfId="30540"/>
    <cellStyle name="Normal 60 6" xfId="3397"/>
    <cellStyle name="Normal 61" xfId="1451"/>
    <cellStyle name="Normal 61 2" xfId="1452"/>
    <cellStyle name="Normal 61 2 2" xfId="2827"/>
    <cellStyle name="Normal 61 3" xfId="2826"/>
    <cellStyle name="Normal 61 3 2" xfId="4039"/>
    <cellStyle name="Normal 61 3 3" xfId="5210"/>
    <cellStyle name="Normal 61 3 4" xfId="30531"/>
    <cellStyle name="Normal 61 3 5" xfId="3482"/>
    <cellStyle name="Normal 61 4" xfId="3184"/>
    <cellStyle name="Normal 61 4 2" xfId="4038"/>
    <cellStyle name="Normal 61 5" xfId="3292"/>
    <cellStyle name="Normal 61 5 2" xfId="30541"/>
    <cellStyle name="Normal 61 6" xfId="3398"/>
    <cellStyle name="Normal 62" xfId="1453"/>
    <cellStyle name="Normal 62 2" xfId="1454"/>
    <cellStyle name="Normal 62 2 2" xfId="2829"/>
    <cellStyle name="Normal 62 3" xfId="2828"/>
    <cellStyle name="Normal 62 3 2" xfId="4041"/>
    <cellStyle name="Normal 62 3 3" xfId="5211"/>
    <cellStyle name="Normal 62 3 4" xfId="30532"/>
    <cellStyle name="Normal 62 3 5" xfId="3483"/>
    <cellStyle name="Normal 62 4" xfId="3185"/>
    <cellStyle name="Normal 62 4 2" xfId="4040"/>
    <cellStyle name="Normal 62 5" xfId="3293"/>
    <cellStyle name="Normal 62 5 2" xfId="30542"/>
    <cellStyle name="Normal 62 6" xfId="3399"/>
    <cellStyle name="Normal 63" xfId="1455"/>
    <cellStyle name="Normal 63 2" xfId="1456"/>
    <cellStyle name="Normal 63 2 2" xfId="2831"/>
    <cellStyle name="Normal 63 3" xfId="2830"/>
    <cellStyle name="Normal 63 3 2" xfId="4043"/>
    <cellStyle name="Normal 63 3 3" xfId="5212"/>
    <cellStyle name="Normal 63 3 4" xfId="30533"/>
    <cellStyle name="Normal 63 3 5" xfId="3484"/>
    <cellStyle name="Normal 63 4" xfId="3186"/>
    <cellStyle name="Normal 63 4 2" xfId="4042"/>
    <cellStyle name="Normal 63 5" xfId="3294"/>
    <cellStyle name="Normal 63 5 2" xfId="30543"/>
    <cellStyle name="Normal 63 6" xfId="3400"/>
    <cellStyle name="Normal 64" xfId="1457"/>
    <cellStyle name="Normal 64 2" xfId="1458"/>
    <cellStyle name="Normal 64 2 2" xfId="2833"/>
    <cellStyle name="Normal 64 3" xfId="2832"/>
    <cellStyle name="Normal 64 3 2" xfId="4045"/>
    <cellStyle name="Normal 64 3 3" xfId="5213"/>
    <cellStyle name="Normal 64 3 4" xfId="30534"/>
    <cellStyle name="Normal 64 3 5" xfId="3485"/>
    <cellStyle name="Normal 64 4" xfId="3187"/>
    <cellStyle name="Normal 64 4 2" xfId="4044"/>
    <cellStyle name="Normal 64 5" xfId="3295"/>
    <cellStyle name="Normal 64 5 2" xfId="30544"/>
    <cellStyle name="Normal 64 6" xfId="3401"/>
    <cellStyle name="Normal 65" xfId="1459"/>
    <cellStyle name="Normal 65 2" xfId="2834"/>
    <cellStyle name="Normal 65 2 2" xfId="4046"/>
    <cellStyle name="Normal 65 3" xfId="3188"/>
    <cellStyle name="Normal 65 3 2" xfId="5214"/>
    <cellStyle name="Normal 65 4" xfId="3296"/>
    <cellStyle name="Normal 65 4 2" xfId="30535"/>
    <cellStyle name="Normal 65 5" xfId="3402"/>
    <cellStyle name="Normal 66" xfId="1460"/>
    <cellStyle name="Normal 66 2" xfId="2835"/>
    <cellStyle name="Normal 66 2 2" xfId="4047"/>
    <cellStyle name="Normal 66 3" xfId="3189"/>
    <cellStyle name="Normal 66 3 2" xfId="5215"/>
    <cellStyle name="Normal 66 4" xfId="3297"/>
    <cellStyle name="Normal 66 4 2" xfId="30536"/>
    <cellStyle name="Normal 66 5" xfId="3403"/>
    <cellStyle name="Normal 67" xfId="1461"/>
    <cellStyle name="Normal 67 2" xfId="2836"/>
    <cellStyle name="Normal 67 2 2" xfId="4048"/>
    <cellStyle name="Normal 67 3" xfId="3190"/>
    <cellStyle name="Normal 67 3 2" xfId="5216"/>
    <cellStyle name="Normal 67 4" xfId="3298"/>
    <cellStyle name="Normal 67 4 2" xfId="30537"/>
    <cellStyle name="Normal 67 5" xfId="3404"/>
    <cellStyle name="Normal 68" xfId="1462"/>
    <cellStyle name="Normal 68 2" xfId="2837"/>
    <cellStyle name="Normal 68 2 2" xfId="27321"/>
    <cellStyle name="Normal 68 2 3" xfId="4049"/>
    <cellStyle name="Normal 68 3" xfId="3191"/>
    <cellStyle name="Normal 68 3 2" xfId="5217"/>
    <cellStyle name="Normal 68 4" xfId="3299"/>
    <cellStyle name="Normal 68 4 2" xfId="30545"/>
    <cellStyle name="Normal 68 5" xfId="3405"/>
    <cellStyle name="Normal 69" xfId="1463"/>
    <cellStyle name="Normal 69 2" xfId="2838"/>
    <cellStyle name="Normal 69 2 2" xfId="4050"/>
    <cellStyle name="Normal 69 3" xfId="3192"/>
    <cellStyle name="Normal 69 3 2" xfId="5218"/>
    <cellStyle name="Normal 69 4" xfId="3300"/>
    <cellStyle name="Normal 69 4 2" xfId="27322"/>
    <cellStyle name="Normal 69 5" xfId="3406"/>
    <cellStyle name="Normal 7" xfId="1464"/>
    <cellStyle name="Normal 7 10" xfId="27323"/>
    <cellStyle name="Normal 7 10 2" xfId="27324"/>
    <cellStyle name="Normal 7 10 2 2" xfId="27325"/>
    <cellStyle name="Normal 7 10 3" xfId="27326"/>
    <cellStyle name="Normal 7 11" xfId="27327"/>
    <cellStyle name="Normal 7 12" xfId="27328"/>
    <cellStyle name="Normal 7 13" xfId="27329"/>
    <cellStyle name="Normal 7 14" xfId="27330"/>
    <cellStyle name="Normal 7 15" xfId="27331"/>
    <cellStyle name="Normal 7 16" xfId="27332"/>
    <cellStyle name="Normal 7 2" xfId="2839"/>
    <cellStyle name="Normal 7 2 10" xfId="27333"/>
    <cellStyle name="Normal 7 2 10 2" xfId="27334"/>
    <cellStyle name="Normal 7 2 11" xfId="27335"/>
    <cellStyle name="Normal 7 2 12" xfId="27336"/>
    <cellStyle name="Normal 7 2 13" xfId="27337"/>
    <cellStyle name="Normal 7 2 14" xfId="27338"/>
    <cellStyle name="Normal 7 2 15" xfId="27339"/>
    <cellStyle name="Normal 7 2 16" xfId="4051"/>
    <cellStyle name="Normal 7 2 2" xfId="3671"/>
    <cellStyle name="Normal 7 2 2 2" xfId="27340"/>
    <cellStyle name="Normal 7 2 2 2 2" xfId="27341"/>
    <cellStyle name="Normal 7 2 2 2 2 2" xfId="27342"/>
    <cellStyle name="Normal 7 2 2 2 2 2 2" xfId="27343"/>
    <cellStyle name="Normal 7 2 2 2 2 3" xfId="27344"/>
    <cellStyle name="Normal 7 2 2 2 3" xfId="27345"/>
    <cellStyle name="Normal 7 2 2 2 3 2" xfId="27346"/>
    <cellStyle name="Normal 7 2 2 2 3 2 2" xfId="27347"/>
    <cellStyle name="Normal 7 2 2 2 3 3" xfId="27348"/>
    <cellStyle name="Normal 7 2 2 2 4" xfId="27349"/>
    <cellStyle name="Normal 7 2 2 2 4 2" xfId="27350"/>
    <cellStyle name="Normal 7 2 2 2 4 2 2" xfId="27351"/>
    <cellStyle name="Normal 7 2 2 2 4 3" xfId="27352"/>
    <cellStyle name="Normal 7 2 2 2 5" xfId="27353"/>
    <cellStyle name="Normal 7 2 2 2 5 2" xfId="27354"/>
    <cellStyle name="Normal 7 2 2 2 6" xfId="27355"/>
    <cellStyle name="Normal 7 2 2 2 7" xfId="27356"/>
    <cellStyle name="Normal 7 2 2 3" xfId="27357"/>
    <cellStyle name="Normal 7 2 2 3 2" xfId="27358"/>
    <cellStyle name="Normal 7 2 2 3 2 2" xfId="27359"/>
    <cellStyle name="Normal 7 2 2 3 3" xfId="27360"/>
    <cellStyle name="Normal 7 2 2 3 4" xfId="27361"/>
    <cellStyle name="Normal 7 2 2 4" xfId="27362"/>
    <cellStyle name="Normal 7 2 2 4 2" xfId="27363"/>
    <cellStyle name="Normal 7 2 2 4 2 2" xfId="27364"/>
    <cellStyle name="Normal 7 2 2 4 3" xfId="27365"/>
    <cellStyle name="Normal 7 2 2 5" xfId="27366"/>
    <cellStyle name="Normal 7 2 2 5 2" xfId="27367"/>
    <cellStyle name="Normal 7 2 2 5 2 2" xfId="27368"/>
    <cellStyle name="Normal 7 2 2 5 3" xfId="27369"/>
    <cellStyle name="Normal 7 2 2 6" xfId="27370"/>
    <cellStyle name="Normal 7 2 2 6 2" xfId="27371"/>
    <cellStyle name="Normal 7 2 2 7" xfId="27372"/>
    <cellStyle name="Normal 7 2 2 8" xfId="27373"/>
    <cellStyle name="Normal 7 2 3" xfId="27374"/>
    <cellStyle name="Normal 7 2 3 2" xfId="27375"/>
    <cellStyle name="Normal 7 2 3 2 2" xfId="27376"/>
    <cellStyle name="Normal 7 2 3 2 2 2" xfId="27377"/>
    <cellStyle name="Normal 7 2 3 2 2 2 2" xfId="27378"/>
    <cellStyle name="Normal 7 2 3 2 2 3" xfId="27379"/>
    <cellStyle name="Normal 7 2 3 2 3" xfId="27380"/>
    <cellStyle name="Normal 7 2 3 2 3 2" xfId="27381"/>
    <cellStyle name="Normal 7 2 3 2 3 2 2" xfId="27382"/>
    <cellStyle name="Normal 7 2 3 2 3 3" xfId="27383"/>
    <cellStyle name="Normal 7 2 3 2 4" xfId="27384"/>
    <cellStyle name="Normal 7 2 3 2 4 2" xfId="27385"/>
    <cellStyle name="Normal 7 2 3 2 4 2 2" xfId="27386"/>
    <cellStyle name="Normal 7 2 3 2 4 3" xfId="27387"/>
    <cellStyle name="Normal 7 2 3 2 5" xfId="27388"/>
    <cellStyle name="Normal 7 2 3 2 5 2" xfId="27389"/>
    <cellStyle name="Normal 7 2 3 2 6" xfId="27390"/>
    <cellStyle name="Normal 7 2 3 3" xfId="27391"/>
    <cellStyle name="Normal 7 2 3 3 2" xfId="27392"/>
    <cellStyle name="Normal 7 2 3 3 2 2" xfId="27393"/>
    <cellStyle name="Normal 7 2 3 3 3" xfId="27394"/>
    <cellStyle name="Normal 7 2 3 4" xfId="27395"/>
    <cellStyle name="Normal 7 2 3 4 2" xfId="27396"/>
    <cellStyle name="Normal 7 2 3 4 2 2" xfId="27397"/>
    <cellStyle name="Normal 7 2 3 4 3" xfId="27398"/>
    <cellStyle name="Normal 7 2 3 5" xfId="27399"/>
    <cellStyle name="Normal 7 2 3 5 2" xfId="27400"/>
    <cellStyle name="Normal 7 2 3 5 2 2" xfId="27401"/>
    <cellStyle name="Normal 7 2 3 5 3" xfId="27402"/>
    <cellStyle name="Normal 7 2 3 6" xfId="27403"/>
    <cellStyle name="Normal 7 2 3 6 2" xfId="27404"/>
    <cellStyle name="Normal 7 2 3 7" xfId="27405"/>
    <cellStyle name="Normal 7 2 3 8" xfId="27406"/>
    <cellStyle name="Normal 7 2 3 9" xfId="27407"/>
    <cellStyle name="Normal 7 2 4" xfId="27408"/>
    <cellStyle name="Normal 7 2 4 2" xfId="27409"/>
    <cellStyle name="Normal 7 2 4 2 2" xfId="27410"/>
    <cellStyle name="Normal 7 2 4 2 2 2" xfId="27411"/>
    <cellStyle name="Normal 7 2 4 2 2 2 2" xfId="27412"/>
    <cellStyle name="Normal 7 2 4 2 2 3" xfId="27413"/>
    <cellStyle name="Normal 7 2 4 2 3" xfId="27414"/>
    <cellStyle name="Normal 7 2 4 2 3 2" xfId="27415"/>
    <cellStyle name="Normal 7 2 4 2 3 2 2" xfId="27416"/>
    <cellStyle name="Normal 7 2 4 2 3 3" xfId="27417"/>
    <cellStyle name="Normal 7 2 4 2 4" xfId="27418"/>
    <cellStyle name="Normal 7 2 4 2 4 2" xfId="27419"/>
    <cellStyle name="Normal 7 2 4 2 4 2 2" xfId="27420"/>
    <cellStyle name="Normal 7 2 4 2 4 3" xfId="27421"/>
    <cellStyle name="Normal 7 2 4 2 5" xfId="27422"/>
    <cellStyle name="Normal 7 2 4 2 5 2" xfId="27423"/>
    <cellStyle name="Normal 7 2 4 2 6" xfId="27424"/>
    <cellStyle name="Normal 7 2 4 3" xfId="27425"/>
    <cellStyle name="Normal 7 2 4 3 2" xfId="27426"/>
    <cellStyle name="Normal 7 2 4 3 2 2" xfId="27427"/>
    <cellStyle name="Normal 7 2 4 3 3" xfId="27428"/>
    <cellStyle name="Normal 7 2 4 4" xfId="27429"/>
    <cellStyle name="Normal 7 2 4 4 2" xfId="27430"/>
    <cellStyle name="Normal 7 2 4 4 2 2" xfId="27431"/>
    <cellStyle name="Normal 7 2 4 4 3" xfId="27432"/>
    <cellStyle name="Normal 7 2 4 5" xfId="27433"/>
    <cellStyle name="Normal 7 2 4 5 2" xfId="27434"/>
    <cellStyle name="Normal 7 2 4 5 2 2" xfId="27435"/>
    <cellStyle name="Normal 7 2 4 5 3" xfId="27436"/>
    <cellStyle name="Normal 7 2 4 6" xfId="27437"/>
    <cellStyle name="Normal 7 2 4 6 2" xfId="27438"/>
    <cellStyle name="Normal 7 2 4 7" xfId="27439"/>
    <cellStyle name="Normal 7 2 4 8" xfId="27440"/>
    <cellStyle name="Normal 7 2 5" xfId="27441"/>
    <cellStyle name="Normal 7 2 5 2" xfId="27442"/>
    <cellStyle name="Normal 7 2 5 2 2" xfId="27443"/>
    <cellStyle name="Normal 7 2 5 2 2 2" xfId="27444"/>
    <cellStyle name="Normal 7 2 5 2 2 2 2" xfId="27445"/>
    <cellStyle name="Normal 7 2 5 2 2 3" xfId="27446"/>
    <cellStyle name="Normal 7 2 5 2 3" xfId="27447"/>
    <cellStyle name="Normal 7 2 5 2 3 2" xfId="27448"/>
    <cellStyle name="Normal 7 2 5 2 3 2 2" xfId="27449"/>
    <cellStyle name="Normal 7 2 5 2 3 3" xfId="27450"/>
    <cellStyle name="Normal 7 2 5 2 4" xfId="27451"/>
    <cellStyle name="Normal 7 2 5 2 4 2" xfId="27452"/>
    <cellStyle name="Normal 7 2 5 2 4 2 2" xfId="27453"/>
    <cellStyle name="Normal 7 2 5 2 4 3" xfId="27454"/>
    <cellStyle name="Normal 7 2 5 2 5" xfId="27455"/>
    <cellStyle name="Normal 7 2 5 2 5 2" xfId="27456"/>
    <cellStyle name="Normal 7 2 5 2 6" xfId="27457"/>
    <cellStyle name="Normal 7 2 5 3" xfId="27458"/>
    <cellStyle name="Normal 7 2 5 3 2" xfId="27459"/>
    <cellStyle name="Normal 7 2 5 3 2 2" xfId="27460"/>
    <cellStyle name="Normal 7 2 5 3 3" xfId="27461"/>
    <cellStyle name="Normal 7 2 5 4" xfId="27462"/>
    <cellStyle name="Normal 7 2 5 4 2" xfId="27463"/>
    <cellStyle name="Normal 7 2 5 4 2 2" xfId="27464"/>
    <cellStyle name="Normal 7 2 5 4 3" xfId="27465"/>
    <cellStyle name="Normal 7 2 5 5" xfId="27466"/>
    <cellStyle name="Normal 7 2 5 5 2" xfId="27467"/>
    <cellStyle name="Normal 7 2 5 5 2 2" xfId="27468"/>
    <cellStyle name="Normal 7 2 5 5 3" xfId="27469"/>
    <cellStyle name="Normal 7 2 5 6" xfId="27470"/>
    <cellStyle name="Normal 7 2 5 6 2" xfId="27471"/>
    <cellStyle name="Normal 7 2 5 7" xfId="27472"/>
    <cellStyle name="Normal 7 2 6" xfId="27473"/>
    <cellStyle name="Normal 7 2 6 2" xfId="27474"/>
    <cellStyle name="Normal 7 2 6 2 2" xfId="27475"/>
    <cellStyle name="Normal 7 2 6 2 2 2" xfId="27476"/>
    <cellStyle name="Normal 7 2 6 2 3" xfId="27477"/>
    <cellStyle name="Normal 7 2 6 3" xfId="27478"/>
    <cellStyle name="Normal 7 2 6 3 2" xfId="27479"/>
    <cellStyle name="Normal 7 2 6 3 2 2" xfId="27480"/>
    <cellStyle name="Normal 7 2 6 3 3" xfId="27481"/>
    <cellStyle name="Normal 7 2 6 4" xfId="27482"/>
    <cellStyle name="Normal 7 2 6 4 2" xfId="27483"/>
    <cellStyle name="Normal 7 2 6 4 2 2" xfId="27484"/>
    <cellStyle name="Normal 7 2 6 4 3" xfId="27485"/>
    <cellStyle name="Normal 7 2 6 5" xfId="27486"/>
    <cellStyle name="Normal 7 2 6 5 2" xfId="27487"/>
    <cellStyle name="Normal 7 2 6 6" xfId="27488"/>
    <cellStyle name="Normal 7 2 6 7" xfId="27489"/>
    <cellStyle name="Normal 7 2 7" xfId="27490"/>
    <cellStyle name="Normal 7 2 7 2" xfId="27491"/>
    <cellStyle name="Normal 7 2 7 2 2" xfId="27492"/>
    <cellStyle name="Normal 7 2 7 3" xfId="27493"/>
    <cellStyle name="Normal 7 2 8" xfId="27494"/>
    <cellStyle name="Normal 7 2 8 2" xfId="27495"/>
    <cellStyle name="Normal 7 2 8 2 2" xfId="27496"/>
    <cellStyle name="Normal 7 2 8 3" xfId="27497"/>
    <cellStyle name="Normal 7 2 9" xfId="27498"/>
    <cellStyle name="Normal 7 2 9 2" xfId="27499"/>
    <cellStyle name="Normal 7 2 9 2 2" xfId="27500"/>
    <cellStyle name="Normal 7 2 9 3" xfId="27501"/>
    <cellStyle name="Normal 7 3" xfId="3193"/>
    <cellStyle name="Normal 7 3 10" xfId="3672"/>
    <cellStyle name="Normal 7 3 2" xfId="27502"/>
    <cellStyle name="Normal 7 3 2 2" xfId="27503"/>
    <cellStyle name="Normal 7 3 2 2 2" xfId="27504"/>
    <cellStyle name="Normal 7 3 2 2 2 2" xfId="27505"/>
    <cellStyle name="Normal 7 3 2 2 3" xfId="27506"/>
    <cellStyle name="Normal 7 3 2 3" xfId="27507"/>
    <cellStyle name="Normal 7 3 2 3 2" xfId="27508"/>
    <cellStyle name="Normal 7 3 2 3 2 2" xfId="27509"/>
    <cellStyle name="Normal 7 3 2 3 3" xfId="27510"/>
    <cellStyle name="Normal 7 3 2 4" xfId="27511"/>
    <cellStyle name="Normal 7 3 2 4 2" xfId="27512"/>
    <cellStyle name="Normal 7 3 2 4 2 2" xfId="27513"/>
    <cellStyle name="Normal 7 3 2 4 3" xfId="27514"/>
    <cellStyle name="Normal 7 3 2 5" xfId="27515"/>
    <cellStyle name="Normal 7 3 2 5 2" xfId="27516"/>
    <cellStyle name="Normal 7 3 2 6" xfId="27517"/>
    <cellStyle name="Normal 7 3 3" xfId="27518"/>
    <cellStyle name="Normal 7 3 3 2" xfId="27519"/>
    <cellStyle name="Normal 7 3 3 2 2" xfId="27520"/>
    <cellStyle name="Normal 7 3 3 3" xfId="27521"/>
    <cellStyle name="Normal 7 3 4" xfId="27522"/>
    <cellStyle name="Normal 7 3 4 2" xfId="27523"/>
    <cellStyle name="Normal 7 3 4 2 2" xfId="27524"/>
    <cellStyle name="Normal 7 3 4 3" xfId="27525"/>
    <cellStyle name="Normal 7 3 5" xfId="27526"/>
    <cellStyle name="Normal 7 3 5 2" xfId="27527"/>
    <cellStyle name="Normal 7 3 5 2 2" xfId="27528"/>
    <cellStyle name="Normal 7 3 5 3" xfId="27529"/>
    <cellStyle name="Normal 7 3 6" xfId="27530"/>
    <cellStyle name="Normal 7 3 6 2" xfId="27531"/>
    <cellStyle name="Normal 7 3 7" xfId="27532"/>
    <cellStyle name="Normal 7 3 8" xfId="27533"/>
    <cellStyle name="Normal 7 3 9" xfId="27534"/>
    <cellStyle name="Normal 7 4" xfId="3301"/>
    <cellStyle name="Normal 7 4 2" xfId="27535"/>
    <cellStyle name="Normal 7 4 2 2" xfId="27536"/>
    <cellStyle name="Normal 7 4 2 2 2" xfId="27537"/>
    <cellStyle name="Normal 7 4 2 2 2 2" xfId="27538"/>
    <cellStyle name="Normal 7 4 2 2 3" xfId="27539"/>
    <cellStyle name="Normal 7 4 2 3" xfId="27540"/>
    <cellStyle name="Normal 7 4 2 3 2" xfId="27541"/>
    <cellStyle name="Normal 7 4 2 3 2 2" xfId="27542"/>
    <cellStyle name="Normal 7 4 2 3 3" xfId="27543"/>
    <cellStyle name="Normal 7 4 2 4" xfId="27544"/>
    <cellStyle name="Normal 7 4 2 4 2" xfId="27545"/>
    <cellStyle name="Normal 7 4 2 4 2 2" xfId="27546"/>
    <cellStyle name="Normal 7 4 2 4 3" xfId="27547"/>
    <cellStyle name="Normal 7 4 2 5" xfId="27548"/>
    <cellStyle name="Normal 7 4 2 5 2" xfId="27549"/>
    <cellStyle name="Normal 7 4 2 6" xfId="27550"/>
    <cellStyle name="Normal 7 4 3" xfId="27551"/>
    <cellStyle name="Normal 7 4 3 2" xfId="27552"/>
    <cellStyle name="Normal 7 4 3 2 2" xfId="27553"/>
    <cellStyle name="Normal 7 4 3 3" xfId="27554"/>
    <cellStyle name="Normal 7 4 4" xfId="27555"/>
    <cellStyle name="Normal 7 4 4 2" xfId="27556"/>
    <cellStyle name="Normal 7 4 4 2 2" xfId="27557"/>
    <cellStyle name="Normal 7 4 4 3" xfId="27558"/>
    <cellStyle name="Normal 7 4 5" xfId="27559"/>
    <cellStyle name="Normal 7 4 5 2" xfId="27560"/>
    <cellStyle name="Normal 7 4 5 2 2" xfId="27561"/>
    <cellStyle name="Normal 7 4 5 3" xfId="27562"/>
    <cellStyle name="Normal 7 4 6" xfId="27563"/>
    <cellStyle name="Normal 7 4 6 2" xfId="27564"/>
    <cellStyle name="Normal 7 4 7" xfId="27565"/>
    <cellStyle name="Normal 7 4 8" xfId="27566"/>
    <cellStyle name="Normal 7 4 9" xfId="3673"/>
    <cellStyle name="Normal 7 5" xfId="3407"/>
    <cellStyle name="Normal 7 5 2" xfId="27567"/>
    <cellStyle name="Normal 7 5 2 2" xfId="27568"/>
    <cellStyle name="Normal 7 5 2 2 2" xfId="27569"/>
    <cellStyle name="Normal 7 5 2 2 2 2" xfId="27570"/>
    <cellStyle name="Normal 7 5 2 2 3" xfId="27571"/>
    <cellStyle name="Normal 7 5 2 3" xfId="27572"/>
    <cellStyle name="Normal 7 5 2 3 2" xfId="27573"/>
    <cellStyle name="Normal 7 5 2 3 2 2" xfId="27574"/>
    <cellStyle name="Normal 7 5 2 3 3" xfId="27575"/>
    <cellStyle name="Normal 7 5 2 4" xfId="27576"/>
    <cellStyle name="Normal 7 5 2 4 2" xfId="27577"/>
    <cellStyle name="Normal 7 5 2 4 2 2" xfId="27578"/>
    <cellStyle name="Normal 7 5 2 4 3" xfId="27579"/>
    <cellStyle name="Normal 7 5 2 5" xfId="27580"/>
    <cellStyle name="Normal 7 5 2 5 2" xfId="27581"/>
    <cellStyle name="Normal 7 5 2 6" xfId="27582"/>
    <cellStyle name="Normal 7 5 3" xfId="27583"/>
    <cellStyle name="Normal 7 5 3 2" xfId="27584"/>
    <cellStyle name="Normal 7 5 3 2 2" xfId="27585"/>
    <cellStyle name="Normal 7 5 3 3" xfId="27586"/>
    <cellStyle name="Normal 7 5 4" xfId="27587"/>
    <cellStyle name="Normal 7 5 4 2" xfId="27588"/>
    <cellStyle name="Normal 7 5 4 2 2" xfId="27589"/>
    <cellStyle name="Normal 7 5 4 3" xfId="27590"/>
    <cellStyle name="Normal 7 5 5" xfId="27591"/>
    <cellStyle name="Normal 7 5 5 2" xfId="27592"/>
    <cellStyle name="Normal 7 5 5 2 2" xfId="27593"/>
    <cellStyle name="Normal 7 5 5 3" xfId="27594"/>
    <cellStyle name="Normal 7 5 6" xfId="27595"/>
    <cellStyle name="Normal 7 5 6 2" xfId="27596"/>
    <cellStyle name="Normal 7 5 7" xfId="27597"/>
    <cellStyle name="Normal 7 5 8" xfId="27598"/>
    <cellStyle name="Normal 7 6" xfId="27599"/>
    <cellStyle name="Normal 7 6 2" xfId="27600"/>
    <cellStyle name="Normal 7 6 2 2" xfId="27601"/>
    <cellStyle name="Normal 7 6 2 2 2" xfId="27602"/>
    <cellStyle name="Normal 7 6 2 2 2 2" xfId="27603"/>
    <cellStyle name="Normal 7 6 2 2 3" xfId="27604"/>
    <cellStyle name="Normal 7 6 2 3" xfId="27605"/>
    <cellStyle name="Normal 7 6 2 3 2" xfId="27606"/>
    <cellStyle name="Normal 7 6 2 3 2 2" xfId="27607"/>
    <cellStyle name="Normal 7 6 2 3 3" xfId="27608"/>
    <cellStyle name="Normal 7 6 2 4" xfId="27609"/>
    <cellStyle name="Normal 7 6 2 4 2" xfId="27610"/>
    <cellStyle name="Normal 7 6 2 4 2 2" xfId="27611"/>
    <cellStyle name="Normal 7 6 2 4 3" xfId="27612"/>
    <cellStyle name="Normal 7 6 2 5" xfId="27613"/>
    <cellStyle name="Normal 7 6 2 5 2" xfId="27614"/>
    <cellStyle name="Normal 7 6 2 6" xfId="27615"/>
    <cellStyle name="Normal 7 6 3" xfId="27616"/>
    <cellStyle name="Normal 7 6 3 2" xfId="27617"/>
    <cellStyle name="Normal 7 6 3 2 2" xfId="27618"/>
    <cellStyle name="Normal 7 6 3 3" xfId="27619"/>
    <cellStyle name="Normal 7 6 4" xfId="27620"/>
    <cellStyle name="Normal 7 6 4 2" xfId="27621"/>
    <cellStyle name="Normal 7 6 4 2 2" xfId="27622"/>
    <cellStyle name="Normal 7 6 4 3" xfId="27623"/>
    <cellStyle name="Normal 7 6 5" xfId="27624"/>
    <cellStyle name="Normal 7 6 5 2" xfId="27625"/>
    <cellStyle name="Normal 7 6 5 2 2" xfId="27626"/>
    <cellStyle name="Normal 7 6 5 3" xfId="27627"/>
    <cellStyle name="Normal 7 6 6" xfId="27628"/>
    <cellStyle name="Normal 7 6 6 2" xfId="27629"/>
    <cellStyle name="Normal 7 6 7" xfId="27630"/>
    <cellStyle name="Normal 7 7" xfId="27631"/>
    <cellStyle name="Normal 7 7 2" xfId="27632"/>
    <cellStyle name="Normal 7 7 2 2" xfId="27633"/>
    <cellStyle name="Normal 7 7 2 2 2" xfId="27634"/>
    <cellStyle name="Normal 7 7 2 3" xfId="27635"/>
    <cellStyle name="Normal 7 7 3" xfId="27636"/>
    <cellStyle name="Normal 7 7 3 2" xfId="27637"/>
    <cellStyle name="Normal 7 7 3 2 2" xfId="27638"/>
    <cellStyle name="Normal 7 7 3 3" xfId="27639"/>
    <cellStyle name="Normal 7 7 4" xfId="27640"/>
    <cellStyle name="Normal 7 7 4 2" xfId="27641"/>
    <cellStyle name="Normal 7 7 4 2 2" xfId="27642"/>
    <cellStyle name="Normal 7 7 4 3" xfId="27643"/>
    <cellStyle name="Normal 7 7 5" xfId="27644"/>
    <cellStyle name="Normal 7 7 5 2" xfId="27645"/>
    <cellStyle name="Normal 7 7 6" xfId="27646"/>
    <cellStyle name="Normal 7 8" xfId="27647"/>
    <cellStyle name="Normal 7 8 2" xfId="27648"/>
    <cellStyle name="Normal 7 8 2 2" xfId="27649"/>
    <cellStyle name="Normal 7 8 3" xfId="27650"/>
    <cellStyle name="Normal 7 9" xfId="27651"/>
    <cellStyle name="Normal 7 9 2" xfId="27652"/>
    <cellStyle name="Normal 7 9 2 2" xfId="27653"/>
    <cellStyle name="Normal 7 9 3" xfId="27654"/>
    <cellStyle name="Normal 7_Sheet2" xfId="27655"/>
    <cellStyle name="Normal 70" xfId="1465"/>
    <cellStyle name="Normal 70 2" xfId="2840"/>
    <cellStyle name="Normal 70 2 2" xfId="4052"/>
    <cellStyle name="Normal 70 3" xfId="3194"/>
    <cellStyle name="Normal 70 3 2" xfId="5219"/>
    <cellStyle name="Normal 70 4" xfId="3302"/>
    <cellStyle name="Normal 70 4 2" xfId="27656"/>
    <cellStyle name="Normal 70 5" xfId="3408"/>
    <cellStyle name="Normal 71" xfId="1466"/>
    <cellStyle name="Normal 71 2" xfId="2841"/>
    <cellStyle name="Normal 71 2 2" xfId="4053"/>
    <cellStyle name="Normal 71 3" xfId="3195"/>
    <cellStyle name="Normal 71 3 2" xfId="5220"/>
    <cellStyle name="Normal 71 4" xfId="3303"/>
    <cellStyle name="Normal 71 4 2" xfId="27657"/>
    <cellStyle name="Normal 71 5" xfId="3409"/>
    <cellStyle name="Normal 72" xfId="1467"/>
    <cellStyle name="Normal 72 2" xfId="2842"/>
    <cellStyle name="Normal 72 2 2" xfId="27658"/>
    <cellStyle name="Normal 72 3" xfId="27659"/>
    <cellStyle name="Normal 72 4" xfId="27660"/>
    <cellStyle name="Normal 73" xfId="1468"/>
    <cellStyle name="Normal 73 2" xfId="2843"/>
    <cellStyle name="Normal 73 2 2" xfId="27661"/>
    <cellStyle name="Normal 73 3" xfId="27662"/>
    <cellStyle name="Normal 73 4" xfId="27663"/>
    <cellStyle name="Normal 74" xfId="1469"/>
    <cellStyle name="Normal 74 2" xfId="2844"/>
    <cellStyle name="Normal 74 2 2" xfId="27664"/>
    <cellStyle name="Normal 74 3" xfId="27665"/>
    <cellStyle name="Normal 75" xfId="1470"/>
    <cellStyle name="Normal 75 2" xfId="2845"/>
    <cellStyle name="Normal 75 2 2" xfId="27666"/>
    <cellStyle name="Normal 75 3" xfId="27667"/>
    <cellStyle name="Normal 76" xfId="1471"/>
    <cellStyle name="Normal 76 2" xfId="2846"/>
    <cellStyle name="Normal 77" xfId="1472"/>
    <cellStyle name="Normal 77 2" xfId="2847"/>
    <cellStyle name="Normal 78" xfId="1473"/>
    <cellStyle name="Normal 78 2" xfId="2848"/>
    <cellStyle name="Normal 79" xfId="1474"/>
    <cellStyle name="Normal 79 2" xfId="2849"/>
    <cellStyle name="Normal 8" xfId="1475"/>
    <cellStyle name="Normal 8 2" xfId="2850"/>
    <cellStyle name="Normal 8 2 2" xfId="3674"/>
    <cellStyle name="Normal 8 2 2 2" xfId="27668"/>
    <cellStyle name="Normal 8 2 2 3" xfId="27669"/>
    <cellStyle name="Normal 8 2 3" xfId="27670"/>
    <cellStyle name="Normal 8 2 3 2" xfId="27671"/>
    <cellStyle name="Normal 8 2 3 3" xfId="27672"/>
    <cellStyle name="Normal 8 2 3 4" xfId="27673"/>
    <cellStyle name="Normal 8 2 4" xfId="27674"/>
    <cellStyle name="Normal 8 2 4 2" xfId="27675"/>
    <cellStyle name="Normal 8 2 5" xfId="27676"/>
    <cellStyle name="Normal 8 2 6" xfId="4054"/>
    <cellStyle name="Normal 8 3" xfId="3196"/>
    <cellStyle name="Normal 8 3 2" xfId="27677"/>
    <cellStyle name="Normal 8 3 2 2" xfId="27678"/>
    <cellStyle name="Normal 8 3 3" xfId="27679"/>
    <cellStyle name="Normal 8 3 4" xfId="27680"/>
    <cellStyle name="Normal 8 3 5" xfId="3675"/>
    <cellStyle name="Normal 8 4" xfId="3304"/>
    <cellStyle name="Normal 8 4 2" xfId="3677"/>
    <cellStyle name="Normal 8 4 3" xfId="27681"/>
    <cellStyle name="Normal 8 4 4" xfId="27682"/>
    <cellStyle name="Normal 8 4 5" xfId="3676"/>
    <cellStyle name="Normal 8 5" xfId="3410"/>
    <cellStyle name="Normal 8 6" xfId="27683"/>
    <cellStyle name="Normal 8 7" xfId="27684"/>
    <cellStyle name="Normal 8 8" xfId="27685"/>
    <cellStyle name="Normal 80" xfId="1476"/>
    <cellStyle name="Normal 80 2" xfId="2851"/>
    <cellStyle name="Normal 81" xfId="1477"/>
    <cellStyle name="Normal 81 2" xfId="2852"/>
    <cellStyle name="Normal 82" xfId="1478"/>
    <cellStyle name="Normal 82 2" xfId="1479"/>
    <cellStyle name="Normal 82 2 2" xfId="2854"/>
    <cellStyle name="Normal 82 3" xfId="2853"/>
    <cellStyle name="Normal 83" xfId="1480"/>
    <cellStyle name="Normal 83 2" xfId="2855"/>
    <cellStyle name="Normal 84" xfId="1481"/>
    <cellStyle name="Normal 84 2" xfId="2856"/>
    <cellStyle name="Normal 85" xfId="1482"/>
    <cellStyle name="Normal 85 2" xfId="2857"/>
    <cellStyle name="Normal 86" xfId="1483"/>
    <cellStyle name="Normal 86 2" xfId="2858"/>
    <cellStyle name="Normal 87" xfId="1484"/>
    <cellStyle name="Normal 87 2" xfId="2859"/>
    <cellStyle name="Normal 88" xfId="1485"/>
    <cellStyle name="Normal 88 2" xfId="2860"/>
    <cellStyle name="Normal 89" xfId="1486"/>
    <cellStyle name="Normal 89 2" xfId="2861"/>
    <cellStyle name="Normal 9" xfId="1487"/>
    <cellStyle name="Normal 9 10" xfId="27686"/>
    <cellStyle name="Normal 9 10 2" xfId="27687"/>
    <cellStyle name="Normal 9 10 2 2" xfId="27688"/>
    <cellStyle name="Normal 9 10 3" xfId="27689"/>
    <cellStyle name="Normal 9 11" xfId="27690"/>
    <cellStyle name="Normal 9 11 2" xfId="27691"/>
    <cellStyle name="Normal 9 11 2 2" xfId="27692"/>
    <cellStyle name="Normal 9 11 3" xfId="27693"/>
    <cellStyle name="Normal 9 12" xfId="27694"/>
    <cellStyle name="Normal 9 12 2" xfId="27695"/>
    <cellStyle name="Normal 9 12 2 2" xfId="27696"/>
    <cellStyle name="Normal 9 12 3" xfId="27697"/>
    <cellStyle name="Normal 9 13" xfId="27698"/>
    <cellStyle name="Normal 9 13 2" xfId="27699"/>
    <cellStyle name="Normal 9 14" xfId="27700"/>
    <cellStyle name="Normal 9 15" xfId="27701"/>
    <cellStyle name="Normal 9 16" xfId="27702"/>
    <cellStyle name="Normal 9 17" xfId="27703"/>
    <cellStyle name="Normal 9 18" xfId="27704"/>
    <cellStyle name="Normal 9 2" xfId="1488"/>
    <cellStyle name="Normal 9 2 10" xfId="27705"/>
    <cellStyle name="Normal 9 2 10 2" xfId="27706"/>
    <cellStyle name="Normal 9 2 10 2 2" xfId="27707"/>
    <cellStyle name="Normal 9 2 10 3" xfId="27708"/>
    <cellStyle name="Normal 9 2 11" xfId="27709"/>
    <cellStyle name="Normal 9 2 11 2" xfId="27710"/>
    <cellStyle name="Normal 9 2 12" xfId="27711"/>
    <cellStyle name="Normal 9 2 13" xfId="27712"/>
    <cellStyle name="Normal 9 2 14" xfId="27713"/>
    <cellStyle name="Normal 9 2 15" xfId="27714"/>
    <cellStyle name="Normal 9 2 2" xfId="2863"/>
    <cellStyle name="Normal 9 2 2 10" xfId="27715"/>
    <cellStyle name="Normal 9 2 2 10 2" xfId="27716"/>
    <cellStyle name="Normal 9 2 2 11" xfId="27717"/>
    <cellStyle name="Normal 9 2 2 12" xfId="27718"/>
    <cellStyle name="Normal 9 2 2 2" xfId="27719"/>
    <cellStyle name="Normal 9 2 2 2 2" xfId="27720"/>
    <cellStyle name="Normal 9 2 2 2 2 2" xfId="27721"/>
    <cellStyle name="Normal 9 2 2 2 2 2 2" xfId="27722"/>
    <cellStyle name="Normal 9 2 2 2 2 2 2 2" xfId="27723"/>
    <cellStyle name="Normal 9 2 2 2 2 2 3" xfId="27724"/>
    <cellStyle name="Normal 9 2 2 2 2 3" xfId="27725"/>
    <cellStyle name="Normal 9 2 2 2 2 3 2" xfId="27726"/>
    <cellStyle name="Normal 9 2 2 2 2 3 2 2" xfId="27727"/>
    <cellStyle name="Normal 9 2 2 2 2 3 3" xfId="27728"/>
    <cellStyle name="Normal 9 2 2 2 2 4" xfId="27729"/>
    <cellStyle name="Normal 9 2 2 2 2 4 2" xfId="27730"/>
    <cellStyle name="Normal 9 2 2 2 2 4 2 2" xfId="27731"/>
    <cellStyle name="Normal 9 2 2 2 2 4 3" xfId="27732"/>
    <cellStyle name="Normal 9 2 2 2 2 5" xfId="27733"/>
    <cellStyle name="Normal 9 2 2 2 2 5 2" xfId="27734"/>
    <cellStyle name="Normal 9 2 2 2 2 6" xfId="27735"/>
    <cellStyle name="Normal 9 2 2 2 3" xfId="27736"/>
    <cellStyle name="Normal 9 2 2 2 3 2" xfId="27737"/>
    <cellStyle name="Normal 9 2 2 2 3 2 2" xfId="27738"/>
    <cellStyle name="Normal 9 2 2 2 3 3" xfId="27739"/>
    <cellStyle name="Normal 9 2 2 2 4" xfId="27740"/>
    <cellStyle name="Normal 9 2 2 2 4 2" xfId="27741"/>
    <cellStyle name="Normal 9 2 2 2 4 2 2" xfId="27742"/>
    <cellStyle name="Normal 9 2 2 2 4 3" xfId="27743"/>
    <cellStyle name="Normal 9 2 2 2 5" xfId="27744"/>
    <cellStyle name="Normal 9 2 2 2 5 2" xfId="27745"/>
    <cellStyle name="Normal 9 2 2 2 5 2 2" xfId="27746"/>
    <cellStyle name="Normal 9 2 2 2 5 3" xfId="27747"/>
    <cellStyle name="Normal 9 2 2 2 6" xfId="27748"/>
    <cellStyle name="Normal 9 2 2 2 6 2" xfId="27749"/>
    <cellStyle name="Normal 9 2 2 2 7" xfId="27750"/>
    <cellStyle name="Normal 9 2 2 2 8" xfId="27751"/>
    <cellStyle name="Normal 9 2 2 3" xfId="27752"/>
    <cellStyle name="Normal 9 2 2 3 2" xfId="27753"/>
    <cellStyle name="Normal 9 2 2 3 2 2" xfId="27754"/>
    <cellStyle name="Normal 9 2 2 3 2 2 2" xfId="27755"/>
    <cellStyle name="Normal 9 2 2 3 2 2 2 2" xfId="27756"/>
    <cellStyle name="Normal 9 2 2 3 2 2 3" xfId="27757"/>
    <cellStyle name="Normal 9 2 2 3 2 3" xfId="27758"/>
    <cellStyle name="Normal 9 2 2 3 2 3 2" xfId="27759"/>
    <cellStyle name="Normal 9 2 2 3 2 3 2 2" xfId="27760"/>
    <cellStyle name="Normal 9 2 2 3 2 3 3" xfId="27761"/>
    <cellStyle name="Normal 9 2 2 3 2 4" xfId="27762"/>
    <cellStyle name="Normal 9 2 2 3 2 4 2" xfId="27763"/>
    <cellStyle name="Normal 9 2 2 3 2 4 2 2" xfId="27764"/>
    <cellStyle name="Normal 9 2 2 3 2 4 3" xfId="27765"/>
    <cellStyle name="Normal 9 2 2 3 2 5" xfId="27766"/>
    <cellStyle name="Normal 9 2 2 3 2 5 2" xfId="27767"/>
    <cellStyle name="Normal 9 2 2 3 2 6" xfId="27768"/>
    <cellStyle name="Normal 9 2 2 3 3" xfId="27769"/>
    <cellStyle name="Normal 9 2 2 3 3 2" xfId="27770"/>
    <cellStyle name="Normal 9 2 2 3 3 2 2" xfId="27771"/>
    <cellStyle name="Normal 9 2 2 3 3 3" xfId="27772"/>
    <cellStyle name="Normal 9 2 2 3 4" xfId="27773"/>
    <cellStyle name="Normal 9 2 2 3 4 2" xfId="27774"/>
    <cellStyle name="Normal 9 2 2 3 4 2 2" xfId="27775"/>
    <cellStyle name="Normal 9 2 2 3 4 3" xfId="27776"/>
    <cellStyle name="Normal 9 2 2 3 5" xfId="27777"/>
    <cellStyle name="Normal 9 2 2 3 5 2" xfId="27778"/>
    <cellStyle name="Normal 9 2 2 3 5 2 2" xfId="27779"/>
    <cellStyle name="Normal 9 2 2 3 5 3" xfId="27780"/>
    <cellStyle name="Normal 9 2 2 3 6" xfId="27781"/>
    <cellStyle name="Normal 9 2 2 3 6 2" xfId="27782"/>
    <cellStyle name="Normal 9 2 2 3 7" xfId="27783"/>
    <cellStyle name="Normal 9 2 2 4" xfId="27784"/>
    <cellStyle name="Normal 9 2 2 4 2" xfId="27785"/>
    <cellStyle name="Normal 9 2 2 4 2 2" xfId="27786"/>
    <cellStyle name="Normal 9 2 2 4 2 2 2" xfId="27787"/>
    <cellStyle name="Normal 9 2 2 4 2 2 2 2" xfId="27788"/>
    <cellStyle name="Normal 9 2 2 4 2 2 3" xfId="27789"/>
    <cellStyle name="Normal 9 2 2 4 2 3" xfId="27790"/>
    <cellStyle name="Normal 9 2 2 4 2 3 2" xfId="27791"/>
    <cellStyle name="Normal 9 2 2 4 2 3 2 2" xfId="27792"/>
    <cellStyle name="Normal 9 2 2 4 2 3 3" xfId="27793"/>
    <cellStyle name="Normal 9 2 2 4 2 4" xfId="27794"/>
    <cellStyle name="Normal 9 2 2 4 2 4 2" xfId="27795"/>
    <cellStyle name="Normal 9 2 2 4 2 4 2 2" xfId="27796"/>
    <cellStyle name="Normal 9 2 2 4 2 4 3" xfId="27797"/>
    <cellStyle name="Normal 9 2 2 4 2 5" xfId="27798"/>
    <cellStyle name="Normal 9 2 2 4 2 5 2" xfId="27799"/>
    <cellStyle name="Normal 9 2 2 4 2 6" xfId="27800"/>
    <cellStyle name="Normal 9 2 2 4 3" xfId="27801"/>
    <cellStyle name="Normal 9 2 2 4 3 2" xfId="27802"/>
    <cellStyle name="Normal 9 2 2 4 3 2 2" xfId="27803"/>
    <cellStyle name="Normal 9 2 2 4 3 3" xfId="27804"/>
    <cellStyle name="Normal 9 2 2 4 4" xfId="27805"/>
    <cellStyle name="Normal 9 2 2 4 4 2" xfId="27806"/>
    <cellStyle name="Normal 9 2 2 4 4 2 2" xfId="27807"/>
    <cellStyle name="Normal 9 2 2 4 4 3" xfId="27808"/>
    <cellStyle name="Normal 9 2 2 4 5" xfId="27809"/>
    <cellStyle name="Normal 9 2 2 4 5 2" xfId="27810"/>
    <cellStyle name="Normal 9 2 2 4 5 2 2" xfId="27811"/>
    <cellStyle name="Normal 9 2 2 4 5 3" xfId="27812"/>
    <cellStyle name="Normal 9 2 2 4 6" xfId="27813"/>
    <cellStyle name="Normal 9 2 2 4 6 2" xfId="27814"/>
    <cellStyle name="Normal 9 2 2 4 7" xfId="27815"/>
    <cellStyle name="Normal 9 2 2 5" xfId="27816"/>
    <cellStyle name="Normal 9 2 2 5 2" xfId="27817"/>
    <cellStyle name="Normal 9 2 2 5 2 2" xfId="27818"/>
    <cellStyle name="Normal 9 2 2 5 2 2 2" xfId="27819"/>
    <cellStyle name="Normal 9 2 2 5 2 2 2 2" xfId="27820"/>
    <cellStyle name="Normal 9 2 2 5 2 2 3" xfId="27821"/>
    <cellStyle name="Normal 9 2 2 5 2 3" xfId="27822"/>
    <cellStyle name="Normal 9 2 2 5 2 3 2" xfId="27823"/>
    <cellStyle name="Normal 9 2 2 5 2 3 2 2" xfId="27824"/>
    <cellStyle name="Normal 9 2 2 5 2 3 3" xfId="27825"/>
    <cellStyle name="Normal 9 2 2 5 2 4" xfId="27826"/>
    <cellStyle name="Normal 9 2 2 5 2 4 2" xfId="27827"/>
    <cellStyle name="Normal 9 2 2 5 2 4 2 2" xfId="27828"/>
    <cellStyle name="Normal 9 2 2 5 2 4 3" xfId="27829"/>
    <cellStyle name="Normal 9 2 2 5 2 5" xfId="27830"/>
    <cellStyle name="Normal 9 2 2 5 2 5 2" xfId="27831"/>
    <cellStyle name="Normal 9 2 2 5 2 6" xfId="27832"/>
    <cellStyle name="Normal 9 2 2 5 3" xfId="27833"/>
    <cellStyle name="Normal 9 2 2 5 3 2" xfId="27834"/>
    <cellStyle name="Normal 9 2 2 5 3 2 2" xfId="27835"/>
    <cellStyle name="Normal 9 2 2 5 3 3" xfId="27836"/>
    <cellStyle name="Normal 9 2 2 5 4" xfId="27837"/>
    <cellStyle name="Normal 9 2 2 5 4 2" xfId="27838"/>
    <cellStyle name="Normal 9 2 2 5 4 2 2" xfId="27839"/>
    <cellStyle name="Normal 9 2 2 5 4 3" xfId="27840"/>
    <cellStyle name="Normal 9 2 2 5 5" xfId="27841"/>
    <cellStyle name="Normal 9 2 2 5 5 2" xfId="27842"/>
    <cellStyle name="Normal 9 2 2 5 5 2 2" xfId="27843"/>
    <cellStyle name="Normal 9 2 2 5 5 3" xfId="27844"/>
    <cellStyle name="Normal 9 2 2 5 6" xfId="27845"/>
    <cellStyle name="Normal 9 2 2 5 6 2" xfId="27846"/>
    <cellStyle name="Normal 9 2 2 5 7" xfId="27847"/>
    <cellStyle name="Normal 9 2 2 6" xfId="27848"/>
    <cellStyle name="Normal 9 2 2 6 2" xfId="27849"/>
    <cellStyle name="Normal 9 2 2 6 2 2" xfId="27850"/>
    <cellStyle name="Normal 9 2 2 6 2 2 2" xfId="27851"/>
    <cellStyle name="Normal 9 2 2 6 2 3" xfId="27852"/>
    <cellStyle name="Normal 9 2 2 6 3" xfId="27853"/>
    <cellStyle name="Normal 9 2 2 6 3 2" xfId="27854"/>
    <cellStyle name="Normal 9 2 2 6 3 2 2" xfId="27855"/>
    <cellStyle name="Normal 9 2 2 6 3 3" xfId="27856"/>
    <cellStyle name="Normal 9 2 2 6 4" xfId="27857"/>
    <cellStyle name="Normal 9 2 2 6 4 2" xfId="27858"/>
    <cellStyle name="Normal 9 2 2 6 4 2 2" xfId="27859"/>
    <cellStyle name="Normal 9 2 2 6 4 3" xfId="27860"/>
    <cellStyle name="Normal 9 2 2 6 5" xfId="27861"/>
    <cellStyle name="Normal 9 2 2 6 5 2" xfId="27862"/>
    <cellStyle name="Normal 9 2 2 6 6" xfId="27863"/>
    <cellStyle name="Normal 9 2 2 7" xfId="27864"/>
    <cellStyle name="Normal 9 2 2 7 2" xfId="27865"/>
    <cellStyle name="Normal 9 2 2 7 2 2" xfId="27866"/>
    <cellStyle name="Normal 9 2 2 7 3" xfId="27867"/>
    <cellStyle name="Normal 9 2 2 8" xfId="27868"/>
    <cellStyle name="Normal 9 2 2 8 2" xfId="27869"/>
    <cellStyle name="Normal 9 2 2 8 2 2" xfId="27870"/>
    <cellStyle name="Normal 9 2 2 8 3" xfId="27871"/>
    <cellStyle name="Normal 9 2 2 9" xfId="27872"/>
    <cellStyle name="Normal 9 2 2 9 2" xfId="27873"/>
    <cellStyle name="Normal 9 2 2 9 2 2" xfId="27874"/>
    <cellStyle name="Normal 9 2 2 9 3" xfId="27875"/>
    <cellStyle name="Normal 9 2 3" xfId="27876"/>
    <cellStyle name="Normal 9 2 3 2" xfId="27877"/>
    <cellStyle name="Normal 9 2 3 2 2" xfId="27878"/>
    <cellStyle name="Normal 9 2 3 2 2 2" xfId="27879"/>
    <cellStyle name="Normal 9 2 3 2 2 2 2" xfId="27880"/>
    <cellStyle name="Normal 9 2 3 2 2 3" xfId="27881"/>
    <cellStyle name="Normal 9 2 3 2 3" xfId="27882"/>
    <cellStyle name="Normal 9 2 3 2 3 2" xfId="27883"/>
    <cellStyle name="Normal 9 2 3 2 3 2 2" xfId="27884"/>
    <cellStyle name="Normal 9 2 3 2 3 3" xfId="27885"/>
    <cellStyle name="Normal 9 2 3 2 4" xfId="27886"/>
    <cellStyle name="Normal 9 2 3 2 4 2" xfId="27887"/>
    <cellStyle name="Normal 9 2 3 2 4 2 2" xfId="27888"/>
    <cellStyle name="Normal 9 2 3 2 4 3" xfId="27889"/>
    <cellStyle name="Normal 9 2 3 2 5" xfId="27890"/>
    <cellStyle name="Normal 9 2 3 2 5 2" xfId="27891"/>
    <cellStyle name="Normal 9 2 3 2 6" xfId="27892"/>
    <cellStyle name="Normal 9 2 3 3" xfId="27893"/>
    <cellStyle name="Normal 9 2 3 3 2" xfId="27894"/>
    <cellStyle name="Normal 9 2 3 3 2 2" xfId="27895"/>
    <cellStyle name="Normal 9 2 3 3 3" xfId="27896"/>
    <cellStyle name="Normal 9 2 3 3 4" xfId="27897"/>
    <cellStyle name="Normal 9 2 3 4" xfId="27898"/>
    <cellStyle name="Normal 9 2 3 4 2" xfId="27899"/>
    <cellStyle name="Normal 9 2 3 4 2 2" xfId="27900"/>
    <cellStyle name="Normal 9 2 3 4 3" xfId="27901"/>
    <cellStyle name="Normal 9 2 3 5" xfId="27902"/>
    <cellStyle name="Normal 9 2 3 5 2" xfId="27903"/>
    <cellStyle name="Normal 9 2 3 5 2 2" xfId="27904"/>
    <cellStyle name="Normal 9 2 3 5 3" xfId="27905"/>
    <cellStyle name="Normal 9 2 3 6" xfId="27906"/>
    <cellStyle name="Normal 9 2 3 6 2" xfId="27907"/>
    <cellStyle name="Normal 9 2 3 7" xfId="27908"/>
    <cellStyle name="Normal 9 2 4" xfId="27909"/>
    <cellStyle name="Normal 9 2 4 2" xfId="27910"/>
    <cellStyle name="Normal 9 2 4 2 2" xfId="27911"/>
    <cellStyle name="Normal 9 2 4 2 2 2" xfId="27912"/>
    <cellStyle name="Normal 9 2 4 2 2 2 2" xfId="27913"/>
    <cellStyle name="Normal 9 2 4 2 2 3" xfId="27914"/>
    <cellStyle name="Normal 9 2 4 2 3" xfId="27915"/>
    <cellStyle name="Normal 9 2 4 2 3 2" xfId="27916"/>
    <cellStyle name="Normal 9 2 4 2 3 2 2" xfId="27917"/>
    <cellStyle name="Normal 9 2 4 2 3 3" xfId="27918"/>
    <cellStyle name="Normal 9 2 4 2 4" xfId="27919"/>
    <cellStyle name="Normal 9 2 4 2 4 2" xfId="27920"/>
    <cellStyle name="Normal 9 2 4 2 4 2 2" xfId="27921"/>
    <cellStyle name="Normal 9 2 4 2 4 3" xfId="27922"/>
    <cellStyle name="Normal 9 2 4 2 5" xfId="27923"/>
    <cellStyle name="Normal 9 2 4 2 5 2" xfId="27924"/>
    <cellStyle name="Normal 9 2 4 2 6" xfId="27925"/>
    <cellStyle name="Normal 9 2 4 3" xfId="27926"/>
    <cellStyle name="Normal 9 2 4 3 2" xfId="27927"/>
    <cellStyle name="Normal 9 2 4 3 2 2" xfId="27928"/>
    <cellStyle name="Normal 9 2 4 3 3" xfId="27929"/>
    <cellStyle name="Normal 9 2 4 4" xfId="27930"/>
    <cellStyle name="Normal 9 2 4 4 2" xfId="27931"/>
    <cellStyle name="Normal 9 2 4 4 2 2" xfId="27932"/>
    <cellStyle name="Normal 9 2 4 4 3" xfId="27933"/>
    <cellStyle name="Normal 9 2 4 5" xfId="27934"/>
    <cellStyle name="Normal 9 2 4 5 2" xfId="27935"/>
    <cellStyle name="Normal 9 2 4 5 2 2" xfId="27936"/>
    <cellStyle name="Normal 9 2 4 5 3" xfId="27937"/>
    <cellStyle name="Normal 9 2 4 6" xfId="27938"/>
    <cellStyle name="Normal 9 2 4 6 2" xfId="27939"/>
    <cellStyle name="Normal 9 2 4 7" xfId="27940"/>
    <cellStyle name="Normal 9 2 5" xfId="27941"/>
    <cellStyle name="Normal 9 2 5 2" xfId="27942"/>
    <cellStyle name="Normal 9 2 5 2 2" xfId="27943"/>
    <cellStyle name="Normal 9 2 5 2 2 2" xfId="27944"/>
    <cellStyle name="Normal 9 2 5 2 2 2 2" xfId="27945"/>
    <cellStyle name="Normal 9 2 5 2 2 3" xfId="27946"/>
    <cellStyle name="Normal 9 2 5 2 3" xfId="27947"/>
    <cellStyle name="Normal 9 2 5 2 3 2" xfId="27948"/>
    <cellStyle name="Normal 9 2 5 2 3 2 2" xfId="27949"/>
    <cellStyle name="Normal 9 2 5 2 3 3" xfId="27950"/>
    <cellStyle name="Normal 9 2 5 2 4" xfId="27951"/>
    <cellStyle name="Normal 9 2 5 2 4 2" xfId="27952"/>
    <cellStyle name="Normal 9 2 5 2 4 2 2" xfId="27953"/>
    <cellStyle name="Normal 9 2 5 2 4 3" xfId="27954"/>
    <cellStyle name="Normal 9 2 5 2 5" xfId="27955"/>
    <cellStyle name="Normal 9 2 5 2 5 2" xfId="27956"/>
    <cellStyle name="Normal 9 2 5 2 6" xfId="27957"/>
    <cellStyle name="Normal 9 2 5 3" xfId="27958"/>
    <cellStyle name="Normal 9 2 5 3 2" xfId="27959"/>
    <cellStyle name="Normal 9 2 5 3 2 2" xfId="27960"/>
    <cellStyle name="Normal 9 2 5 3 3" xfId="27961"/>
    <cellStyle name="Normal 9 2 5 4" xfId="27962"/>
    <cellStyle name="Normal 9 2 5 4 2" xfId="27963"/>
    <cellStyle name="Normal 9 2 5 4 2 2" xfId="27964"/>
    <cellStyle name="Normal 9 2 5 4 3" xfId="27965"/>
    <cellStyle name="Normal 9 2 5 5" xfId="27966"/>
    <cellStyle name="Normal 9 2 5 5 2" xfId="27967"/>
    <cellStyle name="Normal 9 2 5 5 2 2" xfId="27968"/>
    <cellStyle name="Normal 9 2 5 5 3" xfId="27969"/>
    <cellStyle name="Normal 9 2 5 6" xfId="27970"/>
    <cellStyle name="Normal 9 2 5 6 2" xfId="27971"/>
    <cellStyle name="Normal 9 2 5 7" xfId="27972"/>
    <cellStyle name="Normal 9 2 6" xfId="27973"/>
    <cellStyle name="Normal 9 2 6 2" xfId="27974"/>
    <cellStyle name="Normal 9 2 6 2 2" xfId="27975"/>
    <cellStyle name="Normal 9 2 6 2 2 2" xfId="27976"/>
    <cellStyle name="Normal 9 2 6 2 2 2 2" xfId="27977"/>
    <cellStyle name="Normal 9 2 6 2 2 3" xfId="27978"/>
    <cellStyle name="Normal 9 2 6 2 3" xfId="27979"/>
    <cellStyle name="Normal 9 2 6 2 3 2" xfId="27980"/>
    <cellStyle name="Normal 9 2 6 2 3 2 2" xfId="27981"/>
    <cellStyle name="Normal 9 2 6 2 3 3" xfId="27982"/>
    <cellStyle name="Normal 9 2 6 2 4" xfId="27983"/>
    <cellStyle name="Normal 9 2 6 2 4 2" xfId="27984"/>
    <cellStyle name="Normal 9 2 6 2 4 2 2" xfId="27985"/>
    <cellStyle name="Normal 9 2 6 2 4 3" xfId="27986"/>
    <cellStyle name="Normal 9 2 6 2 5" xfId="27987"/>
    <cellStyle name="Normal 9 2 6 2 5 2" xfId="27988"/>
    <cellStyle name="Normal 9 2 6 2 6" xfId="27989"/>
    <cellStyle name="Normal 9 2 6 3" xfId="27990"/>
    <cellStyle name="Normal 9 2 6 3 2" xfId="27991"/>
    <cellStyle name="Normal 9 2 6 3 2 2" xfId="27992"/>
    <cellStyle name="Normal 9 2 6 3 3" xfId="27993"/>
    <cellStyle name="Normal 9 2 6 4" xfId="27994"/>
    <cellStyle name="Normal 9 2 6 4 2" xfId="27995"/>
    <cellStyle name="Normal 9 2 6 4 2 2" xfId="27996"/>
    <cellStyle name="Normal 9 2 6 4 3" xfId="27997"/>
    <cellStyle name="Normal 9 2 6 5" xfId="27998"/>
    <cellStyle name="Normal 9 2 6 5 2" xfId="27999"/>
    <cellStyle name="Normal 9 2 6 5 2 2" xfId="28000"/>
    <cellStyle name="Normal 9 2 6 5 3" xfId="28001"/>
    <cellStyle name="Normal 9 2 6 6" xfId="28002"/>
    <cellStyle name="Normal 9 2 6 6 2" xfId="28003"/>
    <cellStyle name="Normal 9 2 6 7" xfId="28004"/>
    <cellStyle name="Normal 9 2 7" xfId="28005"/>
    <cellStyle name="Normal 9 2 7 2" xfId="28006"/>
    <cellStyle name="Normal 9 2 7 2 2" xfId="28007"/>
    <cellStyle name="Normal 9 2 7 2 2 2" xfId="28008"/>
    <cellStyle name="Normal 9 2 7 2 3" xfId="28009"/>
    <cellStyle name="Normal 9 2 7 3" xfId="28010"/>
    <cellStyle name="Normal 9 2 7 3 2" xfId="28011"/>
    <cellStyle name="Normal 9 2 7 3 2 2" xfId="28012"/>
    <cellStyle name="Normal 9 2 7 3 3" xfId="28013"/>
    <cellStyle name="Normal 9 2 7 4" xfId="28014"/>
    <cellStyle name="Normal 9 2 7 4 2" xfId="28015"/>
    <cellStyle name="Normal 9 2 7 4 2 2" xfId="28016"/>
    <cellStyle name="Normal 9 2 7 4 3" xfId="28017"/>
    <cellStyle name="Normal 9 2 7 5" xfId="28018"/>
    <cellStyle name="Normal 9 2 7 5 2" xfId="28019"/>
    <cellStyle name="Normal 9 2 7 6" xfId="28020"/>
    <cellStyle name="Normal 9 2 8" xfId="28021"/>
    <cellStyle name="Normal 9 2 8 2" xfId="28022"/>
    <cellStyle name="Normal 9 2 8 2 2" xfId="28023"/>
    <cellStyle name="Normal 9 2 8 3" xfId="28024"/>
    <cellStyle name="Normal 9 2 9" xfId="28025"/>
    <cellStyle name="Normal 9 2 9 2" xfId="28026"/>
    <cellStyle name="Normal 9 2 9 2 2" xfId="28027"/>
    <cellStyle name="Normal 9 2 9 3" xfId="28028"/>
    <cellStyle name="Normal 9 3" xfId="2862"/>
    <cellStyle name="Normal 9 3 10" xfId="28029"/>
    <cellStyle name="Normal 9 3 10 2" xfId="28030"/>
    <cellStyle name="Normal 9 3 11" xfId="28031"/>
    <cellStyle name="Normal 9 3 12" xfId="28032"/>
    <cellStyle name="Normal 9 3 13" xfId="4055"/>
    <cellStyle name="Normal 9 3 2" xfId="28033"/>
    <cellStyle name="Normal 9 3 2 2" xfId="28034"/>
    <cellStyle name="Normal 9 3 2 2 2" xfId="28035"/>
    <cellStyle name="Normal 9 3 2 2 2 2" xfId="28036"/>
    <cellStyle name="Normal 9 3 2 2 2 2 2" xfId="28037"/>
    <cellStyle name="Normal 9 3 2 2 2 3" xfId="28038"/>
    <cellStyle name="Normal 9 3 2 2 3" xfId="28039"/>
    <cellStyle name="Normal 9 3 2 2 3 2" xfId="28040"/>
    <cellStyle name="Normal 9 3 2 2 3 2 2" xfId="28041"/>
    <cellStyle name="Normal 9 3 2 2 3 3" xfId="28042"/>
    <cellStyle name="Normal 9 3 2 2 4" xfId="28043"/>
    <cellStyle name="Normal 9 3 2 2 4 2" xfId="28044"/>
    <cellStyle name="Normal 9 3 2 2 4 2 2" xfId="28045"/>
    <cellStyle name="Normal 9 3 2 2 4 3" xfId="28046"/>
    <cellStyle name="Normal 9 3 2 2 5" xfId="28047"/>
    <cellStyle name="Normal 9 3 2 2 5 2" xfId="28048"/>
    <cellStyle name="Normal 9 3 2 2 6" xfId="28049"/>
    <cellStyle name="Normal 9 3 2 3" xfId="28050"/>
    <cellStyle name="Normal 9 3 2 3 2" xfId="28051"/>
    <cellStyle name="Normal 9 3 2 3 2 2" xfId="28052"/>
    <cellStyle name="Normal 9 3 2 3 3" xfId="28053"/>
    <cellStyle name="Normal 9 3 2 4" xfId="28054"/>
    <cellStyle name="Normal 9 3 2 4 2" xfId="28055"/>
    <cellStyle name="Normal 9 3 2 4 2 2" xfId="28056"/>
    <cellStyle name="Normal 9 3 2 4 3" xfId="28057"/>
    <cellStyle name="Normal 9 3 2 5" xfId="28058"/>
    <cellStyle name="Normal 9 3 2 5 2" xfId="28059"/>
    <cellStyle name="Normal 9 3 2 5 2 2" xfId="28060"/>
    <cellStyle name="Normal 9 3 2 5 3" xfId="28061"/>
    <cellStyle name="Normal 9 3 2 6" xfId="28062"/>
    <cellStyle name="Normal 9 3 2 6 2" xfId="28063"/>
    <cellStyle name="Normal 9 3 2 7" xfId="28064"/>
    <cellStyle name="Normal 9 3 2 8" xfId="28065"/>
    <cellStyle name="Normal 9 3 3" xfId="28066"/>
    <cellStyle name="Normal 9 3 3 2" xfId="28067"/>
    <cellStyle name="Normal 9 3 3 2 2" xfId="28068"/>
    <cellStyle name="Normal 9 3 3 2 2 2" xfId="28069"/>
    <cellStyle name="Normal 9 3 3 2 2 2 2" xfId="28070"/>
    <cellStyle name="Normal 9 3 3 2 2 3" xfId="28071"/>
    <cellStyle name="Normal 9 3 3 2 3" xfId="28072"/>
    <cellStyle name="Normal 9 3 3 2 3 2" xfId="28073"/>
    <cellStyle name="Normal 9 3 3 2 3 2 2" xfId="28074"/>
    <cellStyle name="Normal 9 3 3 2 3 3" xfId="28075"/>
    <cellStyle name="Normal 9 3 3 2 4" xfId="28076"/>
    <cellStyle name="Normal 9 3 3 2 4 2" xfId="28077"/>
    <cellStyle name="Normal 9 3 3 2 4 2 2" xfId="28078"/>
    <cellStyle name="Normal 9 3 3 2 4 3" xfId="28079"/>
    <cellStyle name="Normal 9 3 3 2 5" xfId="28080"/>
    <cellStyle name="Normal 9 3 3 2 5 2" xfId="28081"/>
    <cellStyle name="Normal 9 3 3 2 6" xfId="28082"/>
    <cellStyle name="Normal 9 3 3 3" xfId="28083"/>
    <cellStyle name="Normal 9 3 3 3 2" xfId="28084"/>
    <cellStyle name="Normal 9 3 3 3 2 2" xfId="28085"/>
    <cellStyle name="Normal 9 3 3 3 3" xfId="28086"/>
    <cellStyle name="Normal 9 3 3 4" xfId="28087"/>
    <cellStyle name="Normal 9 3 3 4 2" xfId="28088"/>
    <cellStyle name="Normal 9 3 3 4 2 2" xfId="28089"/>
    <cellStyle name="Normal 9 3 3 4 3" xfId="28090"/>
    <cellStyle name="Normal 9 3 3 5" xfId="28091"/>
    <cellStyle name="Normal 9 3 3 5 2" xfId="28092"/>
    <cellStyle name="Normal 9 3 3 5 2 2" xfId="28093"/>
    <cellStyle name="Normal 9 3 3 5 3" xfId="28094"/>
    <cellStyle name="Normal 9 3 3 6" xfId="28095"/>
    <cellStyle name="Normal 9 3 3 6 2" xfId="28096"/>
    <cellStyle name="Normal 9 3 3 7" xfId="28097"/>
    <cellStyle name="Normal 9 3 4" xfId="28098"/>
    <cellStyle name="Normal 9 3 4 2" xfId="28099"/>
    <cellStyle name="Normal 9 3 4 2 2" xfId="28100"/>
    <cellStyle name="Normal 9 3 4 2 2 2" xfId="28101"/>
    <cellStyle name="Normal 9 3 4 2 2 2 2" xfId="28102"/>
    <cellStyle name="Normal 9 3 4 2 2 3" xfId="28103"/>
    <cellStyle name="Normal 9 3 4 2 3" xfId="28104"/>
    <cellStyle name="Normal 9 3 4 2 3 2" xfId="28105"/>
    <cellStyle name="Normal 9 3 4 2 3 2 2" xfId="28106"/>
    <cellStyle name="Normal 9 3 4 2 3 3" xfId="28107"/>
    <cellStyle name="Normal 9 3 4 2 4" xfId="28108"/>
    <cellStyle name="Normal 9 3 4 2 4 2" xfId="28109"/>
    <cellStyle name="Normal 9 3 4 2 4 2 2" xfId="28110"/>
    <cellStyle name="Normal 9 3 4 2 4 3" xfId="28111"/>
    <cellStyle name="Normal 9 3 4 2 5" xfId="28112"/>
    <cellStyle name="Normal 9 3 4 2 5 2" xfId="28113"/>
    <cellStyle name="Normal 9 3 4 2 6" xfId="28114"/>
    <cellStyle name="Normal 9 3 4 3" xfId="28115"/>
    <cellStyle name="Normal 9 3 4 3 2" xfId="28116"/>
    <cellStyle name="Normal 9 3 4 3 2 2" xfId="28117"/>
    <cellStyle name="Normal 9 3 4 3 3" xfId="28118"/>
    <cellStyle name="Normal 9 3 4 4" xfId="28119"/>
    <cellStyle name="Normal 9 3 4 4 2" xfId="28120"/>
    <cellStyle name="Normal 9 3 4 4 2 2" xfId="28121"/>
    <cellStyle name="Normal 9 3 4 4 3" xfId="28122"/>
    <cellStyle name="Normal 9 3 4 5" xfId="28123"/>
    <cellStyle name="Normal 9 3 4 5 2" xfId="28124"/>
    <cellStyle name="Normal 9 3 4 5 2 2" xfId="28125"/>
    <cellStyle name="Normal 9 3 4 5 3" xfId="28126"/>
    <cellStyle name="Normal 9 3 4 6" xfId="28127"/>
    <cellStyle name="Normal 9 3 4 6 2" xfId="28128"/>
    <cellStyle name="Normal 9 3 4 7" xfId="28129"/>
    <cellStyle name="Normal 9 3 5" xfId="28130"/>
    <cellStyle name="Normal 9 3 5 2" xfId="28131"/>
    <cellStyle name="Normal 9 3 5 2 2" xfId="28132"/>
    <cellStyle name="Normal 9 3 5 2 2 2" xfId="28133"/>
    <cellStyle name="Normal 9 3 5 2 2 2 2" xfId="28134"/>
    <cellStyle name="Normal 9 3 5 2 2 3" xfId="28135"/>
    <cellStyle name="Normal 9 3 5 2 3" xfId="28136"/>
    <cellStyle name="Normal 9 3 5 2 3 2" xfId="28137"/>
    <cellStyle name="Normal 9 3 5 2 3 2 2" xfId="28138"/>
    <cellStyle name="Normal 9 3 5 2 3 3" xfId="28139"/>
    <cellStyle name="Normal 9 3 5 2 4" xfId="28140"/>
    <cellStyle name="Normal 9 3 5 2 4 2" xfId="28141"/>
    <cellStyle name="Normal 9 3 5 2 4 2 2" xfId="28142"/>
    <cellStyle name="Normal 9 3 5 2 4 3" xfId="28143"/>
    <cellStyle name="Normal 9 3 5 2 5" xfId="28144"/>
    <cellStyle name="Normal 9 3 5 2 5 2" xfId="28145"/>
    <cellStyle name="Normal 9 3 5 2 6" xfId="28146"/>
    <cellStyle name="Normal 9 3 5 3" xfId="28147"/>
    <cellStyle name="Normal 9 3 5 3 2" xfId="28148"/>
    <cellStyle name="Normal 9 3 5 3 2 2" xfId="28149"/>
    <cellStyle name="Normal 9 3 5 3 3" xfId="28150"/>
    <cellStyle name="Normal 9 3 5 4" xfId="28151"/>
    <cellStyle name="Normal 9 3 5 4 2" xfId="28152"/>
    <cellStyle name="Normal 9 3 5 4 2 2" xfId="28153"/>
    <cellStyle name="Normal 9 3 5 4 3" xfId="28154"/>
    <cellStyle name="Normal 9 3 5 5" xfId="28155"/>
    <cellStyle name="Normal 9 3 5 5 2" xfId="28156"/>
    <cellStyle name="Normal 9 3 5 5 2 2" xfId="28157"/>
    <cellStyle name="Normal 9 3 5 5 3" xfId="28158"/>
    <cellStyle name="Normal 9 3 5 6" xfId="28159"/>
    <cellStyle name="Normal 9 3 5 6 2" xfId="28160"/>
    <cellStyle name="Normal 9 3 5 7" xfId="28161"/>
    <cellStyle name="Normal 9 3 6" xfId="28162"/>
    <cellStyle name="Normal 9 3 6 2" xfId="28163"/>
    <cellStyle name="Normal 9 3 6 2 2" xfId="28164"/>
    <cellStyle name="Normal 9 3 6 2 2 2" xfId="28165"/>
    <cellStyle name="Normal 9 3 6 2 3" xfId="28166"/>
    <cellStyle name="Normal 9 3 6 3" xfId="28167"/>
    <cellStyle name="Normal 9 3 6 3 2" xfId="28168"/>
    <cellStyle name="Normal 9 3 6 3 2 2" xfId="28169"/>
    <cellStyle name="Normal 9 3 6 3 3" xfId="28170"/>
    <cellStyle name="Normal 9 3 6 4" xfId="28171"/>
    <cellStyle name="Normal 9 3 6 4 2" xfId="28172"/>
    <cellStyle name="Normal 9 3 6 4 2 2" xfId="28173"/>
    <cellStyle name="Normal 9 3 6 4 3" xfId="28174"/>
    <cellStyle name="Normal 9 3 6 5" xfId="28175"/>
    <cellStyle name="Normal 9 3 6 5 2" xfId="28176"/>
    <cellStyle name="Normal 9 3 6 6" xfId="28177"/>
    <cellStyle name="Normal 9 3 7" xfId="28178"/>
    <cellStyle name="Normal 9 3 7 2" xfId="28179"/>
    <cellStyle name="Normal 9 3 7 2 2" xfId="28180"/>
    <cellStyle name="Normal 9 3 7 3" xfId="28181"/>
    <cellStyle name="Normal 9 3 8" xfId="28182"/>
    <cellStyle name="Normal 9 3 8 2" xfId="28183"/>
    <cellStyle name="Normal 9 3 8 2 2" xfId="28184"/>
    <cellStyle name="Normal 9 3 8 3" xfId="28185"/>
    <cellStyle name="Normal 9 3 9" xfId="28186"/>
    <cellStyle name="Normal 9 3 9 2" xfId="28187"/>
    <cellStyle name="Normal 9 3 9 2 2" xfId="28188"/>
    <cellStyle name="Normal 9 3 9 3" xfId="28189"/>
    <cellStyle name="Normal 9 4" xfId="3197"/>
    <cellStyle name="Normal 9 4 10" xfId="28190"/>
    <cellStyle name="Normal 9 4 10 2" xfId="28191"/>
    <cellStyle name="Normal 9 4 11" xfId="28192"/>
    <cellStyle name="Normal 9 4 12" xfId="28193"/>
    <cellStyle name="Normal 9 4 13" xfId="5221"/>
    <cellStyle name="Normal 9 4 2" xfId="28194"/>
    <cellStyle name="Normal 9 4 2 2" xfId="28195"/>
    <cellStyle name="Normal 9 4 2 2 2" xfId="28196"/>
    <cellStyle name="Normal 9 4 2 2 2 2" xfId="28197"/>
    <cellStyle name="Normal 9 4 2 2 2 2 2" xfId="28198"/>
    <cellStyle name="Normal 9 4 2 2 2 3" xfId="28199"/>
    <cellStyle name="Normal 9 4 2 2 3" xfId="28200"/>
    <cellStyle name="Normal 9 4 2 2 3 2" xfId="28201"/>
    <cellStyle name="Normal 9 4 2 2 3 2 2" xfId="28202"/>
    <cellStyle name="Normal 9 4 2 2 3 3" xfId="28203"/>
    <cellStyle name="Normal 9 4 2 2 4" xfId="28204"/>
    <cellStyle name="Normal 9 4 2 2 4 2" xfId="28205"/>
    <cellStyle name="Normal 9 4 2 2 4 2 2" xfId="28206"/>
    <cellStyle name="Normal 9 4 2 2 4 3" xfId="28207"/>
    <cellStyle name="Normal 9 4 2 2 5" xfId="28208"/>
    <cellStyle name="Normal 9 4 2 2 5 2" xfId="28209"/>
    <cellStyle name="Normal 9 4 2 2 6" xfId="28210"/>
    <cellStyle name="Normal 9 4 2 3" xfId="28211"/>
    <cellStyle name="Normal 9 4 2 3 2" xfId="28212"/>
    <cellStyle name="Normal 9 4 2 3 2 2" xfId="28213"/>
    <cellStyle name="Normal 9 4 2 3 3" xfId="28214"/>
    <cellStyle name="Normal 9 4 2 4" xfId="28215"/>
    <cellStyle name="Normal 9 4 2 4 2" xfId="28216"/>
    <cellStyle name="Normal 9 4 2 4 2 2" xfId="28217"/>
    <cellStyle name="Normal 9 4 2 4 3" xfId="28218"/>
    <cellStyle name="Normal 9 4 2 5" xfId="28219"/>
    <cellStyle name="Normal 9 4 2 5 2" xfId="28220"/>
    <cellStyle name="Normal 9 4 2 5 2 2" xfId="28221"/>
    <cellStyle name="Normal 9 4 2 5 3" xfId="28222"/>
    <cellStyle name="Normal 9 4 2 6" xfId="28223"/>
    <cellStyle name="Normal 9 4 2 6 2" xfId="28224"/>
    <cellStyle name="Normal 9 4 2 7" xfId="28225"/>
    <cellStyle name="Normal 9 4 3" xfId="28226"/>
    <cellStyle name="Normal 9 4 3 2" xfId="28227"/>
    <cellStyle name="Normal 9 4 3 2 2" xfId="28228"/>
    <cellStyle name="Normal 9 4 3 2 2 2" xfId="28229"/>
    <cellStyle name="Normal 9 4 3 2 2 2 2" xfId="28230"/>
    <cellStyle name="Normal 9 4 3 2 2 3" xfId="28231"/>
    <cellStyle name="Normal 9 4 3 2 3" xfId="28232"/>
    <cellStyle name="Normal 9 4 3 2 3 2" xfId="28233"/>
    <cellStyle name="Normal 9 4 3 2 3 2 2" xfId="28234"/>
    <cellStyle name="Normal 9 4 3 2 3 3" xfId="28235"/>
    <cellStyle name="Normal 9 4 3 2 4" xfId="28236"/>
    <cellStyle name="Normal 9 4 3 2 4 2" xfId="28237"/>
    <cellStyle name="Normal 9 4 3 2 4 2 2" xfId="28238"/>
    <cellStyle name="Normal 9 4 3 2 4 3" xfId="28239"/>
    <cellStyle name="Normal 9 4 3 2 5" xfId="28240"/>
    <cellStyle name="Normal 9 4 3 2 5 2" xfId="28241"/>
    <cellStyle name="Normal 9 4 3 2 6" xfId="28242"/>
    <cellStyle name="Normal 9 4 3 3" xfId="28243"/>
    <cellStyle name="Normal 9 4 3 3 2" xfId="28244"/>
    <cellStyle name="Normal 9 4 3 3 2 2" xfId="28245"/>
    <cellStyle name="Normal 9 4 3 3 3" xfId="28246"/>
    <cellStyle name="Normal 9 4 3 4" xfId="28247"/>
    <cellStyle name="Normal 9 4 3 4 2" xfId="28248"/>
    <cellStyle name="Normal 9 4 3 4 2 2" xfId="28249"/>
    <cellStyle name="Normal 9 4 3 4 3" xfId="28250"/>
    <cellStyle name="Normal 9 4 3 5" xfId="28251"/>
    <cellStyle name="Normal 9 4 3 5 2" xfId="28252"/>
    <cellStyle name="Normal 9 4 3 5 2 2" xfId="28253"/>
    <cellStyle name="Normal 9 4 3 5 3" xfId="28254"/>
    <cellStyle name="Normal 9 4 3 6" xfId="28255"/>
    <cellStyle name="Normal 9 4 3 6 2" xfId="28256"/>
    <cellStyle name="Normal 9 4 3 7" xfId="28257"/>
    <cellStyle name="Normal 9 4 4" xfId="28258"/>
    <cellStyle name="Normal 9 4 4 2" xfId="28259"/>
    <cellStyle name="Normal 9 4 4 2 2" xfId="28260"/>
    <cellStyle name="Normal 9 4 4 2 2 2" xfId="28261"/>
    <cellStyle name="Normal 9 4 4 2 2 2 2" xfId="28262"/>
    <cellStyle name="Normal 9 4 4 2 2 3" xfId="28263"/>
    <cellStyle name="Normal 9 4 4 2 3" xfId="28264"/>
    <cellStyle name="Normal 9 4 4 2 3 2" xfId="28265"/>
    <cellStyle name="Normal 9 4 4 2 3 2 2" xfId="28266"/>
    <cellStyle name="Normal 9 4 4 2 3 3" xfId="28267"/>
    <cellStyle name="Normal 9 4 4 2 4" xfId="28268"/>
    <cellStyle name="Normal 9 4 4 2 4 2" xfId="28269"/>
    <cellStyle name="Normal 9 4 4 2 4 2 2" xfId="28270"/>
    <cellStyle name="Normal 9 4 4 2 4 3" xfId="28271"/>
    <cellStyle name="Normal 9 4 4 2 5" xfId="28272"/>
    <cellStyle name="Normal 9 4 4 2 5 2" xfId="28273"/>
    <cellStyle name="Normal 9 4 4 2 6" xfId="28274"/>
    <cellStyle name="Normal 9 4 4 3" xfId="28275"/>
    <cellStyle name="Normal 9 4 4 3 2" xfId="28276"/>
    <cellStyle name="Normal 9 4 4 3 2 2" xfId="28277"/>
    <cellStyle name="Normal 9 4 4 3 3" xfId="28278"/>
    <cellStyle name="Normal 9 4 4 4" xfId="28279"/>
    <cellStyle name="Normal 9 4 4 4 2" xfId="28280"/>
    <cellStyle name="Normal 9 4 4 4 2 2" xfId="28281"/>
    <cellStyle name="Normal 9 4 4 4 3" xfId="28282"/>
    <cellStyle name="Normal 9 4 4 5" xfId="28283"/>
    <cellStyle name="Normal 9 4 4 5 2" xfId="28284"/>
    <cellStyle name="Normal 9 4 4 5 2 2" xfId="28285"/>
    <cellStyle name="Normal 9 4 4 5 3" xfId="28286"/>
    <cellStyle name="Normal 9 4 4 6" xfId="28287"/>
    <cellStyle name="Normal 9 4 4 6 2" xfId="28288"/>
    <cellStyle name="Normal 9 4 4 7" xfId="28289"/>
    <cellStyle name="Normal 9 4 5" xfId="28290"/>
    <cellStyle name="Normal 9 4 5 2" xfId="28291"/>
    <cellStyle name="Normal 9 4 5 2 2" xfId="28292"/>
    <cellStyle name="Normal 9 4 5 2 2 2" xfId="28293"/>
    <cellStyle name="Normal 9 4 5 2 2 2 2" xfId="28294"/>
    <cellStyle name="Normal 9 4 5 2 2 3" xfId="28295"/>
    <cellStyle name="Normal 9 4 5 2 3" xfId="28296"/>
    <cellStyle name="Normal 9 4 5 2 3 2" xfId="28297"/>
    <cellStyle name="Normal 9 4 5 2 3 2 2" xfId="28298"/>
    <cellStyle name="Normal 9 4 5 2 3 3" xfId="28299"/>
    <cellStyle name="Normal 9 4 5 2 4" xfId="28300"/>
    <cellStyle name="Normal 9 4 5 2 4 2" xfId="28301"/>
    <cellStyle name="Normal 9 4 5 2 4 2 2" xfId="28302"/>
    <cellStyle name="Normal 9 4 5 2 4 3" xfId="28303"/>
    <cellStyle name="Normal 9 4 5 2 5" xfId="28304"/>
    <cellStyle name="Normal 9 4 5 2 5 2" xfId="28305"/>
    <cellStyle name="Normal 9 4 5 2 6" xfId="28306"/>
    <cellStyle name="Normal 9 4 5 3" xfId="28307"/>
    <cellStyle name="Normal 9 4 5 3 2" xfId="28308"/>
    <cellStyle name="Normal 9 4 5 3 2 2" xfId="28309"/>
    <cellStyle name="Normal 9 4 5 3 3" xfId="28310"/>
    <cellStyle name="Normal 9 4 5 4" xfId="28311"/>
    <cellStyle name="Normal 9 4 5 4 2" xfId="28312"/>
    <cellStyle name="Normal 9 4 5 4 2 2" xfId="28313"/>
    <cellStyle name="Normal 9 4 5 4 3" xfId="28314"/>
    <cellStyle name="Normal 9 4 5 5" xfId="28315"/>
    <cellStyle name="Normal 9 4 5 5 2" xfId="28316"/>
    <cellStyle name="Normal 9 4 5 5 2 2" xfId="28317"/>
    <cellStyle name="Normal 9 4 5 5 3" xfId="28318"/>
    <cellStyle name="Normal 9 4 5 6" xfId="28319"/>
    <cellStyle name="Normal 9 4 5 6 2" xfId="28320"/>
    <cellStyle name="Normal 9 4 5 7" xfId="28321"/>
    <cellStyle name="Normal 9 4 6" xfId="28322"/>
    <cellStyle name="Normal 9 4 6 2" xfId="28323"/>
    <cellStyle name="Normal 9 4 6 2 2" xfId="28324"/>
    <cellStyle name="Normal 9 4 6 2 2 2" xfId="28325"/>
    <cellStyle name="Normal 9 4 6 2 3" xfId="28326"/>
    <cellStyle name="Normal 9 4 6 3" xfId="28327"/>
    <cellStyle name="Normal 9 4 6 3 2" xfId="28328"/>
    <cellStyle name="Normal 9 4 6 3 2 2" xfId="28329"/>
    <cellStyle name="Normal 9 4 6 3 3" xfId="28330"/>
    <cellStyle name="Normal 9 4 6 4" xfId="28331"/>
    <cellStyle name="Normal 9 4 6 4 2" xfId="28332"/>
    <cellStyle name="Normal 9 4 6 4 2 2" xfId="28333"/>
    <cellStyle name="Normal 9 4 6 4 3" xfId="28334"/>
    <cellStyle name="Normal 9 4 6 5" xfId="28335"/>
    <cellStyle name="Normal 9 4 6 5 2" xfId="28336"/>
    <cellStyle name="Normal 9 4 6 6" xfId="28337"/>
    <cellStyle name="Normal 9 4 7" xfId="28338"/>
    <cellStyle name="Normal 9 4 7 2" xfId="28339"/>
    <cellStyle name="Normal 9 4 7 2 2" xfId="28340"/>
    <cellStyle name="Normal 9 4 7 3" xfId="28341"/>
    <cellStyle name="Normal 9 4 8" xfId="28342"/>
    <cellStyle name="Normal 9 4 8 2" xfId="28343"/>
    <cellStyle name="Normal 9 4 8 2 2" xfId="28344"/>
    <cellStyle name="Normal 9 4 8 3" xfId="28345"/>
    <cellStyle name="Normal 9 4 9" xfId="28346"/>
    <cellStyle name="Normal 9 4 9 2" xfId="28347"/>
    <cellStyle name="Normal 9 4 9 2 2" xfId="28348"/>
    <cellStyle name="Normal 9 4 9 3" xfId="28349"/>
    <cellStyle name="Normal 9 5" xfId="3305"/>
    <cellStyle name="Normal 9 5 2" xfId="28351"/>
    <cellStyle name="Normal 9 5 2 2" xfId="28352"/>
    <cellStyle name="Normal 9 5 2 2 2" xfId="28353"/>
    <cellStyle name="Normal 9 5 2 2 2 2" xfId="28354"/>
    <cellStyle name="Normal 9 5 2 2 3" xfId="28355"/>
    <cellStyle name="Normal 9 5 2 3" xfId="28356"/>
    <cellStyle name="Normal 9 5 2 3 2" xfId="28357"/>
    <cellStyle name="Normal 9 5 2 3 2 2" xfId="28358"/>
    <cellStyle name="Normal 9 5 2 3 3" xfId="28359"/>
    <cellStyle name="Normal 9 5 2 4" xfId="28360"/>
    <cellStyle name="Normal 9 5 2 4 2" xfId="28361"/>
    <cellStyle name="Normal 9 5 2 4 2 2" xfId="28362"/>
    <cellStyle name="Normal 9 5 2 4 3" xfId="28363"/>
    <cellStyle name="Normal 9 5 2 5" xfId="28364"/>
    <cellStyle name="Normal 9 5 2 5 2" xfId="28365"/>
    <cellStyle name="Normal 9 5 2 6" xfId="28366"/>
    <cellStyle name="Normal 9 5 3" xfId="28367"/>
    <cellStyle name="Normal 9 5 3 2" xfId="28368"/>
    <cellStyle name="Normal 9 5 3 2 2" xfId="28369"/>
    <cellStyle name="Normal 9 5 3 3" xfId="28370"/>
    <cellStyle name="Normal 9 5 4" xfId="28371"/>
    <cellStyle name="Normal 9 5 4 2" xfId="28372"/>
    <cellStyle name="Normal 9 5 4 2 2" xfId="28373"/>
    <cellStyle name="Normal 9 5 4 3" xfId="28374"/>
    <cellStyle name="Normal 9 5 5" xfId="28375"/>
    <cellStyle name="Normal 9 5 5 2" xfId="28376"/>
    <cellStyle name="Normal 9 5 5 2 2" xfId="28377"/>
    <cellStyle name="Normal 9 5 5 3" xfId="28378"/>
    <cellStyle name="Normal 9 5 6" xfId="28379"/>
    <cellStyle name="Normal 9 5 6 2" xfId="28380"/>
    <cellStyle name="Normal 9 5 7" xfId="28381"/>
    <cellStyle name="Normal 9 5 8" xfId="28382"/>
    <cellStyle name="Normal 9 5 9" xfId="28350"/>
    <cellStyle name="Normal 9 6" xfId="3411"/>
    <cellStyle name="Normal 9 6 2" xfId="28384"/>
    <cellStyle name="Normal 9 6 2 2" xfId="28385"/>
    <cellStyle name="Normal 9 6 2 2 2" xfId="28386"/>
    <cellStyle name="Normal 9 6 2 2 2 2" xfId="28387"/>
    <cellStyle name="Normal 9 6 2 2 3" xfId="28388"/>
    <cellStyle name="Normal 9 6 2 3" xfId="28389"/>
    <cellStyle name="Normal 9 6 2 3 2" xfId="28390"/>
    <cellStyle name="Normal 9 6 2 3 2 2" xfId="28391"/>
    <cellStyle name="Normal 9 6 2 3 3" xfId="28392"/>
    <cellStyle name="Normal 9 6 2 4" xfId="28393"/>
    <cellStyle name="Normal 9 6 2 4 2" xfId="28394"/>
    <cellStyle name="Normal 9 6 2 4 2 2" xfId="28395"/>
    <cellStyle name="Normal 9 6 2 4 3" xfId="28396"/>
    <cellStyle name="Normal 9 6 2 5" xfId="28397"/>
    <cellStyle name="Normal 9 6 2 5 2" xfId="28398"/>
    <cellStyle name="Normal 9 6 2 6" xfId="28399"/>
    <cellStyle name="Normal 9 6 3" xfId="28400"/>
    <cellStyle name="Normal 9 6 3 2" xfId="28401"/>
    <cellStyle name="Normal 9 6 3 2 2" xfId="28402"/>
    <cellStyle name="Normal 9 6 3 3" xfId="28403"/>
    <cellStyle name="Normal 9 6 4" xfId="28404"/>
    <cellStyle name="Normal 9 6 4 2" xfId="28405"/>
    <cellStyle name="Normal 9 6 4 2 2" xfId="28406"/>
    <cellStyle name="Normal 9 6 4 3" xfId="28407"/>
    <cellStyle name="Normal 9 6 5" xfId="28408"/>
    <cellStyle name="Normal 9 6 5 2" xfId="28409"/>
    <cellStyle name="Normal 9 6 5 2 2" xfId="28410"/>
    <cellStyle name="Normal 9 6 5 3" xfId="28411"/>
    <cellStyle name="Normal 9 6 6" xfId="28412"/>
    <cellStyle name="Normal 9 6 6 2" xfId="28413"/>
    <cellStyle name="Normal 9 6 7" xfId="28414"/>
    <cellStyle name="Normal 9 6 8" xfId="28415"/>
    <cellStyle name="Normal 9 6 9" xfId="28383"/>
    <cellStyle name="Normal 9 7" xfId="28416"/>
    <cellStyle name="Normal 9 7 2" xfId="28417"/>
    <cellStyle name="Normal 9 7 2 2" xfId="28418"/>
    <cellStyle name="Normal 9 7 2 2 2" xfId="28419"/>
    <cellStyle name="Normal 9 7 2 2 2 2" xfId="28420"/>
    <cellStyle name="Normal 9 7 2 2 3" xfId="28421"/>
    <cellStyle name="Normal 9 7 2 3" xfId="28422"/>
    <cellStyle name="Normal 9 7 2 3 2" xfId="28423"/>
    <cellStyle name="Normal 9 7 2 3 2 2" xfId="28424"/>
    <cellStyle name="Normal 9 7 2 3 3" xfId="28425"/>
    <cellStyle name="Normal 9 7 2 4" xfId="28426"/>
    <cellStyle name="Normal 9 7 2 4 2" xfId="28427"/>
    <cellStyle name="Normal 9 7 2 4 2 2" xfId="28428"/>
    <cellStyle name="Normal 9 7 2 4 3" xfId="28429"/>
    <cellStyle name="Normal 9 7 2 5" xfId="28430"/>
    <cellStyle name="Normal 9 7 2 5 2" xfId="28431"/>
    <cellStyle name="Normal 9 7 2 6" xfId="28432"/>
    <cellStyle name="Normal 9 7 3" xfId="28433"/>
    <cellStyle name="Normal 9 7 3 2" xfId="28434"/>
    <cellStyle name="Normal 9 7 3 2 2" xfId="28435"/>
    <cellStyle name="Normal 9 7 3 3" xfId="28436"/>
    <cellStyle name="Normal 9 7 4" xfId="28437"/>
    <cellStyle name="Normal 9 7 4 2" xfId="28438"/>
    <cellStyle name="Normal 9 7 4 2 2" xfId="28439"/>
    <cellStyle name="Normal 9 7 4 3" xfId="28440"/>
    <cellStyle name="Normal 9 7 5" xfId="28441"/>
    <cellStyle name="Normal 9 7 5 2" xfId="28442"/>
    <cellStyle name="Normal 9 7 5 2 2" xfId="28443"/>
    <cellStyle name="Normal 9 7 5 3" xfId="28444"/>
    <cellStyle name="Normal 9 7 6" xfId="28445"/>
    <cellStyle name="Normal 9 7 6 2" xfId="28446"/>
    <cellStyle name="Normal 9 7 7" xfId="28447"/>
    <cellStyle name="Normal 9 8" xfId="28448"/>
    <cellStyle name="Normal 9 8 2" xfId="28449"/>
    <cellStyle name="Normal 9 8 2 2" xfId="28450"/>
    <cellStyle name="Normal 9 8 2 2 2" xfId="28451"/>
    <cellStyle name="Normal 9 8 2 2 2 2" xfId="28452"/>
    <cellStyle name="Normal 9 8 2 2 3" xfId="28453"/>
    <cellStyle name="Normal 9 8 2 3" xfId="28454"/>
    <cellStyle name="Normal 9 8 2 3 2" xfId="28455"/>
    <cellStyle name="Normal 9 8 2 3 2 2" xfId="28456"/>
    <cellStyle name="Normal 9 8 2 3 3" xfId="28457"/>
    <cellStyle name="Normal 9 8 2 4" xfId="28458"/>
    <cellStyle name="Normal 9 8 2 4 2" xfId="28459"/>
    <cellStyle name="Normal 9 8 2 4 2 2" xfId="28460"/>
    <cellStyle name="Normal 9 8 2 4 3" xfId="28461"/>
    <cellStyle name="Normal 9 8 2 5" xfId="28462"/>
    <cellStyle name="Normal 9 8 2 5 2" xfId="28463"/>
    <cellStyle name="Normal 9 8 2 6" xfId="28464"/>
    <cellStyle name="Normal 9 8 3" xfId="28465"/>
    <cellStyle name="Normal 9 8 3 2" xfId="28466"/>
    <cellStyle name="Normal 9 8 3 2 2" xfId="28467"/>
    <cellStyle name="Normal 9 8 3 3" xfId="28468"/>
    <cellStyle name="Normal 9 8 4" xfId="28469"/>
    <cellStyle name="Normal 9 8 4 2" xfId="28470"/>
    <cellStyle name="Normal 9 8 4 2 2" xfId="28471"/>
    <cellStyle name="Normal 9 8 4 3" xfId="28472"/>
    <cellStyle name="Normal 9 8 5" xfId="28473"/>
    <cellStyle name="Normal 9 8 5 2" xfId="28474"/>
    <cellStyle name="Normal 9 8 5 2 2" xfId="28475"/>
    <cellStyle name="Normal 9 8 5 3" xfId="28476"/>
    <cellStyle name="Normal 9 8 6" xfId="28477"/>
    <cellStyle name="Normal 9 8 6 2" xfId="28478"/>
    <cellStyle name="Normal 9 8 7" xfId="28479"/>
    <cellStyle name="Normal 9 9" xfId="28480"/>
    <cellStyle name="Normal 9 9 2" xfId="28481"/>
    <cellStyle name="Normal 9 9 2 2" xfId="28482"/>
    <cellStyle name="Normal 9 9 2 2 2" xfId="28483"/>
    <cellStyle name="Normal 9 9 2 3" xfId="28484"/>
    <cellStyle name="Normal 9 9 3" xfId="28485"/>
    <cellStyle name="Normal 9 9 3 2" xfId="28486"/>
    <cellStyle name="Normal 9 9 3 2 2" xfId="28487"/>
    <cellStyle name="Normal 9 9 3 3" xfId="28488"/>
    <cellStyle name="Normal 9 9 4" xfId="28489"/>
    <cellStyle name="Normal 9 9 4 2" xfId="28490"/>
    <cellStyle name="Normal 9 9 4 2 2" xfId="28491"/>
    <cellStyle name="Normal 9 9 4 3" xfId="28492"/>
    <cellStyle name="Normal 9 9 5" xfId="28493"/>
    <cellStyle name="Normal 9 9 5 2" xfId="28494"/>
    <cellStyle name="Normal 9 9 6" xfId="28495"/>
    <cellStyle name="Normal 90" xfId="1489"/>
    <cellStyle name="Normal 90 2" xfId="2864"/>
    <cellStyle name="Normal 90 3" xfId="28496"/>
    <cellStyle name="Normal 90 4" xfId="28497"/>
    <cellStyle name="Normal 90 5" xfId="28498"/>
    <cellStyle name="Normal 90 6" xfId="28499"/>
    <cellStyle name="Normal 91" xfId="1490"/>
    <cellStyle name="Normal 91 2" xfId="2865"/>
    <cellStyle name="Normal 92" xfId="1491"/>
    <cellStyle name="Normal 92 2" xfId="2866"/>
    <cellStyle name="Normal 93" xfId="1492"/>
    <cellStyle name="Normal 93 2" xfId="1493"/>
    <cellStyle name="Normal 93 2 2" xfId="2868"/>
    <cellStyle name="Normal 93 3" xfId="2867"/>
    <cellStyle name="Normal 94" xfId="1494"/>
    <cellStyle name="Normal 94 2" xfId="1495"/>
    <cellStyle name="Normal 94 2 2" xfId="2870"/>
    <cellStyle name="Normal 94 3" xfId="2869"/>
    <cellStyle name="Normal 95" xfId="1496"/>
    <cellStyle name="Normal 95 2" xfId="2871"/>
    <cellStyle name="Normal 96" xfId="1497"/>
    <cellStyle name="Normal 96 2" xfId="1498"/>
    <cellStyle name="Normal 96 2 2" xfId="2873"/>
    <cellStyle name="Normal 96 3" xfId="2872"/>
    <cellStyle name="Normal 96 3 2" xfId="4057"/>
    <cellStyle name="Normal 96 4" xfId="4056"/>
    <cellStyle name="Normal 97" xfId="1499"/>
    <cellStyle name="Normal 97 2" xfId="2874"/>
    <cellStyle name="Normal 98" xfId="1500"/>
    <cellStyle name="Normal 98 2" xfId="2875"/>
    <cellStyle name="Normal 99" xfId="1501"/>
    <cellStyle name="Normal 99 2" xfId="2876"/>
    <cellStyle name="Normal Bold" xfId="1502"/>
    <cellStyle name="Normal Bold 2" xfId="1503"/>
    <cellStyle name="Normal Bold 2 2" xfId="28500"/>
    <cellStyle name="Normal Bold 2 3" xfId="28501"/>
    <cellStyle name="Normal Bold 3" xfId="1504"/>
    <cellStyle name="Normal Bold 3 2" xfId="28502"/>
    <cellStyle name="Normal Bold 3 3" xfId="28503"/>
    <cellStyle name="Normal Bold_2011 Budget FY11" xfId="1505"/>
    <cellStyle name="Normal U" xfId="3063"/>
    <cellStyle name="Normal[PTM dec 199798" xfId="28504"/>
    <cellStyle name="Normal_20090617 - RIN - justifications 2" xfId="1506"/>
    <cellStyle name="Normal_Acc&amp;Notes June 2006" xfId="1507"/>
    <cellStyle name="Normal_AppendixB" xfId="1508"/>
    <cellStyle name="Normal_APTIT 2008 (TEXT PACIFIC) Financial Statements (Version 1)" xfId="1509"/>
    <cellStyle name="Normal_APTIT 2008 Financial Statements mock version" xfId="1510"/>
    <cellStyle name="Normal_item" xfId="1511"/>
    <cellStyle name="Normal_Pro Forma Financial Statements from AER Website" xfId="1512"/>
    <cellStyle name="Note - Style4" xfId="1513"/>
    <cellStyle name="Note 10" xfId="1514"/>
    <cellStyle name="Note 10 2" xfId="3678"/>
    <cellStyle name="Note 10 2 2" xfId="28505"/>
    <cellStyle name="Note 10 2 2 2" xfId="28506"/>
    <cellStyle name="Note 10 2 2 2 2" xfId="28507"/>
    <cellStyle name="Note 10 2 2 3" xfId="28508"/>
    <cellStyle name="Note 10 2 3" xfId="28509"/>
    <cellStyle name="Note 10 2 3 2" xfId="28510"/>
    <cellStyle name="Note 10 2 4" xfId="28511"/>
    <cellStyle name="Note 10 2 5" xfId="28512"/>
    <cellStyle name="Note 10 3" xfId="3679"/>
    <cellStyle name="Note 10 3 2" xfId="28513"/>
    <cellStyle name="Note 10 3 2 2" xfId="28514"/>
    <cellStyle name="Note 10 3 3" xfId="28515"/>
    <cellStyle name="Note 10 3 3 2" xfId="28516"/>
    <cellStyle name="Note 10 3 4" xfId="28517"/>
    <cellStyle name="Note 10 4" xfId="3680"/>
    <cellStyle name="Note 10 4 2" xfId="28518"/>
    <cellStyle name="Note 10 4 2 2" xfId="28519"/>
    <cellStyle name="Note 10 4 3" xfId="28520"/>
    <cellStyle name="Note 10 5" xfId="28521"/>
    <cellStyle name="Note 10 5 2" xfId="28522"/>
    <cellStyle name="Note 10 5 2 2" xfId="28523"/>
    <cellStyle name="Note 10 5 3" xfId="28524"/>
    <cellStyle name="Note 10 6" xfId="28525"/>
    <cellStyle name="Note 10 6 2" xfId="28526"/>
    <cellStyle name="Note 10 7" xfId="28527"/>
    <cellStyle name="Note 11" xfId="1515"/>
    <cellStyle name="Note 11 2" xfId="3681"/>
    <cellStyle name="Note 11 2 2" xfId="28528"/>
    <cellStyle name="Note 11 2 2 2" xfId="28529"/>
    <cellStyle name="Note 11 2 2 2 2" xfId="28530"/>
    <cellStyle name="Note 11 2 2 3" xfId="28531"/>
    <cellStyle name="Note 11 2 3" xfId="28532"/>
    <cellStyle name="Note 11 2 3 2" xfId="28533"/>
    <cellStyle name="Note 11 2 4" xfId="28534"/>
    <cellStyle name="Note 11 2 5" xfId="28535"/>
    <cellStyle name="Note 11 3" xfId="3682"/>
    <cellStyle name="Note 11 3 2" xfId="28536"/>
    <cellStyle name="Note 11 3 2 2" xfId="28537"/>
    <cellStyle name="Note 11 3 3" xfId="28538"/>
    <cellStyle name="Note 11 3 3 2" xfId="28539"/>
    <cellStyle name="Note 11 3 4" xfId="28540"/>
    <cellStyle name="Note 11 4" xfId="3683"/>
    <cellStyle name="Note 11 4 2" xfId="28541"/>
    <cellStyle name="Note 11 4 2 2" xfId="28542"/>
    <cellStyle name="Note 11 4 3" xfId="28543"/>
    <cellStyle name="Note 11 5" xfId="28544"/>
    <cellStyle name="Note 11 5 2" xfId="28545"/>
    <cellStyle name="Note 11 5 2 2" xfId="28546"/>
    <cellStyle name="Note 11 5 3" xfId="28547"/>
    <cellStyle name="Note 11 6" xfId="28548"/>
    <cellStyle name="Note 11 6 2" xfId="28549"/>
    <cellStyle name="Note 11 7" xfId="28550"/>
    <cellStyle name="Note 12" xfId="1516"/>
    <cellStyle name="Note 12 2" xfId="3684"/>
    <cellStyle name="Note 12 2 2" xfId="28551"/>
    <cellStyle name="Note 12 2 2 2" xfId="28552"/>
    <cellStyle name="Note 12 2 2 2 2" xfId="28553"/>
    <cellStyle name="Note 12 2 2 3" xfId="28554"/>
    <cellStyle name="Note 12 2 3" xfId="28555"/>
    <cellStyle name="Note 12 2 3 2" xfId="28556"/>
    <cellStyle name="Note 12 2 4" xfId="28557"/>
    <cellStyle name="Note 12 2 5" xfId="28558"/>
    <cellStyle name="Note 12 3" xfId="3685"/>
    <cellStyle name="Note 12 3 2" xfId="28559"/>
    <cellStyle name="Note 12 3 2 2" xfId="28560"/>
    <cellStyle name="Note 12 3 3" xfId="28561"/>
    <cellStyle name="Note 12 3 3 2" xfId="28562"/>
    <cellStyle name="Note 12 3 4" xfId="28563"/>
    <cellStyle name="Note 12 4" xfId="3686"/>
    <cellStyle name="Note 12 4 2" xfId="28564"/>
    <cellStyle name="Note 12 4 2 2" xfId="28565"/>
    <cellStyle name="Note 12 4 3" xfId="28566"/>
    <cellStyle name="Note 12 5" xfId="28567"/>
    <cellStyle name="Note 12 5 2" xfId="28568"/>
    <cellStyle name="Note 12 5 2 2" xfId="28569"/>
    <cellStyle name="Note 12 5 3" xfId="28570"/>
    <cellStyle name="Note 12 6" xfId="28571"/>
    <cellStyle name="Note 12 6 2" xfId="28572"/>
    <cellStyle name="Note 12 7" xfId="28573"/>
    <cellStyle name="Note 13" xfId="1517"/>
    <cellStyle name="Note 13 2" xfId="3687"/>
    <cellStyle name="Note 13 2 2" xfId="28574"/>
    <cellStyle name="Note 13 2 2 2" xfId="28575"/>
    <cellStyle name="Note 13 2 2 2 2" xfId="28576"/>
    <cellStyle name="Note 13 2 2 3" xfId="28577"/>
    <cellStyle name="Note 13 2 3" xfId="28578"/>
    <cellStyle name="Note 13 2 3 2" xfId="28579"/>
    <cellStyle name="Note 13 2 4" xfId="28580"/>
    <cellStyle name="Note 13 2 5" xfId="28581"/>
    <cellStyle name="Note 13 3" xfId="3688"/>
    <cellStyle name="Note 13 3 2" xfId="28582"/>
    <cellStyle name="Note 13 3 2 2" xfId="28583"/>
    <cellStyle name="Note 13 3 3" xfId="28584"/>
    <cellStyle name="Note 13 3 3 2" xfId="28585"/>
    <cellStyle name="Note 13 3 4" xfId="28586"/>
    <cellStyle name="Note 13 4" xfId="3689"/>
    <cellStyle name="Note 13 4 2" xfId="28587"/>
    <cellStyle name="Note 13 4 2 2" xfId="28588"/>
    <cellStyle name="Note 13 4 3" xfId="28589"/>
    <cellStyle name="Note 13 5" xfId="28590"/>
    <cellStyle name="Note 13 5 2" xfId="28591"/>
    <cellStyle name="Note 13 5 2 2" xfId="28592"/>
    <cellStyle name="Note 13 5 3" xfId="28593"/>
    <cellStyle name="Note 13 6" xfId="28594"/>
    <cellStyle name="Note 13 6 2" xfId="28595"/>
    <cellStyle name="Note 13 7" xfId="28596"/>
    <cellStyle name="Note 14" xfId="1518"/>
    <cellStyle name="Note 14 2" xfId="3690"/>
    <cellStyle name="Note 14 2 2" xfId="28597"/>
    <cellStyle name="Note 14 2 2 2" xfId="28598"/>
    <cellStyle name="Note 14 2 2 2 2" xfId="28599"/>
    <cellStyle name="Note 14 2 2 3" xfId="28600"/>
    <cellStyle name="Note 14 2 3" xfId="28601"/>
    <cellStyle name="Note 14 2 3 2" xfId="28602"/>
    <cellStyle name="Note 14 2 4" xfId="28603"/>
    <cellStyle name="Note 14 2 5" xfId="28604"/>
    <cellStyle name="Note 14 3" xfId="3691"/>
    <cellStyle name="Note 14 3 2" xfId="28605"/>
    <cellStyle name="Note 14 3 2 2" xfId="28606"/>
    <cellStyle name="Note 14 3 3" xfId="28607"/>
    <cellStyle name="Note 14 3 3 2" xfId="28608"/>
    <cellStyle name="Note 14 3 4" xfId="28609"/>
    <cellStyle name="Note 14 4" xfId="3692"/>
    <cellStyle name="Note 14 4 2" xfId="28610"/>
    <cellStyle name="Note 14 4 2 2" xfId="28611"/>
    <cellStyle name="Note 14 4 3" xfId="28612"/>
    <cellStyle name="Note 14 5" xfId="28613"/>
    <cellStyle name="Note 14 5 2" xfId="28614"/>
    <cellStyle name="Note 14 5 2 2" xfId="28615"/>
    <cellStyle name="Note 14 5 3" xfId="28616"/>
    <cellStyle name="Note 14 6" xfId="28617"/>
    <cellStyle name="Note 14 6 2" xfId="28618"/>
    <cellStyle name="Note 14 7" xfId="28619"/>
    <cellStyle name="Note 15" xfId="1519"/>
    <cellStyle name="Note 15 2" xfId="3693"/>
    <cellStyle name="Note 15 2 2" xfId="28620"/>
    <cellStyle name="Note 15 2 2 2" xfId="28621"/>
    <cellStyle name="Note 15 2 2 2 2" xfId="28622"/>
    <cellStyle name="Note 15 2 2 3" xfId="28623"/>
    <cellStyle name="Note 15 2 3" xfId="28624"/>
    <cellStyle name="Note 15 2 3 2" xfId="28625"/>
    <cellStyle name="Note 15 2 4" xfId="28626"/>
    <cellStyle name="Note 15 2 5" xfId="28627"/>
    <cellStyle name="Note 15 3" xfId="3694"/>
    <cellStyle name="Note 15 3 2" xfId="28628"/>
    <cellStyle name="Note 15 3 2 2" xfId="28629"/>
    <cellStyle name="Note 15 3 3" xfId="28630"/>
    <cellStyle name="Note 15 3 3 2" xfId="28631"/>
    <cellStyle name="Note 15 3 4" xfId="28632"/>
    <cellStyle name="Note 15 4" xfId="3695"/>
    <cellStyle name="Note 15 4 2" xfId="28633"/>
    <cellStyle name="Note 15 4 2 2" xfId="28634"/>
    <cellStyle name="Note 15 4 3" xfId="28635"/>
    <cellStyle name="Note 15 5" xfId="28636"/>
    <cellStyle name="Note 15 5 2" xfId="28637"/>
    <cellStyle name="Note 15 5 2 2" xfId="28638"/>
    <cellStyle name="Note 15 5 3" xfId="28639"/>
    <cellStyle name="Note 15 6" xfId="28640"/>
    <cellStyle name="Note 15 6 2" xfId="28641"/>
    <cellStyle name="Note 15 7" xfId="28642"/>
    <cellStyle name="Note 16" xfId="1520"/>
    <cellStyle name="Note 16 2" xfId="3696"/>
    <cellStyle name="Note 16 2 2" xfId="28643"/>
    <cellStyle name="Note 16 2 2 2" xfId="28644"/>
    <cellStyle name="Note 16 2 3" xfId="28645"/>
    <cellStyle name="Note 16 2 4" xfId="28646"/>
    <cellStyle name="Note 16 3" xfId="3697"/>
    <cellStyle name="Note 16 3 2" xfId="28647"/>
    <cellStyle name="Note 16 3 2 2" xfId="28648"/>
    <cellStyle name="Note 16 3 3" xfId="28649"/>
    <cellStyle name="Note 16 3 3 2" xfId="28650"/>
    <cellStyle name="Note 16 3 4" xfId="28651"/>
    <cellStyle name="Note 16 4" xfId="3698"/>
    <cellStyle name="Note 16 4 2" xfId="28652"/>
    <cellStyle name="Note 16 4 2 2" xfId="28653"/>
    <cellStyle name="Note 16 4 3" xfId="28654"/>
    <cellStyle name="Note 16 5" xfId="28655"/>
    <cellStyle name="Note 16 5 2" xfId="28656"/>
    <cellStyle name="Note 16 5 2 2" xfId="28657"/>
    <cellStyle name="Note 16 5 3" xfId="28658"/>
    <cellStyle name="Note 16 6" xfId="28659"/>
    <cellStyle name="Note 16 6 2" xfId="28660"/>
    <cellStyle name="Note 16 7" xfId="28661"/>
    <cellStyle name="Note 16 8" xfId="28662"/>
    <cellStyle name="Note 17" xfId="1521"/>
    <cellStyle name="Note 17 2" xfId="3699"/>
    <cellStyle name="Note 17 2 2" xfId="28663"/>
    <cellStyle name="Note 17 2 2 2" xfId="28664"/>
    <cellStyle name="Note 17 2 2 2 2" xfId="28665"/>
    <cellStyle name="Note 17 2 2 3" xfId="28666"/>
    <cellStyle name="Note 17 2 3" xfId="28667"/>
    <cellStyle name="Note 17 2 4" xfId="28668"/>
    <cellStyle name="Note 17 2 5" xfId="28669"/>
    <cellStyle name="Note 17 3" xfId="3700"/>
    <cellStyle name="Note 17 3 2" xfId="28670"/>
    <cellStyle name="Note 17 3 2 2" xfId="28671"/>
    <cellStyle name="Note 17 3 3" xfId="28672"/>
    <cellStyle name="Note 17 3 3 2" xfId="28673"/>
    <cellStyle name="Note 17 3 4" xfId="28674"/>
    <cellStyle name="Note 17 4" xfId="3701"/>
    <cellStyle name="Note 17 4 2" xfId="28675"/>
    <cellStyle name="Note 17 4 2 2" xfId="28676"/>
    <cellStyle name="Note 17 4 3" xfId="28677"/>
    <cellStyle name="Note 17 5" xfId="28678"/>
    <cellStyle name="Note 17 5 2" xfId="28679"/>
    <cellStyle name="Note 17 5 2 2" xfId="28680"/>
    <cellStyle name="Note 17 5 3" xfId="28681"/>
    <cellStyle name="Note 17 6" xfId="28682"/>
    <cellStyle name="Note 17 6 2" xfId="28683"/>
    <cellStyle name="Note 17 7" xfId="28684"/>
    <cellStyle name="Note 17 8" xfId="28685"/>
    <cellStyle name="Note 18" xfId="1522"/>
    <cellStyle name="Note 18 2" xfId="3702"/>
    <cellStyle name="Note 18 2 2" xfId="28686"/>
    <cellStyle name="Note 18 3" xfId="3703"/>
    <cellStyle name="Note 18 3 2" xfId="28687"/>
    <cellStyle name="Note 18 4" xfId="28688"/>
    <cellStyle name="Note 18 4 2" xfId="28689"/>
    <cellStyle name="Note 18 5" xfId="28690"/>
    <cellStyle name="Note 19" xfId="1523"/>
    <cellStyle name="Note 19 2" xfId="3704"/>
    <cellStyle name="Note 19 2 2" xfId="28691"/>
    <cellStyle name="Note 19 3" xfId="28692"/>
    <cellStyle name="Note 19 3 2" xfId="28693"/>
    <cellStyle name="Note 19 4" xfId="28694"/>
    <cellStyle name="Note 19 4 2" xfId="28695"/>
    <cellStyle name="Note 19 5" xfId="28696"/>
    <cellStyle name="Note 2" xfId="1524"/>
    <cellStyle name="Note 2 10" xfId="28697"/>
    <cellStyle name="Note 2 10 2" xfId="28698"/>
    <cellStyle name="Note 2 10 2 2" xfId="28699"/>
    <cellStyle name="Note 2 10 2 3" xfId="28700"/>
    <cellStyle name="Note 2 10 3" xfId="28701"/>
    <cellStyle name="Note 2 10 4" xfId="28702"/>
    <cellStyle name="Note 2 11" xfId="28703"/>
    <cellStyle name="Note 2 11 2" xfId="28704"/>
    <cellStyle name="Note 2 11 2 2" xfId="28705"/>
    <cellStyle name="Note 2 11 3" xfId="28706"/>
    <cellStyle name="Note 2 12" xfId="28707"/>
    <cellStyle name="Note 2 12 2" xfId="28708"/>
    <cellStyle name="Note 2 13" xfId="28709"/>
    <cellStyle name="Note 2 14" xfId="28710"/>
    <cellStyle name="Note 2 15" xfId="28711"/>
    <cellStyle name="Note 2 16" xfId="28712"/>
    <cellStyle name="Note 2 16 2" xfId="28713"/>
    <cellStyle name="Note 2 17" xfId="28714"/>
    <cellStyle name="Note 2 18" xfId="28715"/>
    <cellStyle name="Note 2 2" xfId="3705"/>
    <cellStyle name="Note 2 2 10" xfId="28716"/>
    <cellStyle name="Note 2 2 10 2" xfId="28717"/>
    <cellStyle name="Note 2 2 11" xfId="28718"/>
    <cellStyle name="Note 2 2 12" xfId="28719"/>
    <cellStyle name="Note 2 2 13" xfId="28720"/>
    <cellStyle name="Note 2 2 14" xfId="28721"/>
    <cellStyle name="Note 2 2 15" xfId="28722"/>
    <cellStyle name="Note 2 2 16" xfId="28723"/>
    <cellStyle name="Note 2 2 17" xfId="28724"/>
    <cellStyle name="Note 2 2 2" xfId="28725"/>
    <cellStyle name="Note 2 2 2 10" xfId="28726"/>
    <cellStyle name="Note 2 2 2 11" xfId="28727"/>
    <cellStyle name="Note 2 2 2 12" xfId="28728"/>
    <cellStyle name="Note 2 2 2 2" xfId="28729"/>
    <cellStyle name="Note 2 2 2 2 2" xfId="28730"/>
    <cellStyle name="Note 2 2 2 2 2 2" xfId="28731"/>
    <cellStyle name="Note 2 2 2 2 2 2 2" xfId="28732"/>
    <cellStyle name="Note 2 2 2 2 2 3" xfId="28733"/>
    <cellStyle name="Note 2 2 2 2 2 4" xfId="28734"/>
    <cellStyle name="Note 2 2 2 2 2 5" xfId="28735"/>
    <cellStyle name="Note 2 2 2 2 2 6" xfId="28736"/>
    <cellStyle name="Note 2 2 2 2 3" xfId="28737"/>
    <cellStyle name="Note 2 2 2 2 3 2" xfId="28738"/>
    <cellStyle name="Note 2 2 2 2 3 2 2" xfId="28739"/>
    <cellStyle name="Note 2 2 2 2 3 3" xfId="28740"/>
    <cellStyle name="Note 2 2 2 2 4" xfId="28741"/>
    <cellStyle name="Note 2 2 2 2 4 2" xfId="28742"/>
    <cellStyle name="Note 2 2 2 2 4 2 2" xfId="28743"/>
    <cellStyle name="Note 2 2 2 2 4 3" xfId="28744"/>
    <cellStyle name="Note 2 2 2 2 5" xfId="28745"/>
    <cellStyle name="Note 2 2 2 2 5 2" xfId="28746"/>
    <cellStyle name="Note 2 2 2 2 6" xfId="28747"/>
    <cellStyle name="Note 2 2 2 2 7" xfId="28748"/>
    <cellStyle name="Note 2 2 2 2 8" xfId="28749"/>
    <cellStyle name="Note 2 2 2 2 9" xfId="28750"/>
    <cellStyle name="Note 2 2 2 3" xfId="28751"/>
    <cellStyle name="Note 2 2 2 3 2" xfId="28752"/>
    <cellStyle name="Note 2 2 2 3 2 2" xfId="28753"/>
    <cellStyle name="Note 2 2 2 3 3" xfId="28754"/>
    <cellStyle name="Note 2 2 2 3 4" xfId="28755"/>
    <cellStyle name="Note 2 2 2 3 5" xfId="28756"/>
    <cellStyle name="Note 2 2 2 4" xfId="28757"/>
    <cellStyle name="Note 2 2 2 4 2" xfId="28758"/>
    <cellStyle name="Note 2 2 2 4 2 2" xfId="28759"/>
    <cellStyle name="Note 2 2 2 4 3" xfId="28760"/>
    <cellStyle name="Note 2 2 2 5" xfId="28761"/>
    <cellStyle name="Note 2 2 2 5 2" xfId="28762"/>
    <cellStyle name="Note 2 2 2 5 2 2" xfId="28763"/>
    <cellStyle name="Note 2 2 2 5 3" xfId="28764"/>
    <cellStyle name="Note 2 2 2 6" xfId="28765"/>
    <cellStyle name="Note 2 2 2 6 2" xfId="28766"/>
    <cellStyle name="Note 2 2 2 7" xfId="28767"/>
    <cellStyle name="Note 2 2 2 8" xfId="28768"/>
    <cellStyle name="Note 2 2 2 9" xfId="28769"/>
    <cellStyle name="Note 2 2 3" xfId="28770"/>
    <cellStyle name="Note 2 2 3 2" xfId="28771"/>
    <cellStyle name="Note 2 2 3 2 2" xfId="28772"/>
    <cellStyle name="Note 2 2 3 2 2 2" xfId="28773"/>
    <cellStyle name="Note 2 2 3 2 2 2 2" xfId="28774"/>
    <cellStyle name="Note 2 2 3 2 2 3" xfId="28775"/>
    <cellStyle name="Note 2 2 3 2 3" xfId="28776"/>
    <cellStyle name="Note 2 2 3 2 3 2" xfId="28777"/>
    <cellStyle name="Note 2 2 3 2 3 2 2" xfId="28778"/>
    <cellStyle name="Note 2 2 3 2 3 3" xfId="28779"/>
    <cellStyle name="Note 2 2 3 2 4" xfId="28780"/>
    <cellStyle name="Note 2 2 3 2 4 2" xfId="28781"/>
    <cellStyle name="Note 2 2 3 2 4 2 2" xfId="28782"/>
    <cellStyle name="Note 2 2 3 2 4 3" xfId="28783"/>
    <cellStyle name="Note 2 2 3 2 5" xfId="28784"/>
    <cellStyle name="Note 2 2 3 2 5 2" xfId="28785"/>
    <cellStyle name="Note 2 2 3 2 6" xfId="28786"/>
    <cellStyle name="Note 2 2 3 2 7" xfId="28787"/>
    <cellStyle name="Note 2 2 3 3" xfId="28788"/>
    <cellStyle name="Note 2 2 3 3 2" xfId="28789"/>
    <cellStyle name="Note 2 2 3 3 2 2" xfId="28790"/>
    <cellStyle name="Note 2 2 3 3 3" xfId="28791"/>
    <cellStyle name="Note 2 2 3 4" xfId="28792"/>
    <cellStyle name="Note 2 2 3 4 2" xfId="28793"/>
    <cellStyle name="Note 2 2 3 4 2 2" xfId="28794"/>
    <cellStyle name="Note 2 2 3 4 3" xfId="28795"/>
    <cellStyle name="Note 2 2 3 5" xfId="28796"/>
    <cellStyle name="Note 2 2 3 5 2" xfId="28797"/>
    <cellStyle name="Note 2 2 3 5 2 2" xfId="28798"/>
    <cellStyle name="Note 2 2 3 5 3" xfId="28799"/>
    <cellStyle name="Note 2 2 3 6" xfId="28800"/>
    <cellStyle name="Note 2 2 3 6 2" xfId="28801"/>
    <cellStyle name="Note 2 2 3 7" xfId="28802"/>
    <cellStyle name="Note 2 2 3 8" xfId="28803"/>
    <cellStyle name="Note 2 2 3 9" xfId="28804"/>
    <cellStyle name="Note 2 2 4" xfId="28805"/>
    <cellStyle name="Note 2 2 4 2" xfId="28806"/>
    <cellStyle name="Note 2 2 4 2 2" xfId="28807"/>
    <cellStyle name="Note 2 2 4 2 2 2" xfId="28808"/>
    <cellStyle name="Note 2 2 4 2 2 2 2" xfId="28809"/>
    <cellStyle name="Note 2 2 4 2 2 3" xfId="28810"/>
    <cellStyle name="Note 2 2 4 2 3" xfId="28811"/>
    <cellStyle name="Note 2 2 4 2 3 2" xfId="28812"/>
    <cellStyle name="Note 2 2 4 2 3 2 2" xfId="28813"/>
    <cellStyle name="Note 2 2 4 2 3 3" xfId="28814"/>
    <cellStyle name="Note 2 2 4 2 4" xfId="28815"/>
    <cellStyle name="Note 2 2 4 2 4 2" xfId="28816"/>
    <cellStyle name="Note 2 2 4 2 4 2 2" xfId="28817"/>
    <cellStyle name="Note 2 2 4 2 4 3" xfId="28818"/>
    <cellStyle name="Note 2 2 4 2 5" xfId="28819"/>
    <cellStyle name="Note 2 2 4 2 5 2" xfId="28820"/>
    <cellStyle name="Note 2 2 4 2 6" xfId="28821"/>
    <cellStyle name="Note 2 2 4 3" xfId="28822"/>
    <cellStyle name="Note 2 2 4 3 2" xfId="28823"/>
    <cellStyle name="Note 2 2 4 3 2 2" xfId="28824"/>
    <cellStyle name="Note 2 2 4 3 3" xfId="28825"/>
    <cellStyle name="Note 2 2 4 4" xfId="28826"/>
    <cellStyle name="Note 2 2 4 4 2" xfId="28827"/>
    <cellStyle name="Note 2 2 4 4 2 2" xfId="28828"/>
    <cellStyle name="Note 2 2 4 4 3" xfId="28829"/>
    <cellStyle name="Note 2 2 4 5" xfId="28830"/>
    <cellStyle name="Note 2 2 4 5 2" xfId="28831"/>
    <cellStyle name="Note 2 2 4 5 2 2" xfId="28832"/>
    <cellStyle name="Note 2 2 4 5 3" xfId="28833"/>
    <cellStyle name="Note 2 2 4 6" xfId="28834"/>
    <cellStyle name="Note 2 2 4 6 2" xfId="28835"/>
    <cellStyle name="Note 2 2 4 7" xfId="28836"/>
    <cellStyle name="Note 2 2 4 8" xfId="28837"/>
    <cellStyle name="Note 2 2 5" xfId="28838"/>
    <cellStyle name="Note 2 2 5 2" xfId="28839"/>
    <cellStyle name="Note 2 2 5 2 2" xfId="28840"/>
    <cellStyle name="Note 2 2 5 2 2 2" xfId="28841"/>
    <cellStyle name="Note 2 2 5 2 2 2 2" xfId="28842"/>
    <cellStyle name="Note 2 2 5 2 2 3" xfId="28843"/>
    <cellStyle name="Note 2 2 5 2 3" xfId="28844"/>
    <cellStyle name="Note 2 2 5 2 3 2" xfId="28845"/>
    <cellStyle name="Note 2 2 5 2 3 2 2" xfId="28846"/>
    <cellStyle name="Note 2 2 5 2 3 3" xfId="28847"/>
    <cellStyle name="Note 2 2 5 2 4" xfId="28848"/>
    <cellStyle name="Note 2 2 5 2 4 2" xfId="28849"/>
    <cellStyle name="Note 2 2 5 2 4 2 2" xfId="28850"/>
    <cellStyle name="Note 2 2 5 2 4 3" xfId="28851"/>
    <cellStyle name="Note 2 2 5 2 5" xfId="28852"/>
    <cellStyle name="Note 2 2 5 2 5 2" xfId="28853"/>
    <cellStyle name="Note 2 2 5 2 6" xfId="28854"/>
    <cellStyle name="Note 2 2 5 3" xfId="28855"/>
    <cellStyle name="Note 2 2 5 3 2" xfId="28856"/>
    <cellStyle name="Note 2 2 5 3 2 2" xfId="28857"/>
    <cellStyle name="Note 2 2 5 3 3" xfId="28858"/>
    <cellStyle name="Note 2 2 5 4" xfId="28859"/>
    <cellStyle name="Note 2 2 5 4 2" xfId="28860"/>
    <cellStyle name="Note 2 2 5 4 2 2" xfId="28861"/>
    <cellStyle name="Note 2 2 5 4 3" xfId="28862"/>
    <cellStyle name="Note 2 2 5 5" xfId="28863"/>
    <cellStyle name="Note 2 2 5 5 2" xfId="28864"/>
    <cellStyle name="Note 2 2 5 5 2 2" xfId="28865"/>
    <cellStyle name="Note 2 2 5 5 3" xfId="28866"/>
    <cellStyle name="Note 2 2 5 6" xfId="28867"/>
    <cellStyle name="Note 2 2 5 6 2" xfId="28868"/>
    <cellStyle name="Note 2 2 5 7" xfId="28869"/>
    <cellStyle name="Note 2 2 6" xfId="28870"/>
    <cellStyle name="Note 2 2 6 2" xfId="28871"/>
    <cellStyle name="Note 2 2 6 2 2" xfId="28872"/>
    <cellStyle name="Note 2 2 6 2 2 2" xfId="28873"/>
    <cellStyle name="Note 2 2 6 2 3" xfId="28874"/>
    <cellStyle name="Note 2 2 6 3" xfId="28875"/>
    <cellStyle name="Note 2 2 6 3 2" xfId="28876"/>
    <cellStyle name="Note 2 2 6 3 2 2" xfId="28877"/>
    <cellStyle name="Note 2 2 6 3 3" xfId="28878"/>
    <cellStyle name="Note 2 2 6 4" xfId="28879"/>
    <cellStyle name="Note 2 2 6 4 2" xfId="28880"/>
    <cellStyle name="Note 2 2 6 4 2 2" xfId="28881"/>
    <cellStyle name="Note 2 2 6 4 3" xfId="28882"/>
    <cellStyle name="Note 2 2 6 5" xfId="28883"/>
    <cellStyle name="Note 2 2 6 5 2" xfId="28884"/>
    <cellStyle name="Note 2 2 6 6" xfId="28885"/>
    <cellStyle name="Note 2 2 7" xfId="28886"/>
    <cellStyle name="Note 2 2 7 2" xfId="28887"/>
    <cellStyle name="Note 2 2 7 2 2" xfId="28888"/>
    <cellStyle name="Note 2 2 7 3" xfId="28889"/>
    <cellStyle name="Note 2 2 8" xfId="28890"/>
    <cellStyle name="Note 2 2 8 2" xfId="28891"/>
    <cellStyle name="Note 2 2 8 2 2" xfId="28892"/>
    <cellStyle name="Note 2 2 8 3" xfId="28893"/>
    <cellStyle name="Note 2 2 9" xfId="28894"/>
    <cellStyle name="Note 2 2 9 2" xfId="28895"/>
    <cellStyle name="Note 2 2 9 2 2" xfId="28896"/>
    <cellStyle name="Note 2 2 9 3" xfId="28897"/>
    <cellStyle name="Note 2 3" xfId="3706"/>
    <cellStyle name="Note 2 3 10" xfId="28898"/>
    <cellStyle name="Note 2 3 11" xfId="28899"/>
    <cellStyle name="Note 2 3 2" xfId="28900"/>
    <cellStyle name="Note 2 3 2 10" xfId="28901"/>
    <cellStyle name="Note 2 3 2 11" xfId="28902"/>
    <cellStyle name="Note 2 3 2 2" xfId="28903"/>
    <cellStyle name="Note 2 3 2 2 2" xfId="28904"/>
    <cellStyle name="Note 2 3 2 2 2 2" xfId="28905"/>
    <cellStyle name="Note 2 3 2 2 3" xfId="28906"/>
    <cellStyle name="Note 2 3 2 2 4" xfId="28907"/>
    <cellStyle name="Note 2 3 2 2 5" xfId="28908"/>
    <cellStyle name="Note 2 3 2 3" xfId="28909"/>
    <cellStyle name="Note 2 3 2 3 2" xfId="28910"/>
    <cellStyle name="Note 2 3 2 3 2 2" xfId="28911"/>
    <cellStyle name="Note 2 3 2 3 3" xfId="28912"/>
    <cellStyle name="Note 2 3 2 4" xfId="28913"/>
    <cellStyle name="Note 2 3 2 4 2" xfId="28914"/>
    <cellStyle name="Note 2 3 2 4 2 2" xfId="28915"/>
    <cellStyle name="Note 2 3 2 4 3" xfId="28916"/>
    <cellStyle name="Note 2 3 2 5" xfId="28917"/>
    <cellStyle name="Note 2 3 2 5 2" xfId="28918"/>
    <cellStyle name="Note 2 3 2 6" xfId="28919"/>
    <cellStyle name="Note 2 3 2 7" xfId="28920"/>
    <cellStyle name="Note 2 3 2 8" xfId="28921"/>
    <cellStyle name="Note 2 3 2 9" xfId="28922"/>
    <cellStyle name="Note 2 3 3" xfId="28923"/>
    <cellStyle name="Note 2 3 3 2" xfId="28924"/>
    <cellStyle name="Note 2 3 3 2 2" xfId="28925"/>
    <cellStyle name="Note 2 3 3 2 3" xfId="28926"/>
    <cellStyle name="Note 2 3 3 2 4" xfId="28927"/>
    <cellStyle name="Note 2 3 3 3" xfId="28928"/>
    <cellStyle name="Note 2 3 3 4" xfId="28929"/>
    <cellStyle name="Note 2 3 3 5" xfId="28930"/>
    <cellStyle name="Note 2 3 4" xfId="28931"/>
    <cellStyle name="Note 2 3 4 2" xfId="28932"/>
    <cellStyle name="Note 2 3 4 2 2" xfId="28933"/>
    <cellStyle name="Note 2 3 4 3" xfId="28934"/>
    <cellStyle name="Note 2 3 4 4" xfId="28935"/>
    <cellStyle name="Note 2 3 4 5" xfId="28936"/>
    <cellStyle name="Note 2 3 5" xfId="28937"/>
    <cellStyle name="Note 2 3 5 2" xfId="28938"/>
    <cellStyle name="Note 2 3 5 2 2" xfId="28939"/>
    <cellStyle name="Note 2 3 5 3" xfId="28940"/>
    <cellStyle name="Note 2 3 6" xfId="28941"/>
    <cellStyle name="Note 2 3 6 2" xfId="28942"/>
    <cellStyle name="Note 2 3 7" xfId="28943"/>
    <cellStyle name="Note 2 3 8" xfId="28944"/>
    <cellStyle name="Note 2 3 9" xfId="28945"/>
    <cellStyle name="Note 2 4" xfId="3707"/>
    <cellStyle name="Note 2 4 10" xfId="28946"/>
    <cellStyle name="Note 2 4 11" xfId="28947"/>
    <cellStyle name="Note 2 4 12" xfId="28948"/>
    <cellStyle name="Note 2 4 2" xfId="28949"/>
    <cellStyle name="Note 2 4 2 10" xfId="28950"/>
    <cellStyle name="Note 2 4 2 11" xfId="28951"/>
    <cellStyle name="Note 2 4 2 2" xfId="28952"/>
    <cellStyle name="Note 2 4 2 2 2" xfId="28953"/>
    <cellStyle name="Note 2 4 2 2 2 2" xfId="28954"/>
    <cellStyle name="Note 2 4 2 2 3" xfId="28955"/>
    <cellStyle name="Note 2 4 2 2 4" xfId="28956"/>
    <cellStyle name="Note 2 4 2 3" xfId="28957"/>
    <cellStyle name="Note 2 4 2 3 2" xfId="28958"/>
    <cellStyle name="Note 2 4 2 3 2 2" xfId="28959"/>
    <cellStyle name="Note 2 4 2 3 3" xfId="28960"/>
    <cellStyle name="Note 2 4 2 4" xfId="28961"/>
    <cellStyle name="Note 2 4 2 4 2" xfId="28962"/>
    <cellStyle name="Note 2 4 2 4 2 2" xfId="28963"/>
    <cellStyle name="Note 2 4 2 4 3" xfId="28964"/>
    <cellStyle name="Note 2 4 2 5" xfId="28965"/>
    <cellStyle name="Note 2 4 2 5 2" xfId="28966"/>
    <cellStyle name="Note 2 4 2 6" xfId="28967"/>
    <cellStyle name="Note 2 4 2 7" xfId="28968"/>
    <cellStyle name="Note 2 4 2 8" xfId="28969"/>
    <cellStyle name="Note 2 4 2 9" xfId="28970"/>
    <cellStyle name="Note 2 4 3" xfId="28971"/>
    <cellStyle name="Note 2 4 3 2" xfId="28972"/>
    <cellStyle name="Note 2 4 3 2 2" xfId="28973"/>
    <cellStyle name="Note 2 4 3 3" xfId="28974"/>
    <cellStyle name="Note 2 4 3 4" xfId="28975"/>
    <cellStyle name="Note 2 4 4" xfId="28976"/>
    <cellStyle name="Note 2 4 4 2" xfId="28977"/>
    <cellStyle name="Note 2 4 4 2 2" xfId="28978"/>
    <cellStyle name="Note 2 4 4 3" xfId="28979"/>
    <cellStyle name="Note 2 4 5" xfId="28980"/>
    <cellStyle name="Note 2 4 5 2" xfId="28981"/>
    <cellStyle name="Note 2 4 5 2 2" xfId="28982"/>
    <cellStyle name="Note 2 4 5 3" xfId="28983"/>
    <cellStyle name="Note 2 4 6" xfId="28984"/>
    <cellStyle name="Note 2 4 6 2" xfId="28985"/>
    <cellStyle name="Note 2 4 7" xfId="28986"/>
    <cellStyle name="Note 2 4 8" xfId="28987"/>
    <cellStyle name="Note 2 4 9" xfId="28988"/>
    <cellStyle name="Note 2 5" xfId="28989"/>
    <cellStyle name="Note 2 5 10" xfId="28990"/>
    <cellStyle name="Note 2 5 11" xfId="28991"/>
    <cellStyle name="Note 2 5 12" xfId="28992"/>
    <cellStyle name="Note 2 5 2" xfId="28993"/>
    <cellStyle name="Note 2 5 2 10" xfId="28994"/>
    <cellStyle name="Note 2 5 2 11" xfId="28995"/>
    <cellStyle name="Note 2 5 2 2" xfId="28996"/>
    <cellStyle name="Note 2 5 2 2 2" xfId="28997"/>
    <cellStyle name="Note 2 5 2 2 2 2" xfId="28998"/>
    <cellStyle name="Note 2 5 2 2 3" xfId="28999"/>
    <cellStyle name="Note 2 5 2 2 4" xfId="29000"/>
    <cellStyle name="Note 2 5 2 3" xfId="29001"/>
    <cellStyle name="Note 2 5 2 3 2" xfId="29002"/>
    <cellStyle name="Note 2 5 2 3 2 2" xfId="29003"/>
    <cellStyle name="Note 2 5 2 3 3" xfId="29004"/>
    <cellStyle name="Note 2 5 2 4" xfId="29005"/>
    <cellStyle name="Note 2 5 2 4 2" xfId="29006"/>
    <cellStyle name="Note 2 5 2 4 2 2" xfId="29007"/>
    <cellStyle name="Note 2 5 2 4 3" xfId="29008"/>
    <cellStyle name="Note 2 5 2 5" xfId="29009"/>
    <cellStyle name="Note 2 5 2 5 2" xfId="29010"/>
    <cellStyle name="Note 2 5 2 6" xfId="29011"/>
    <cellStyle name="Note 2 5 2 7" xfId="29012"/>
    <cellStyle name="Note 2 5 2 8" xfId="29013"/>
    <cellStyle name="Note 2 5 2 9" xfId="29014"/>
    <cellStyle name="Note 2 5 3" xfId="29015"/>
    <cellStyle name="Note 2 5 3 2" xfId="29016"/>
    <cellStyle name="Note 2 5 3 2 2" xfId="29017"/>
    <cellStyle name="Note 2 5 3 3" xfId="29018"/>
    <cellStyle name="Note 2 5 3 4" xfId="29019"/>
    <cellStyle name="Note 2 5 4" xfId="29020"/>
    <cellStyle name="Note 2 5 4 2" xfId="29021"/>
    <cellStyle name="Note 2 5 4 2 2" xfId="29022"/>
    <cellStyle name="Note 2 5 4 3" xfId="29023"/>
    <cellStyle name="Note 2 5 5" xfId="29024"/>
    <cellStyle name="Note 2 5 5 2" xfId="29025"/>
    <cellStyle name="Note 2 5 5 2 2" xfId="29026"/>
    <cellStyle name="Note 2 5 5 3" xfId="29027"/>
    <cellStyle name="Note 2 5 6" xfId="29028"/>
    <cellStyle name="Note 2 5 6 2" xfId="29029"/>
    <cellStyle name="Note 2 5 7" xfId="29030"/>
    <cellStyle name="Note 2 5 8" xfId="29031"/>
    <cellStyle name="Note 2 5 9" xfId="29032"/>
    <cellStyle name="Note 2 6" xfId="29033"/>
    <cellStyle name="Note 2 6 10" xfId="29034"/>
    <cellStyle name="Note 2 6 11" xfId="29035"/>
    <cellStyle name="Note 2 6 2" xfId="29036"/>
    <cellStyle name="Note 2 6 2 2" xfId="29037"/>
    <cellStyle name="Note 2 6 2 2 2" xfId="29038"/>
    <cellStyle name="Note 2 6 2 2 2 2" xfId="29039"/>
    <cellStyle name="Note 2 6 2 2 3" xfId="29040"/>
    <cellStyle name="Note 2 6 2 2 4" xfId="29041"/>
    <cellStyle name="Note 2 6 2 3" xfId="29042"/>
    <cellStyle name="Note 2 6 2 3 2" xfId="29043"/>
    <cellStyle name="Note 2 6 2 3 2 2" xfId="29044"/>
    <cellStyle name="Note 2 6 2 3 3" xfId="29045"/>
    <cellStyle name="Note 2 6 2 4" xfId="29046"/>
    <cellStyle name="Note 2 6 2 4 2" xfId="29047"/>
    <cellStyle name="Note 2 6 2 4 2 2" xfId="29048"/>
    <cellStyle name="Note 2 6 2 4 3" xfId="29049"/>
    <cellStyle name="Note 2 6 2 5" xfId="29050"/>
    <cellStyle name="Note 2 6 2 5 2" xfId="29051"/>
    <cellStyle name="Note 2 6 2 6" xfId="29052"/>
    <cellStyle name="Note 2 6 2 7" xfId="29053"/>
    <cellStyle name="Note 2 6 2 8" xfId="29054"/>
    <cellStyle name="Note 2 6 2 9" xfId="29055"/>
    <cellStyle name="Note 2 6 3" xfId="29056"/>
    <cellStyle name="Note 2 6 3 2" xfId="29057"/>
    <cellStyle name="Note 2 6 3 2 2" xfId="29058"/>
    <cellStyle name="Note 2 6 3 3" xfId="29059"/>
    <cellStyle name="Note 2 6 3 4" xfId="29060"/>
    <cellStyle name="Note 2 6 4" xfId="29061"/>
    <cellStyle name="Note 2 6 4 2" xfId="29062"/>
    <cellStyle name="Note 2 6 4 2 2" xfId="29063"/>
    <cellStyle name="Note 2 6 4 3" xfId="29064"/>
    <cellStyle name="Note 2 6 5" xfId="29065"/>
    <cellStyle name="Note 2 6 5 2" xfId="29066"/>
    <cellStyle name="Note 2 6 5 2 2" xfId="29067"/>
    <cellStyle name="Note 2 6 5 3" xfId="29068"/>
    <cellStyle name="Note 2 6 6" xfId="29069"/>
    <cellStyle name="Note 2 6 6 2" xfId="29070"/>
    <cellStyle name="Note 2 6 7" xfId="29071"/>
    <cellStyle name="Note 2 6 8" xfId="29072"/>
    <cellStyle name="Note 2 6 9" xfId="29073"/>
    <cellStyle name="Note 2 7" xfId="29074"/>
    <cellStyle name="Note 2 7 2" xfId="29075"/>
    <cellStyle name="Note 2 7 2 2" xfId="29076"/>
    <cellStyle name="Note 2 7 2 2 2" xfId="29077"/>
    <cellStyle name="Note 2 7 2 2 3" xfId="29078"/>
    <cellStyle name="Note 2 7 2 3" xfId="29079"/>
    <cellStyle name="Note 2 7 2 4" xfId="29080"/>
    <cellStyle name="Note 2 7 3" xfId="29081"/>
    <cellStyle name="Note 2 7 3 2" xfId="29082"/>
    <cellStyle name="Note 2 7 3 2 2" xfId="29083"/>
    <cellStyle name="Note 2 7 3 3" xfId="29084"/>
    <cellStyle name="Note 2 7 3 4" xfId="29085"/>
    <cellStyle name="Note 2 7 4" xfId="29086"/>
    <cellStyle name="Note 2 7 4 2" xfId="29087"/>
    <cellStyle name="Note 2 7 4 2 2" xfId="29088"/>
    <cellStyle name="Note 2 7 4 3" xfId="29089"/>
    <cellStyle name="Note 2 7 5" xfId="29090"/>
    <cellStyle name="Note 2 7 5 2" xfId="29091"/>
    <cellStyle name="Note 2 7 6" xfId="29092"/>
    <cellStyle name="Note 2 7 7" xfId="29093"/>
    <cellStyle name="Note 2 8" xfId="29094"/>
    <cellStyle name="Note 2 8 2" xfId="29095"/>
    <cellStyle name="Note 2 8 2 2" xfId="29096"/>
    <cellStyle name="Note 2 8 2 2 2" xfId="29097"/>
    <cellStyle name="Note 2 8 2 3" xfId="29098"/>
    <cellStyle name="Note 2 8 3" xfId="29099"/>
    <cellStyle name="Note 2 8 3 2" xfId="29100"/>
    <cellStyle name="Note 2 8 4" xfId="29101"/>
    <cellStyle name="Note 2 9" xfId="29102"/>
    <cellStyle name="Note 2 9 2" xfId="29103"/>
    <cellStyle name="Note 2 9 2 2" xfId="29104"/>
    <cellStyle name="Note 2 9 2 2 2" xfId="29105"/>
    <cellStyle name="Note 2 9 2 3" xfId="29106"/>
    <cellStyle name="Note 2 9 3" xfId="29107"/>
    <cellStyle name="Note 2 9 3 2" xfId="29108"/>
    <cellStyle name="Note 2 9 4" xfId="29109"/>
    <cellStyle name="Note 20" xfId="1525"/>
    <cellStyle name="Note 20 2" xfId="3708"/>
    <cellStyle name="Note 20 2 2" xfId="29110"/>
    <cellStyle name="Note 20 3" xfId="29111"/>
    <cellStyle name="Note 20 3 2" xfId="29112"/>
    <cellStyle name="Note 20 4" xfId="29113"/>
    <cellStyle name="Note 20 4 2" xfId="29114"/>
    <cellStyle name="Note 20 5" xfId="29115"/>
    <cellStyle name="Note 21" xfId="1526"/>
    <cellStyle name="Note 21 2" xfId="3709"/>
    <cellStyle name="Note 21 2 2" xfId="29116"/>
    <cellStyle name="Note 21 3" xfId="29117"/>
    <cellStyle name="Note 21 3 2" xfId="29118"/>
    <cellStyle name="Note 21 4" xfId="29119"/>
    <cellStyle name="Note 21 4 2" xfId="29120"/>
    <cellStyle name="Note 21 5" xfId="29121"/>
    <cellStyle name="Note 22" xfId="1527"/>
    <cellStyle name="Note 22 2" xfId="3710"/>
    <cellStyle name="Note 22 2 2" xfId="29122"/>
    <cellStyle name="Note 22 3" xfId="29123"/>
    <cellStyle name="Note 22 3 2" xfId="29124"/>
    <cellStyle name="Note 22 4" xfId="29125"/>
    <cellStyle name="Note 22 4 2" xfId="29126"/>
    <cellStyle name="Note 22 5" xfId="29127"/>
    <cellStyle name="Note 23" xfId="1528"/>
    <cellStyle name="Note 23 2" xfId="3711"/>
    <cellStyle name="Note 23 2 2" xfId="29128"/>
    <cellStyle name="Note 23 3" xfId="29129"/>
    <cellStyle name="Note 23 3 2" xfId="29130"/>
    <cellStyle name="Note 23 4" xfId="29131"/>
    <cellStyle name="Note 23 4 2" xfId="29132"/>
    <cellStyle name="Note 23 5" xfId="29133"/>
    <cellStyle name="Note 24" xfId="1529"/>
    <cellStyle name="Note 24 2" xfId="3712"/>
    <cellStyle name="Note 24 3" xfId="29134"/>
    <cellStyle name="Note 24 3 2" xfId="29135"/>
    <cellStyle name="Note 24 4" xfId="29136"/>
    <cellStyle name="Note 24 4 2" xfId="29137"/>
    <cellStyle name="Note 25" xfId="1530"/>
    <cellStyle name="Note 25 2" xfId="3713"/>
    <cellStyle name="Note 25 3" xfId="29138"/>
    <cellStyle name="Note 25 3 2" xfId="29139"/>
    <cellStyle name="Note 25 4" xfId="29140"/>
    <cellStyle name="Note 25 4 2" xfId="29141"/>
    <cellStyle name="Note 26" xfId="1531"/>
    <cellStyle name="Note 26 2" xfId="3717"/>
    <cellStyle name="Note 26 2 2" xfId="29142"/>
    <cellStyle name="Note 26 3" xfId="29143"/>
    <cellStyle name="Note 26 3 2" xfId="29144"/>
    <cellStyle name="Note 26 3 2 2" xfId="29145"/>
    <cellStyle name="Note 26 3 3" xfId="29146"/>
    <cellStyle name="Note 26 4" xfId="29147"/>
    <cellStyle name="Note 26 5" xfId="29148"/>
    <cellStyle name="Note 26 5 2" xfId="29149"/>
    <cellStyle name="Note 26 6" xfId="29150"/>
    <cellStyle name="Note 26 6 2" xfId="29151"/>
    <cellStyle name="Note 27" xfId="1532"/>
    <cellStyle name="Note 27 2" xfId="3718"/>
    <cellStyle name="Note 27 3" xfId="29152"/>
    <cellStyle name="Note 27 3 2" xfId="29153"/>
    <cellStyle name="Note 27 4" xfId="29154"/>
    <cellStyle name="Note 27 4 2" xfId="29155"/>
    <cellStyle name="Note 28" xfId="1533"/>
    <cellStyle name="Note 28 2" xfId="3719"/>
    <cellStyle name="Note 28 3" xfId="29156"/>
    <cellStyle name="Note 28 3 2" xfId="29157"/>
    <cellStyle name="Note 28 4" xfId="29158"/>
    <cellStyle name="Note 28 4 2" xfId="29159"/>
    <cellStyle name="Note 29" xfId="1534"/>
    <cellStyle name="Note 29 2" xfId="3720"/>
    <cellStyle name="Note 29 3" xfId="29160"/>
    <cellStyle name="Note 29 3 2" xfId="29161"/>
    <cellStyle name="Note 29 4" xfId="29162"/>
    <cellStyle name="Note 29 4 2" xfId="29163"/>
    <cellStyle name="Note 3" xfId="1535"/>
    <cellStyle name="Note 3 10" xfId="29164"/>
    <cellStyle name="Note 3 10 2" xfId="29165"/>
    <cellStyle name="Note 3 10 2 2" xfId="29166"/>
    <cellStyle name="Note 3 10 3" xfId="29167"/>
    <cellStyle name="Note 3 10 4" xfId="29168"/>
    <cellStyle name="Note 3 11" xfId="29169"/>
    <cellStyle name="Note 3 11 2" xfId="29170"/>
    <cellStyle name="Note 3 12" xfId="29171"/>
    <cellStyle name="Note 3 13" xfId="29172"/>
    <cellStyle name="Note 3 14" xfId="29173"/>
    <cellStyle name="Note 3 15" xfId="29174"/>
    <cellStyle name="Note 3 16" xfId="29175"/>
    <cellStyle name="Note 3 17" xfId="29176"/>
    <cellStyle name="Note 3 18" xfId="29177"/>
    <cellStyle name="Note 3 2" xfId="3721"/>
    <cellStyle name="Note 3 2 10" xfId="29178"/>
    <cellStyle name="Note 3 2 10 2" xfId="29179"/>
    <cellStyle name="Note 3 2 11" xfId="29180"/>
    <cellStyle name="Note 3 2 12" xfId="29181"/>
    <cellStyle name="Note 3 2 13" xfId="29182"/>
    <cellStyle name="Note 3 2 14" xfId="29183"/>
    <cellStyle name="Note 3 2 15" xfId="29184"/>
    <cellStyle name="Note 3 2 16" xfId="29185"/>
    <cellStyle name="Note 3 2 17" xfId="29186"/>
    <cellStyle name="Note 3 2 2" xfId="29187"/>
    <cellStyle name="Note 3 2 2 10" xfId="29188"/>
    <cellStyle name="Note 3 2 2 2" xfId="29189"/>
    <cellStyle name="Note 3 2 2 2 2" xfId="29190"/>
    <cellStyle name="Note 3 2 2 2 2 2" xfId="29191"/>
    <cellStyle name="Note 3 2 2 2 2 2 2" xfId="29192"/>
    <cellStyle name="Note 3 2 2 2 2 3" xfId="29193"/>
    <cellStyle name="Note 3 2 2 2 2 4" xfId="29194"/>
    <cellStyle name="Note 3 2 2 2 2 5" xfId="29195"/>
    <cellStyle name="Note 3 2 2 2 3" xfId="29196"/>
    <cellStyle name="Note 3 2 2 2 3 2" xfId="29197"/>
    <cellStyle name="Note 3 2 2 2 3 2 2" xfId="29198"/>
    <cellStyle name="Note 3 2 2 2 3 3" xfId="29199"/>
    <cellStyle name="Note 3 2 2 2 4" xfId="29200"/>
    <cellStyle name="Note 3 2 2 2 4 2" xfId="29201"/>
    <cellStyle name="Note 3 2 2 2 4 2 2" xfId="29202"/>
    <cellStyle name="Note 3 2 2 2 4 3" xfId="29203"/>
    <cellStyle name="Note 3 2 2 2 5" xfId="29204"/>
    <cellStyle name="Note 3 2 2 2 5 2" xfId="29205"/>
    <cellStyle name="Note 3 2 2 2 6" xfId="29206"/>
    <cellStyle name="Note 3 2 2 2 7" xfId="29207"/>
    <cellStyle name="Note 3 2 2 2 8" xfId="29208"/>
    <cellStyle name="Note 3 2 2 2 9" xfId="29209"/>
    <cellStyle name="Note 3 2 2 3" xfId="29210"/>
    <cellStyle name="Note 3 2 2 3 2" xfId="29211"/>
    <cellStyle name="Note 3 2 2 3 2 2" xfId="29212"/>
    <cellStyle name="Note 3 2 2 3 3" xfId="29213"/>
    <cellStyle name="Note 3 2 2 3 4" xfId="29214"/>
    <cellStyle name="Note 3 2 2 4" xfId="29215"/>
    <cellStyle name="Note 3 2 2 4 2" xfId="29216"/>
    <cellStyle name="Note 3 2 2 4 2 2" xfId="29217"/>
    <cellStyle name="Note 3 2 2 4 3" xfId="29218"/>
    <cellStyle name="Note 3 2 2 5" xfId="29219"/>
    <cellStyle name="Note 3 2 2 5 2" xfId="29220"/>
    <cellStyle name="Note 3 2 2 5 2 2" xfId="29221"/>
    <cellStyle name="Note 3 2 2 5 3" xfId="29222"/>
    <cellStyle name="Note 3 2 2 6" xfId="29223"/>
    <cellStyle name="Note 3 2 2 6 2" xfId="29224"/>
    <cellStyle name="Note 3 2 2 7" xfId="29225"/>
    <cellStyle name="Note 3 2 2 8" xfId="29226"/>
    <cellStyle name="Note 3 2 2 9" xfId="29227"/>
    <cellStyle name="Note 3 2 3" xfId="29228"/>
    <cellStyle name="Note 3 2 3 2" xfId="29229"/>
    <cellStyle name="Note 3 2 3 2 2" xfId="29230"/>
    <cellStyle name="Note 3 2 3 2 2 2" xfId="29231"/>
    <cellStyle name="Note 3 2 3 2 2 2 2" xfId="29232"/>
    <cellStyle name="Note 3 2 3 2 2 3" xfId="29233"/>
    <cellStyle name="Note 3 2 3 2 3" xfId="29234"/>
    <cellStyle name="Note 3 2 3 2 3 2" xfId="29235"/>
    <cellStyle name="Note 3 2 3 2 3 2 2" xfId="29236"/>
    <cellStyle name="Note 3 2 3 2 3 3" xfId="29237"/>
    <cellStyle name="Note 3 2 3 2 4" xfId="29238"/>
    <cellStyle name="Note 3 2 3 2 4 2" xfId="29239"/>
    <cellStyle name="Note 3 2 3 2 4 2 2" xfId="29240"/>
    <cellStyle name="Note 3 2 3 2 4 3" xfId="29241"/>
    <cellStyle name="Note 3 2 3 2 5" xfId="29242"/>
    <cellStyle name="Note 3 2 3 2 5 2" xfId="29243"/>
    <cellStyle name="Note 3 2 3 2 6" xfId="29244"/>
    <cellStyle name="Note 3 2 3 2 7" xfId="29245"/>
    <cellStyle name="Note 3 2 3 3" xfId="29246"/>
    <cellStyle name="Note 3 2 3 3 2" xfId="29247"/>
    <cellStyle name="Note 3 2 3 3 2 2" xfId="29248"/>
    <cellStyle name="Note 3 2 3 3 3" xfId="29249"/>
    <cellStyle name="Note 3 2 3 4" xfId="29250"/>
    <cellStyle name="Note 3 2 3 4 2" xfId="29251"/>
    <cellStyle name="Note 3 2 3 4 2 2" xfId="29252"/>
    <cellStyle name="Note 3 2 3 4 3" xfId="29253"/>
    <cellStyle name="Note 3 2 3 5" xfId="29254"/>
    <cellStyle name="Note 3 2 3 5 2" xfId="29255"/>
    <cellStyle name="Note 3 2 3 5 2 2" xfId="29256"/>
    <cellStyle name="Note 3 2 3 5 3" xfId="29257"/>
    <cellStyle name="Note 3 2 3 6" xfId="29258"/>
    <cellStyle name="Note 3 2 3 6 2" xfId="29259"/>
    <cellStyle name="Note 3 2 3 7" xfId="29260"/>
    <cellStyle name="Note 3 2 3 8" xfId="29261"/>
    <cellStyle name="Note 3 2 3 9" xfId="29262"/>
    <cellStyle name="Note 3 2 4" xfId="29263"/>
    <cellStyle name="Note 3 2 4 2" xfId="29264"/>
    <cellStyle name="Note 3 2 4 2 2" xfId="29265"/>
    <cellStyle name="Note 3 2 4 2 2 2" xfId="29266"/>
    <cellStyle name="Note 3 2 4 2 2 2 2" xfId="29267"/>
    <cellStyle name="Note 3 2 4 2 2 3" xfId="29268"/>
    <cellStyle name="Note 3 2 4 2 3" xfId="29269"/>
    <cellStyle name="Note 3 2 4 2 3 2" xfId="29270"/>
    <cellStyle name="Note 3 2 4 2 3 2 2" xfId="29271"/>
    <cellStyle name="Note 3 2 4 2 3 3" xfId="29272"/>
    <cellStyle name="Note 3 2 4 2 4" xfId="29273"/>
    <cellStyle name="Note 3 2 4 2 4 2" xfId="29274"/>
    <cellStyle name="Note 3 2 4 2 4 2 2" xfId="29275"/>
    <cellStyle name="Note 3 2 4 2 4 3" xfId="29276"/>
    <cellStyle name="Note 3 2 4 2 5" xfId="29277"/>
    <cellStyle name="Note 3 2 4 2 5 2" xfId="29278"/>
    <cellStyle name="Note 3 2 4 2 6" xfId="29279"/>
    <cellStyle name="Note 3 2 4 3" xfId="29280"/>
    <cellStyle name="Note 3 2 4 3 2" xfId="29281"/>
    <cellStyle name="Note 3 2 4 3 2 2" xfId="29282"/>
    <cellStyle name="Note 3 2 4 3 3" xfId="29283"/>
    <cellStyle name="Note 3 2 4 4" xfId="29284"/>
    <cellStyle name="Note 3 2 4 4 2" xfId="29285"/>
    <cellStyle name="Note 3 2 4 4 2 2" xfId="29286"/>
    <cellStyle name="Note 3 2 4 4 3" xfId="29287"/>
    <cellStyle name="Note 3 2 4 5" xfId="29288"/>
    <cellStyle name="Note 3 2 4 5 2" xfId="29289"/>
    <cellStyle name="Note 3 2 4 5 2 2" xfId="29290"/>
    <cellStyle name="Note 3 2 4 5 3" xfId="29291"/>
    <cellStyle name="Note 3 2 4 6" xfId="29292"/>
    <cellStyle name="Note 3 2 4 6 2" xfId="29293"/>
    <cellStyle name="Note 3 2 4 7" xfId="29294"/>
    <cellStyle name="Note 3 2 4 8" xfId="29295"/>
    <cellStyle name="Note 3 2 5" xfId="29296"/>
    <cellStyle name="Note 3 2 5 2" xfId="29297"/>
    <cellStyle name="Note 3 2 5 2 2" xfId="29298"/>
    <cellStyle name="Note 3 2 5 2 2 2" xfId="29299"/>
    <cellStyle name="Note 3 2 5 2 2 2 2" xfId="29300"/>
    <cellStyle name="Note 3 2 5 2 2 3" xfId="29301"/>
    <cellStyle name="Note 3 2 5 2 3" xfId="29302"/>
    <cellStyle name="Note 3 2 5 2 3 2" xfId="29303"/>
    <cellStyle name="Note 3 2 5 2 3 2 2" xfId="29304"/>
    <cellStyle name="Note 3 2 5 2 3 3" xfId="29305"/>
    <cellStyle name="Note 3 2 5 2 4" xfId="29306"/>
    <cellStyle name="Note 3 2 5 2 4 2" xfId="29307"/>
    <cellStyle name="Note 3 2 5 2 4 2 2" xfId="29308"/>
    <cellStyle name="Note 3 2 5 2 4 3" xfId="29309"/>
    <cellStyle name="Note 3 2 5 2 5" xfId="29310"/>
    <cellStyle name="Note 3 2 5 2 5 2" xfId="29311"/>
    <cellStyle name="Note 3 2 5 2 6" xfId="29312"/>
    <cellStyle name="Note 3 2 5 3" xfId="29313"/>
    <cellStyle name="Note 3 2 5 3 2" xfId="29314"/>
    <cellStyle name="Note 3 2 5 3 2 2" xfId="29315"/>
    <cellStyle name="Note 3 2 5 3 3" xfId="29316"/>
    <cellStyle name="Note 3 2 5 4" xfId="29317"/>
    <cellStyle name="Note 3 2 5 4 2" xfId="29318"/>
    <cellStyle name="Note 3 2 5 4 2 2" xfId="29319"/>
    <cellStyle name="Note 3 2 5 4 3" xfId="29320"/>
    <cellStyle name="Note 3 2 5 5" xfId="29321"/>
    <cellStyle name="Note 3 2 5 5 2" xfId="29322"/>
    <cellStyle name="Note 3 2 5 5 2 2" xfId="29323"/>
    <cellStyle name="Note 3 2 5 5 3" xfId="29324"/>
    <cellStyle name="Note 3 2 5 6" xfId="29325"/>
    <cellStyle name="Note 3 2 5 6 2" xfId="29326"/>
    <cellStyle name="Note 3 2 5 7" xfId="29327"/>
    <cellStyle name="Note 3 2 6" xfId="29328"/>
    <cellStyle name="Note 3 2 6 2" xfId="29329"/>
    <cellStyle name="Note 3 2 6 2 2" xfId="29330"/>
    <cellStyle name="Note 3 2 6 2 2 2" xfId="29331"/>
    <cellStyle name="Note 3 2 6 2 3" xfId="29332"/>
    <cellStyle name="Note 3 2 6 3" xfId="29333"/>
    <cellStyle name="Note 3 2 6 3 2" xfId="29334"/>
    <cellStyle name="Note 3 2 6 3 2 2" xfId="29335"/>
    <cellStyle name="Note 3 2 6 3 3" xfId="29336"/>
    <cellStyle name="Note 3 2 6 4" xfId="29337"/>
    <cellStyle name="Note 3 2 6 4 2" xfId="29338"/>
    <cellStyle name="Note 3 2 6 4 2 2" xfId="29339"/>
    <cellStyle name="Note 3 2 6 4 3" xfId="29340"/>
    <cellStyle name="Note 3 2 6 5" xfId="29341"/>
    <cellStyle name="Note 3 2 6 5 2" xfId="29342"/>
    <cellStyle name="Note 3 2 6 6" xfId="29343"/>
    <cellStyle name="Note 3 2 7" xfId="29344"/>
    <cellStyle name="Note 3 2 7 2" xfId="29345"/>
    <cellStyle name="Note 3 2 7 2 2" xfId="29346"/>
    <cellStyle name="Note 3 2 7 3" xfId="29347"/>
    <cellStyle name="Note 3 2 8" xfId="29348"/>
    <cellStyle name="Note 3 2 8 2" xfId="29349"/>
    <cellStyle name="Note 3 2 8 2 2" xfId="29350"/>
    <cellStyle name="Note 3 2 8 3" xfId="29351"/>
    <cellStyle name="Note 3 2 9" xfId="29352"/>
    <cellStyle name="Note 3 2 9 2" xfId="29353"/>
    <cellStyle name="Note 3 2 9 2 2" xfId="29354"/>
    <cellStyle name="Note 3 2 9 3" xfId="29355"/>
    <cellStyle name="Note 3 3" xfId="3722"/>
    <cellStyle name="Note 3 3 10" xfId="29356"/>
    <cellStyle name="Note 3 3 11" xfId="29357"/>
    <cellStyle name="Note 3 3 12" xfId="29358"/>
    <cellStyle name="Note 3 3 13" xfId="29359"/>
    <cellStyle name="Note 3 3 2" xfId="29360"/>
    <cellStyle name="Note 3 3 2 2" xfId="29361"/>
    <cellStyle name="Note 3 3 2 2 2" xfId="29362"/>
    <cellStyle name="Note 3 3 2 2 2 2" xfId="29363"/>
    <cellStyle name="Note 3 3 2 2 3" xfId="29364"/>
    <cellStyle name="Note 3 3 2 2 4" xfId="29365"/>
    <cellStyle name="Note 3 3 2 2 5" xfId="29366"/>
    <cellStyle name="Note 3 3 2 3" xfId="29367"/>
    <cellStyle name="Note 3 3 2 3 2" xfId="29368"/>
    <cellStyle name="Note 3 3 2 3 2 2" xfId="29369"/>
    <cellStyle name="Note 3 3 2 3 3" xfId="29370"/>
    <cellStyle name="Note 3 3 2 4" xfId="29371"/>
    <cellStyle name="Note 3 3 2 4 2" xfId="29372"/>
    <cellStyle name="Note 3 3 2 4 2 2" xfId="29373"/>
    <cellStyle name="Note 3 3 2 4 3" xfId="29374"/>
    <cellStyle name="Note 3 3 2 5" xfId="29375"/>
    <cellStyle name="Note 3 3 2 5 2" xfId="29376"/>
    <cellStyle name="Note 3 3 2 6" xfId="29377"/>
    <cellStyle name="Note 3 3 2 7" xfId="29378"/>
    <cellStyle name="Note 3 3 2 8" xfId="29379"/>
    <cellStyle name="Note 3 3 2 9" xfId="29380"/>
    <cellStyle name="Note 3 3 3" xfId="29381"/>
    <cellStyle name="Note 3 3 3 2" xfId="29382"/>
    <cellStyle name="Note 3 3 3 2 2" xfId="29383"/>
    <cellStyle name="Note 3 3 3 2 3" xfId="29384"/>
    <cellStyle name="Note 3 3 3 3" xfId="29385"/>
    <cellStyle name="Note 3 3 3 4" xfId="29386"/>
    <cellStyle name="Note 3 3 3 5" xfId="29387"/>
    <cellStyle name="Note 3 3 4" xfId="29388"/>
    <cellStyle name="Note 3 3 4 2" xfId="29389"/>
    <cellStyle name="Note 3 3 4 2 2" xfId="29390"/>
    <cellStyle name="Note 3 3 4 3" xfId="29391"/>
    <cellStyle name="Note 3 3 4 4" xfId="29392"/>
    <cellStyle name="Note 3 3 4 5" xfId="29393"/>
    <cellStyle name="Note 3 3 5" xfId="29394"/>
    <cellStyle name="Note 3 3 5 2" xfId="29395"/>
    <cellStyle name="Note 3 3 5 2 2" xfId="29396"/>
    <cellStyle name="Note 3 3 5 3" xfId="29397"/>
    <cellStyle name="Note 3 3 6" xfId="29398"/>
    <cellStyle name="Note 3 3 6 2" xfId="29399"/>
    <cellStyle name="Note 3 3 7" xfId="29400"/>
    <cellStyle name="Note 3 3 8" xfId="29401"/>
    <cellStyle name="Note 3 3 9" xfId="29402"/>
    <cellStyle name="Note 3 4" xfId="3723"/>
    <cellStyle name="Note 3 4 10" xfId="29403"/>
    <cellStyle name="Note 3 4 2" xfId="29404"/>
    <cellStyle name="Note 3 4 2 2" xfId="29405"/>
    <cellStyle name="Note 3 4 2 2 2" xfId="29406"/>
    <cellStyle name="Note 3 4 2 2 2 2" xfId="29407"/>
    <cellStyle name="Note 3 4 2 2 3" xfId="29408"/>
    <cellStyle name="Note 3 4 2 2 4" xfId="29409"/>
    <cellStyle name="Note 3 4 2 3" xfId="29410"/>
    <cellStyle name="Note 3 4 2 3 2" xfId="29411"/>
    <cellStyle name="Note 3 4 2 3 2 2" xfId="29412"/>
    <cellStyle name="Note 3 4 2 3 3" xfId="29413"/>
    <cellStyle name="Note 3 4 2 4" xfId="29414"/>
    <cellStyle name="Note 3 4 2 4 2" xfId="29415"/>
    <cellStyle name="Note 3 4 2 4 2 2" xfId="29416"/>
    <cellStyle name="Note 3 4 2 4 3" xfId="29417"/>
    <cellStyle name="Note 3 4 2 5" xfId="29418"/>
    <cellStyle name="Note 3 4 2 5 2" xfId="29419"/>
    <cellStyle name="Note 3 4 2 6" xfId="29420"/>
    <cellStyle name="Note 3 4 2 7" xfId="29421"/>
    <cellStyle name="Note 3 4 2 8" xfId="29422"/>
    <cellStyle name="Note 3 4 2 9" xfId="29423"/>
    <cellStyle name="Note 3 4 3" xfId="29424"/>
    <cellStyle name="Note 3 4 3 2" xfId="29425"/>
    <cellStyle name="Note 3 4 3 2 2" xfId="29426"/>
    <cellStyle name="Note 3 4 3 2 3" xfId="29427"/>
    <cellStyle name="Note 3 4 3 3" xfId="29428"/>
    <cellStyle name="Note 3 4 3 4" xfId="29429"/>
    <cellStyle name="Note 3 4 4" xfId="29430"/>
    <cellStyle name="Note 3 4 4 2" xfId="29431"/>
    <cellStyle name="Note 3 4 4 2 2" xfId="29432"/>
    <cellStyle name="Note 3 4 4 3" xfId="29433"/>
    <cellStyle name="Note 3 4 4 4" xfId="29434"/>
    <cellStyle name="Note 3 4 5" xfId="29435"/>
    <cellStyle name="Note 3 4 5 2" xfId="29436"/>
    <cellStyle name="Note 3 4 5 2 2" xfId="29437"/>
    <cellStyle name="Note 3 4 5 3" xfId="29438"/>
    <cellStyle name="Note 3 4 6" xfId="29439"/>
    <cellStyle name="Note 3 4 6 2" xfId="29440"/>
    <cellStyle name="Note 3 4 7" xfId="29441"/>
    <cellStyle name="Note 3 4 8" xfId="29442"/>
    <cellStyle name="Note 3 4 9" xfId="29443"/>
    <cellStyle name="Note 3 5" xfId="29444"/>
    <cellStyle name="Note 3 5 10" xfId="29445"/>
    <cellStyle name="Note 3 5 2" xfId="29446"/>
    <cellStyle name="Note 3 5 2 2" xfId="29447"/>
    <cellStyle name="Note 3 5 2 2 2" xfId="29448"/>
    <cellStyle name="Note 3 5 2 2 2 2" xfId="29449"/>
    <cellStyle name="Note 3 5 2 2 3" xfId="29450"/>
    <cellStyle name="Note 3 5 2 2 4" xfId="29451"/>
    <cellStyle name="Note 3 5 2 3" xfId="29452"/>
    <cellStyle name="Note 3 5 2 3 2" xfId="29453"/>
    <cellStyle name="Note 3 5 2 3 2 2" xfId="29454"/>
    <cellStyle name="Note 3 5 2 3 3" xfId="29455"/>
    <cellStyle name="Note 3 5 2 4" xfId="29456"/>
    <cellStyle name="Note 3 5 2 4 2" xfId="29457"/>
    <cellStyle name="Note 3 5 2 4 2 2" xfId="29458"/>
    <cellStyle name="Note 3 5 2 4 3" xfId="29459"/>
    <cellStyle name="Note 3 5 2 5" xfId="29460"/>
    <cellStyle name="Note 3 5 2 5 2" xfId="29461"/>
    <cellStyle name="Note 3 5 2 6" xfId="29462"/>
    <cellStyle name="Note 3 5 2 7" xfId="29463"/>
    <cellStyle name="Note 3 5 2 8" xfId="29464"/>
    <cellStyle name="Note 3 5 2 9" xfId="29465"/>
    <cellStyle name="Note 3 5 3" xfId="29466"/>
    <cellStyle name="Note 3 5 3 2" xfId="29467"/>
    <cellStyle name="Note 3 5 3 2 2" xfId="29468"/>
    <cellStyle name="Note 3 5 3 3" xfId="29469"/>
    <cellStyle name="Note 3 5 3 4" xfId="29470"/>
    <cellStyle name="Note 3 5 4" xfId="29471"/>
    <cellStyle name="Note 3 5 4 2" xfId="29472"/>
    <cellStyle name="Note 3 5 4 2 2" xfId="29473"/>
    <cellStyle name="Note 3 5 4 3" xfId="29474"/>
    <cellStyle name="Note 3 5 5" xfId="29475"/>
    <cellStyle name="Note 3 5 5 2" xfId="29476"/>
    <cellStyle name="Note 3 5 5 2 2" xfId="29477"/>
    <cellStyle name="Note 3 5 5 3" xfId="29478"/>
    <cellStyle name="Note 3 5 6" xfId="29479"/>
    <cellStyle name="Note 3 5 6 2" xfId="29480"/>
    <cellStyle name="Note 3 5 7" xfId="29481"/>
    <cellStyle name="Note 3 5 8" xfId="29482"/>
    <cellStyle name="Note 3 5 9" xfId="29483"/>
    <cellStyle name="Note 3 6" xfId="29484"/>
    <cellStyle name="Note 3 6 10" xfId="29485"/>
    <cellStyle name="Note 3 6 2" xfId="29486"/>
    <cellStyle name="Note 3 6 2 2" xfId="29487"/>
    <cellStyle name="Note 3 6 2 2 2" xfId="29488"/>
    <cellStyle name="Note 3 6 2 2 2 2" xfId="29489"/>
    <cellStyle name="Note 3 6 2 2 3" xfId="29490"/>
    <cellStyle name="Note 3 6 2 2 4" xfId="29491"/>
    <cellStyle name="Note 3 6 2 3" xfId="29492"/>
    <cellStyle name="Note 3 6 2 3 2" xfId="29493"/>
    <cellStyle name="Note 3 6 2 3 2 2" xfId="29494"/>
    <cellStyle name="Note 3 6 2 3 3" xfId="29495"/>
    <cellStyle name="Note 3 6 2 4" xfId="29496"/>
    <cellStyle name="Note 3 6 2 4 2" xfId="29497"/>
    <cellStyle name="Note 3 6 2 4 2 2" xfId="29498"/>
    <cellStyle name="Note 3 6 2 4 3" xfId="29499"/>
    <cellStyle name="Note 3 6 2 5" xfId="29500"/>
    <cellStyle name="Note 3 6 2 5 2" xfId="29501"/>
    <cellStyle name="Note 3 6 2 6" xfId="29502"/>
    <cellStyle name="Note 3 6 2 7" xfId="29503"/>
    <cellStyle name="Note 3 6 3" xfId="29504"/>
    <cellStyle name="Note 3 6 3 2" xfId="29505"/>
    <cellStyle name="Note 3 6 3 2 2" xfId="29506"/>
    <cellStyle name="Note 3 6 3 3" xfId="29507"/>
    <cellStyle name="Note 3 6 3 4" xfId="29508"/>
    <cellStyle name="Note 3 6 4" xfId="29509"/>
    <cellStyle name="Note 3 6 4 2" xfId="29510"/>
    <cellStyle name="Note 3 6 4 2 2" xfId="29511"/>
    <cellStyle name="Note 3 6 4 3" xfId="29512"/>
    <cellStyle name="Note 3 6 5" xfId="29513"/>
    <cellStyle name="Note 3 6 5 2" xfId="29514"/>
    <cellStyle name="Note 3 6 5 2 2" xfId="29515"/>
    <cellStyle name="Note 3 6 5 3" xfId="29516"/>
    <cellStyle name="Note 3 6 6" xfId="29517"/>
    <cellStyle name="Note 3 6 6 2" xfId="29518"/>
    <cellStyle name="Note 3 6 7" xfId="29519"/>
    <cellStyle name="Note 3 6 8" xfId="29520"/>
    <cellStyle name="Note 3 6 9" xfId="29521"/>
    <cellStyle name="Note 3 7" xfId="29522"/>
    <cellStyle name="Note 3 7 2" xfId="29523"/>
    <cellStyle name="Note 3 7 2 2" xfId="29524"/>
    <cellStyle name="Note 3 7 2 2 2" xfId="29525"/>
    <cellStyle name="Note 3 7 2 2 3" xfId="29526"/>
    <cellStyle name="Note 3 7 2 3" xfId="29527"/>
    <cellStyle name="Note 3 7 2 4" xfId="29528"/>
    <cellStyle name="Note 3 7 3" xfId="29529"/>
    <cellStyle name="Note 3 7 3 2" xfId="29530"/>
    <cellStyle name="Note 3 7 3 2 2" xfId="29531"/>
    <cellStyle name="Note 3 7 3 3" xfId="29532"/>
    <cellStyle name="Note 3 7 3 4" xfId="29533"/>
    <cellStyle name="Note 3 7 4" xfId="29534"/>
    <cellStyle name="Note 3 7 4 2" xfId="29535"/>
    <cellStyle name="Note 3 7 4 2 2" xfId="29536"/>
    <cellStyle name="Note 3 7 4 3" xfId="29537"/>
    <cellStyle name="Note 3 7 5" xfId="29538"/>
    <cellStyle name="Note 3 7 5 2" xfId="29539"/>
    <cellStyle name="Note 3 7 6" xfId="29540"/>
    <cellStyle name="Note 3 7 7" xfId="29541"/>
    <cellStyle name="Note 3 8" xfId="29542"/>
    <cellStyle name="Note 3 8 2" xfId="29543"/>
    <cellStyle name="Note 3 8 2 2" xfId="29544"/>
    <cellStyle name="Note 3 8 2 3" xfId="29545"/>
    <cellStyle name="Note 3 8 3" xfId="29546"/>
    <cellStyle name="Note 3 8 4" xfId="29547"/>
    <cellStyle name="Note 3 9" xfId="29548"/>
    <cellStyle name="Note 3 9 2" xfId="29549"/>
    <cellStyle name="Note 3 9 2 2" xfId="29550"/>
    <cellStyle name="Note 3 9 2 3" xfId="29551"/>
    <cellStyle name="Note 3 9 3" xfId="29552"/>
    <cellStyle name="Note 3 9 4" xfId="29553"/>
    <cellStyle name="Note 30" xfId="1536"/>
    <cellStyle name="Note 30 2" xfId="3727"/>
    <cellStyle name="Note 30 3" xfId="29554"/>
    <cellStyle name="Note 30 3 2" xfId="29555"/>
    <cellStyle name="Note 30 4" xfId="29556"/>
    <cellStyle name="Note 30 4 2" xfId="29557"/>
    <cellStyle name="Note 31" xfId="1537"/>
    <cellStyle name="Note 31 2" xfId="3729"/>
    <cellStyle name="Note 31 2 2" xfId="29558"/>
    <cellStyle name="Note 31 3" xfId="29559"/>
    <cellStyle name="Note 32" xfId="1538"/>
    <cellStyle name="Note 32 2" xfId="3730"/>
    <cellStyle name="Note 32 2 2" xfId="29560"/>
    <cellStyle name="Note 32 3" xfId="29561"/>
    <cellStyle name="Note 33" xfId="1539"/>
    <cellStyle name="Note 33 2" xfId="3733"/>
    <cellStyle name="Note 33 2 2" xfId="29562"/>
    <cellStyle name="Note 33 3" xfId="29563"/>
    <cellStyle name="Note 33 3 2" xfId="29564"/>
    <cellStyle name="Note 34" xfId="1540"/>
    <cellStyle name="Note 34 2" xfId="3734"/>
    <cellStyle name="Note 34 2 2" xfId="29565"/>
    <cellStyle name="Note 34 3" xfId="29566"/>
    <cellStyle name="Note 34 3 2" xfId="29567"/>
    <cellStyle name="Note 35" xfId="1541"/>
    <cellStyle name="Note 35 2" xfId="3739"/>
    <cellStyle name="Note 35 2 2" xfId="29568"/>
    <cellStyle name="Note 35 3" xfId="29569"/>
    <cellStyle name="Note 35 3 2" xfId="29570"/>
    <cellStyle name="Note 36" xfId="1542"/>
    <cellStyle name="Note 36 2" xfId="3740"/>
    <cellStyle name="Note 36 2 2" xfId="29571"/>
    <cellStyle name="Note 36 3" xfId="29572"/>
    <cellStyle name="Note 36 3 2" xfId="29573"/>
    <cellStyle name="Note 37" xfId="1543"/>
    <cellStyle name="Note 37 2" xfId="3741"/>
    <cellStyle name="Note 37 2 2" xfId="29574"/>
    <cellStyle name="Note 37 3" xfId="29575"/>
    <cellStyle name="Note 37 3 2" xfId="29576"/>
    <cellStyle name="Note 38" xfId="1544"/>
    <cellStyle name="Note 38 2" xfId="3743"/>
    <cellStyle name="Note 38 2 2" xfId="29577"/>
    <cellStyle name="Note 38 3" xfId="29578"/>
    <cellStyle name="Note 38 3 2" xfId="29579"/>
    <cellStyle name="Note 39" xfId="1545"/>
    <cellStyle name="Note 39 2" xfId="3744"/>
    <cellStyle name="Note 39 2 2" xfId="29580"/>
    <cellStyle name="Note 39 3" xfId="29581"/>
    <cellStyle name="Note 39 3 2" xfId="29582"/>
    <cellStyle name="Note 4" xfId="1546"/>
    <cellStyle name="Note 4 10" xfId="29583"/>
    <cellStyle name="Note 4 10 2" xfId="29584"/>
    <cellStyle name="Note 4 11" xfId="29585"/>
    <cellStyle name="Note 4 12" xfId="29586"/>
    <cellStyle name="Note 4 13" xfId="29587"/>
    <cellStyle name="Note 4 14" xfId="29588"/>
    <cellStyle name="Note 4 15" xfId="29589"/>
    <cellStyle name="Note 4 16" xfId="29590"/>
    <cellStyle name="Note 4 17" xfId="29591"/>
    <cellStyle name="Note 4 2" xfId="3745"/>
    <cellStyle name="Note 4 2 10" xfId="29592"/>
    <cellStyle name="Note 4 2 11" xfId="29593"/>
    <cellStyle name="Note 4 2 12" xfId="29594"/>
    <cellStyle name="Note 4 2 2" xfId="29595"/>
    <cellStyle name="Note 4 2 2 2" xfId="29596"/>
    <cellStyle name="Note 4 2 2 2 2" xfId="29597"/>
    <cellStyle name="Note 4 2 2 2 2 2" xfId="29598"/>
    <cellStyle name="Note 4 2 2 2 3" xfId="29599"/>
    <cellStyle name="Note 4 2 2 2 4" xfId="29600"/>
    <cellStyle name="Note 4 2 2 2 5" xfId="29601"/>
    <cellStyle name="Note 4 2 2 2 6" xfId="29602"/>
    <cellStyle name="Note 4 2 2 3" xfId="29603"/>
    <cellStyle name="Note 4 2 2 3 2" xfId="29604"/>
    <cellStyle name="Note 4 2 2 3 2 2" xfId="29605"/>
    <cellStyle name="Note 4 2 2 3 3" xfId="29606"/>
    <cellStyle name="Note 4 2 2 4" xfId="29607"/>
    <cellStyle name="Note 4 2 2 4 2" xfId="29608"/>
    <cellStyle name="Note 4 2 2 4 2 2" xfId="29609"/>
    <cellStyle name="Note 4 2 2 4 3" xfId="29610"/>
    <cellStyle name="Note 4 2 2 5" xfId="29611"/>
    <cellStyle name="Note 4 2 2 5 2" xfId="29612"/>
    <cellStyle name="Note 4 2 2 6" xfId="29613"/>
    <cellStyle name="Note 4 2 2 7" xfId="29614"/>
    <cellStyle name="Note 4 2 2 8" xfId="29615"/>
    <cellStyle name="Note 4 2 2 9" xfId="29616"/>
    <cellStyle name="Note 4 2 3" xfId="29617"/>
    <cellStyle name="Note 4 2 3 2" xfId="29618"/>
    <cellStyle name="Note 4 2 3 2 2" xfId="29619"/>
    <cellStyle name="Note 4 2 3 2 3" xfId="29620"/>
    <cellStyle name="Note 4 2 3 3" xfId="29621"/>
    <cellStyle name="Note 4 2 3 4" xfId="29622"/>
    <cellStyle name="Note 4 2 3 5" xfId="29623"/>
    <cellStyle name="Note 4 2 4" xfId="29624"/>
    <cellStyle name="Note 4 2 4 2" xfId="29625"/>
    <cellStyle name="Note 4 2 4 2 2" xfId="29626"/>
    <cellStyle name="Note 4 2 4 3" xfId="29627"/>
    <cellStyle name="Note 4 2 4 4" xfId="29628"/>
    <cellStyle name="Note 4 2 4 5" xfId="29629"/>
    <cellStyle name="Note 4 2 5" xfId="29630"/>
    <cellStyle name="Note 4 2 5 2" xfId="29631"/>
    <cellStyle name="Note 4 2 5 2 2" xfId="29632"/>
    <cellStyle name="Note 4 2 5 3" xfId="29633"/>
    <cellStyle name="Note 4 2 6" xfId="29634"/>
    <cellStyle name="Note 4 2 6 2" xfId="29635"/>
    <cellStyle name="Note 4 2 7" xfId="29636"/>
    <cellStyle name="Note 4 2 8" xfId="29637"/>
    <cellStyle name="Note 4 2 9" xfId="29638"/>
    <cellStyle name="Note 4 3" xfId="3746"/>
    <cellStyle name="Note 4 3 10" xfId="29639"/>
    <cellStyle name="Note 4 3 11" xfId="29640"/>
    <cellStyle name="Note 4 3 12" xfId="29641"/>
    <cellStyle name="Note 4 3 2" xfId="29642"/>
    <cellStyle name="Note 4 3 2 2" xfId="29643"/>
    <cellStyle name="Note 4 3 2 2 2" xfId="29644"/>
    <cellStyle name="Note 4 3 2 2 2 2" xfId="29645"/>
    <cellStyle name="Note 4 3 2 2 3" xfId="29646"/>
    <cellStyle name="Note 4 3 2 2 4" xfId="29647"/>
    <cellStyle name="Note 4 3 2 3" xfId="29648"/>
    <cellStyle name="Note 4 3 2 3 2" xfId="29649"/>
    <cellStyle name="Note 4 3 2 3 2 2" xfId="29650"/>
    <cellStyle name="Note 4 3 2 3 3" xfId="29651"/>
    <cellStyle name="Note 4 3 2 4" xfId="29652"/>
    <cellStyle name="Note 4 3 2 4 2" xfId="29653"/>
    <cellStyle name="Note 4 3 2 4 2 2" xfId="29654"/>
    <cellStyle name="Note 4 3 2 4 3" xfId="29655"/>
    <cellStyle name="Note 4 3 2 5" xfId="29656"/>
    <cellStyle name="Note 4 3 2 5 2" xfId="29657"/>
    <cellStyle name="Note 4 3 2 6" xfId="29658"/>
    <cellStyle name="Note 4 3 2 7" xfId="29659"/>
    <cellStyle name="Note 4 3 2 8" xfId="29660"/>
    <cellStyle name="Note 4 3 2 9" xfId="29661"/>
    <cellStyle name="Note 4 3 3" xfId="29662"/>
    <cellStyle name="Note 4 3 3 2" xfId="29663"/>
    <cellStyle name="Note 4 3 3 2 2" xfId="29664"/>
    <cellStyle name="Note 4 3 3 2 3" xfId="29665"/>
    <cellStyle name="Note 4 3 3 3" xfId="29666"/>
    <cellStyle name="Note 4 3 3 4" xfId="29667"/>
    <cellStyle name="Note 4 3 4" xfId="29668"/>
    <cellStyle name="Note 4 3 4 2" xfId="29669"/>
    <cellStyle name="Note 4 3 4 2 2" xfId="29670"/>
    <cellStyle name="Note 4 3 4 3" xfId="29671"/>
    <cellStyle name="Note 4 3 4 4" xfId="29672"/>
    <cellStyle name="Note 4 3 5" xfId="29673"/>
    <cellStyle name="Note 4 3 5 2" xfId="29674"/>
    <cellStyle name="Note 4 3 5 2 2" xfId="29675"/>
    <cellStyle name="Note 4 3 5 3" xfId="29676"/>
    <cellStyle name="Note 4 3 6" xfId="29677"/>
    <cellStyle name="Note 4 3 6 2" xfId="29678"/>
    <cellStyle name="Note 4 3 7" xfId="29679"/>
    <cellStyle name="Note 4 3 8" xfId="29680"/>
    <cellStyle name="Note 4 3 9" xfId="29681"/>
    <cellStyle name="Note 4 4" xfId="3748"/>
    <cellStyle name="Note 4 4 10" xfId="29682"/>
    <cellStyle name="Note 4 4 2" xfId="29683"/>
    <cellStyle name="Note 4 4 2 2" xfId="29684"/>
    <cellStyle name="Note 4 4 2 2 2" xfId="29685"/>
    <cellStyle name="Note 4 4 2 2 2 2" xfId="29686"/>
    <cellStyle name="Note 4 4 2 2 3" xfId="29687"/>
    <cellStyle name="Note 4 4 2 3" xfId="29688"/>
    <cellStyle name="Note 4 4 2 3 2" xfId="29689"/>
    <cellStyle name="Note 4 4 2 3 2 2" xfId="29690"/>
    <cellStyle name="Note 4 4 2 3 3" xfId="29691"/>
    <cellStyle name="Note 4 4 2 4" xfId="29692"/>
    <cellStyle name="Note 4 4 2 4 2" xfId="29693"/>
    <cellStyle name="Note 4 4 2 4 2 2" xfId="29694"/>
    <cellStyle name="Note 4 4 2 4 3" xfId="29695"/>
    <cellStyle name="Note 4 4 2 5" xfId="29696"/>
    <cellStyle name="Note 4 4 2 5 2" xfId="29697"/>
    <cellStyle name="Note 4 4 2 6" xfId="29698"/>
    <cellStyle name="Note 4 4 2 7" xfId="29699"/>
    <cellStyle name="Note 4 4 2 8" xfId="29700"/>
    <cellStyle name="Note 4 4 2 9" xfId="29701"/>
    <cellStyle name="Note 4 4 3" xfId="29702"/>
    <cellStyle name="Note 4 4 3 2" xfId="29703"/>
    <cellStyle name="Note 4 4 3 2 2" xfId="29704"/>
    <cellStyle name="Note 4 4 3 3" xfId="29705"/>
    <cellStyle name="Note 4 4 4" xfId="29706"/>
    <cellStyle name="Note 4 4 4 2" xfId="29707"/>
    <cellStyle name="Note 4 4 4 2 2" xfId="29708"/>
    <cellStyle name="Note 4 4 4 3" xfId="29709"/>
    <cellStyle name="Note 4 4 5" xfId="29710"/>
    <cellStyle name="Note 4 4 5 2" xfId="29711"/>
    <cellStyle name="Note 4 4 5 2 2" xfId="29712"/>
    <cellStyle name="Note 4 4 5 3" xfId="29713"/>
    <cellStyle name="Note 4 4 6" xfId="29714"/>
    <cellStyle name="Note 4 4 6 2" xfId="29715"/>
    <cellStyle name="Note 4 4 7" xfId="29716"/>
    <cellStyle name="Note 4 4 8" xfId="29717"/>
    <cellStyle name="Note 4 4 9" xfId="29718"/>
    <cellStyle name="Note 4 5" xfId="29719"/>
    <cellStyle name="Note 4 5 10" xfId="29720"/>
    <cellStyle name="Note 4 5 2" xfId="29721"/>
    <cellStyle name="Note 4 5 2 2" xfId="29722"/>
    <cellStyle name="Note 4 5 2 2 2" xfId="29723"/>
    <cellStyle name="Note 4 5 2 2 2 2" xfId="29724"/>
    <cellStyle name="Note 4 5 2 2 3" xfId="29725"/>
    <cellStyle name="Note 4 5 2 3" xfId="29726"/>
    <cellStyle name="Note 4 5 2 3 2" xfId="29727"/>
    <cellStyle name="Note 4 5 2 3 2 2" xfId="29728"/>
    <cellStyle name="Note 4 5 2 3 3" xfId="29729"/>
    <cellStyle name="Note 4 5 2 4" xfId="29730"/>
    <cellStyle name="Note 4 5 2 4 2" xfId="29731"/>
    <cellStyle name="Note 4 5 2 4 2 2" xfId="29732"/>
    <cellStyle name="Note 4 5 2 4 3" xfId="29733"/>
    <cellStyle name="Note 4 5 2 5" xfId="29734"/>
    <cellStyle name="Note 4 5 2 5 2" xfId="29735"/>
    <cellStyle name="Note 4 5 2 6" xfId="29736"/>
    <cellStyle name="Note 4 5 2 7" xfId="29737"/>
    <cellStyle name="Note 4 5 3" xfId="29738"/>
    <cellStyle name="Note 4 5 3 2" xfId="29739"/>
    <cellStyle name="Note 4 5 3 2 2" xfId="29740"/>
    <cellStyle name="Note 4 5 3 3" xfId="29741"/>
    <cellStyle name="Note 4 5 4" xfId="29742"/>
    <cellStyle name="Note 4 5 4 2" xfId="29743"/>
    <cellStyle name="Note 4 5 4 2 2" xfId="29744"/>
    <cellStyle name="Note 4 5 4 3" xfId="29745"/>
    <cellStyle name="Note 4 5 5" xfId="29746"/>
    <cellStyle name="Note 4 5 5 2" xfId="29747"/>
    <cellStyle name="Note 4 5 5 2 2" xfId="29748"/>
    <cellStyle name="Note 4 5 5 3" xfId="29749"/>
    <cellStyle name="Note 4 5 6" xfId="29750"/>
    <cellStyle name="Note 4 5 6 2" xfId="29751"/>
    <cellStyle name="Note 4 5 7" xfId="29752"/>
    <cellStyle name="Note 4 5 8" xfId="29753"/>
    <cellStyle name="Note 4 5 9" xfId="29754"/>
    <cellStyle name="Note 4 6" xfId="29755"/>
    <cellStyle name="Note 4 6 2" xfId="29756"/>
    <cellStyle name="Note 4 6 2 2" xfId="29757"/>
    <cellStyle name="Note 4 6 2 2 2" xfId="29758"/>
    <cellStyle name="Note 4 6 2 3" xfId="29759"/>
    <cellStyle name="Note 4 6 2 4" xfId="29760"/>
    <cellStyle name="Note 4 6 3" xfId="29761"/>
    <cellStyle name="Note 4 6 3 2" xfId="29762"/>
    <cellStyle name="Note 4 6 3 2 2" xfId="29763"/>
    <cellStyle name="Note 4 6 3 3" xfId="29764"/>
    <cellStyle name="Note 4 6 4" xfId="29765"/>
    <cellStyle name="Note 4 6 4 2" xfId="29766"/>
    <cellStyle name="Note 4 6 4 2 2" xfId="29767"/>
    <cellStyle name="Note 4 6 4 3" xfId="29768"/>
    <cellStyle name="Note 4 6 5" xfId="29769"/>
    <cellStyle name="Note 4 6 5 2" xfId="29770"/>
    <cellStyle name="Note 4 6 6" xfId="29771"/>
    <cellStyle name="Note 4 6 7" xfId="29772"/>
    <cellStyle name="Note 4 7" xfId="29773"/>
    <cellStyle name="Note 4 7 2" xfId="29774"/>
    <cellStyle name="Note 4 7 2 2" xfId="29775"/>
    <cellStyle name="Note 4 7 3" xfId="29776"/>
    <cellStyle name="Note 4 7 4" xfId="29777"/>
    <cellStyle name="Note 4 8" xfId="29778"/>
    <cellStyle name="Note 4 8 2" xfId="29779"/>
    <cellStyle name="Note 4 8 2 2" xfId="29780"/>
    <cellStyle name="Note 4 8 3" xfId="29781"/>
    <cellStyle name="Note 4 9" xfId="29782"/>
    <cellStyle name="Note 4 9 2" xfId="29783"/>
    <cellStyle name="Note 4 9 2 2" xfId="29784"/>
    <cellStyle name="Note 4 9 3" xfId="29785"/>
    <cellStyle name="Note 40" xfId="1547"/>
    <cellStyle name="Note 40 2" xfId="3749"/>
    <cellStyle name="Note 40 2 2" xfId="29786"/>
    <cellStyle name="Note 40 3" xfId="29787"/>
    <cellStyle name="Note 40 3 2" xfId="29788"/>
    <cellStyle name="Note 41" xfId="1548"/>
    <cellStyle name="Note 41 2" xfId="3750"/>
    <cellStyle name="Note 41 2 2" xfId="29789"/>
    <cellStyle name="Note 41 3" xfId="29790"/>
    <cellStyle name="Note 41 3 2" xfId="29791"/>
    <cellStyle name="Note 42" xfId="1549"/>
    <cellStyle name="Note 42 2" xfId="3751"/>
    <cellStyle name="Note 42 2 2" xfId="29792"/>
    <cellStyle name="Note 42 3" xfId="29793"/>
    <cellStyle name="Note 42 3 2" xfId="29794"/>
    <cellStyle name="Note 43" xfId="1550"/>
    <cellStyle name="Note 43 2" xfId="3753"/>
    <cellStyle name="Note 43 2 2" xfId="29795"/>
    <cellStyle name="Note 43 3" xfId="29796"/>
    <cellStyle name="Note 43 3 2" xfId="29797"/>
    <cellStyle name="Note 44" xfId="1551"/>
    <cellStyle name="Note 44 2" xfId="3754"/>
    <cellStyle name="Note 44 2 2" xfId="29798"/>
    <cellStyle name="Note 44 3" xfId="29799"/>
    <cellStyle name="Note 44 3 2" xfId="29800"/>
    <cellStyle name="Note 45" xfId="1552"/>
    <cellStyle name="Note 45 2" xfId="3755"/>
    <cellStyle name="Note 45 2 2" xfId="29801"/>
    <cellStyle name="Note 45 3" xfId="29802"/>
    <cellStyle name="Note 45 3 2" xfId="29803"/>
    <cellStyle name="Note 46" xfId="1553"/>
    <cellStyle name="Note 46 2" xfId="3758"/>
    <cellStyle name="Note 46 2 2" xfId="29804"/>
    <cellStyle name="Note 46 3" xfId="29805"/>
    <cellStyle name="Note 46 3 2" xfId="29806"/>
    <cellStyle name="Note 47" xfId="1554"/>
    <cellStyle name="Note 47 2" xfId="3759"/>
    <cellStyle name="Note 47 2 2" xfId="29807"/>
    <cellStyle name="Note 47 3" xfId="29808"/>
    <cellStyle name="Note 47 3 2" xfId="29809"/>
    <cellStyle name="Note 48" xfId="1555"/>
    <cellStyle name="Note 48 2" xfId="29810"/>
    <cellStyle name="Note 48 2 2" xfId="29811"/>
    <cellStyle name="Note 48 3" xfId="29812"/>
    <cellStyle name="Note 48 3 2" xfId="29813"/>
    <cellStyle name="Note 49" xfId="1556"/>
    <cellStyle name="Note 49 2" xfId="3760"/>
    <cellStyle name="Note 49 2 2" xfId="29814"/>
    <cellStyle name="Note 49 3" xfId="29815"/>
    <cellStyle name="Note 49 3 2" xfId="29816"/>
    <cellStyle name="Note 5" xfId="1557"/>
    <cellStyle name="Note 5 2" xfId="3761"/>
    <cellStyle name="Note 5 2 2" xfId="29817"/>
    <cellStyle name="Note 5 2 2 2" xfId="29818"/>
    <cellStyle name="Note 5 2 2 2 2" xfId="29819"/>
    <cellStyle name="Note 5 2 2 2 3" xfId="29820"/>
    <cellStyle name="Note 5 2 2 3" xfId="29821"/>
    <cellStyle name="Note 5 2 2 4" xfId="29822"/>
    <cellStyle name="Note 5 2 2 5" xfId="29823"/>
    <cellStyle name="Note 5 2 3" xfId="29824"/>
    <cellStyle name="Note 5 2 3 2" xfId="29825"/>
    <cellStyle name="Note 5 2 3 3" xfId="29826"/>
    <cellStyle name="Note 5 2 3 3 2" xfId="29827"/>
    <cellStyle name="Note 5 2 4" xfId="29828"/>
    <cellStyle name="Note 5 2 4 2" xfId="29829"/>
    <cellStyle name="Note 5 2 4 2 2" xfId="29830"/>
    <cellStyle name="Note 5 2 5" xfId="29831"/>
    <cellStyle name="Note 5 2 5 2" xfId="29832"/>
    <cellStyle name="Note 5 2 5 3" xfId="29833"/>
    <cellStyle name="Note 5 2 6" xfId="29834"/>
    <cellStyle name="Note 5 3" xfId="3762"/>
    <cellStyle name="Note 5 3 2" xfId="29835"/>
    <cellStyle name="Note 5 3 2 2" xfId="29836"/>
    <cellStyle name="Note 5 3 2 3" xfId="29837"/>
    <cellStyle name="Note 5 3 2 4" xfId="29838"/>
    <cellStyle name="Note 5 3 2 5" xfId="29839"/>
    <cellStyle name="Note 5 3 3" xfId="29840"/>
    <cellStyle name="Note 5 3 3 2" xfId="29841"/>
    <cellStyle name="Note 5 3 3 2 2" xfId="29842"/>
    <cellStyle name="Note 5 3 3 3" xfId="29843"/>
    <cellStyle name="Note 5 3 3 4" xfId="29844"/>
    <cellStyle name="Note 5 3 4" xfId="29845"/>
    <cellStyle name="Note 5 3 4 2" xfId="29846"/>
    <cellStyle name="Note 5 3 5" xfId="29847"/>
    <cellStyle name="Note 5 3 6" xfId="29848"/>
    <cellStyle name="Note 5 3 7" xfId="29849"/>
    <cellStyle name="Note 5 4" xfId="3763"/>
    <cellStyle name="Note 5 4 2" xfId="29850"/>
    <cellStyle name="Note 5 4 2 2" xfId="29851"/>
    <cellStyle name="Note 5 4 2 3" xfId="29852"/>
    <cellStyle name="Note 5 4 2 4" xfId="29853"/>
    <cellStyle name="Note 5 4 2 5" xfId="29854"/>
    <cellStyle name="Note 5 4 3" xfId="29855"/>
    <cellStyle name="Note 5 4 4" xfId="29856"/>
    <cellStyle name="Note 5 4 5" xfId="29857"/>
    <cellStyle name="Note 5 4 6" xfId="29858"/>
    <cellStyle name="Note 5 5" xfId="29859"/>
    <cellStyle name="Note 5 5 2" xfId="29860"/>
    <cellStyle name="Note 5 5 3" xfId="29861"/>
    <cellStyle name="Note 5 5 4" xfId="29862"/>
    <cellStyle name="Note 5 5 5" xfId="29863"/>
    <cellStyle name="Note 5 6" xfId="29864"/>
    <cellStyle name="Note 5 7" xfId="29865"/>
    <cellStyle name="Note 5 8" xfId="29866"/>
    <cellStyle name="Note 5 9" xfId="29867"/>
    <cellStyle name="Note 50" xfId="1558"/>
    <cellStyle name="Note 50 2" xfId="1559"/>
    <cellStyle name="Note 50 2 2" xfId="3764"/>
    <cellStyle name="Note 50 3" xfId="1560"/>
    <cellStyle name="Note 50 3 2" xfId="1561"/>
    <cellStyle name="Note 50 4" xfId="3486"/>
    <cellStyle name="Note 51" xfId="1562"/>
    <cellStyle name="Note 51 2" xfId="1563"/>
    <cellStyle name="Note 52" xfId="1564"/>
    <cellStyle name="Note 52 2" xfId="1565"/>
    <cellStyle name="Note 53" xfId="1566"/>
    <cellStyle name="Note 53 2" xfId="1567"/>
    <cellStyle name="Note 54" xfId="1568"/>
    <cellStyle name="Note 54 2" xfId="1569"/>
    <cellStyle name="Note 54 2 2" xfId="29868"/>
    <cellStyle name="Note 54 3" xfId="29869"/>
    <cellStyle name="Note 55" xfId="1570"/>
    <cellStyle name="Note 55 2" xfId="1571"/>
    <cellStyle name="Note 55 2 2" xfId="29870"/>
    <cellStyle name="Note 55 3" xfId="29871"/>
    <cellStyle name="Note 56" xfId="1572"/>
    <cellStyle name="Note 56 2" xfId="1573"/>
    <cellStyle name="Note 57" xfId="1574"/>
    <cellStyle name="Note 57 2" xfId="1575"/>
    <cellStyle name="Note 58" xfId="1576"/>
    <cellStyle name="Note 58 2" xfId="1577"/>
    <cellStyle name="Note 59" xfId="1578"/>
    <cellStyle name="Note 59 2" xfId="1579"/>
    <cellStyle name="Note 6" xfId="1580"/>
    <cellStyle name="Note 6 2" xfId="3765"/>
    <cellStyle name="Note 6 2 2" xfId="29872"/>
    <cellStyle name="Note 6 2 2 2" xfId="29873"/>
    <cellStyle name="Note 6 2 2 2 2" xfId="29874"/>
    <cellStyle name="Note 6 2 2 3" xfId="29875"/>
    <cellStyle name="Note 6 2 2 4" xfId="29876"/>
    <cellStyle name="Note 6 2 3" xfId="29877"/>
    <cellStyle name="Note 6 2 3 2" xfId="29878"/>
    <cellStyle name="Note 6 2 3 3" xfId="29879"/>
    <cellStyle name="Note 6 2 3 3 2" xfId="29880"/>
    <cellStyle name="Note 6 2 4" xfId="29881"/>
    <cellStyle name="Note 6 2 4 2" xfId="29882"/>
    <cellStyle name="Note 6 2 4 2 2" xfId="29883"/>
    <cellStyle name="Note 6 2 5" xfId="29884"/>
    <cellStyle name="Note 6 2 5 2" xfId="29885"/>
    <cellStyle name="Note 6 2 6" xfId="29886"/>
    <cellStyle name="Note 6 3" xfId="3766"/>
    <cellStyle name="Note 6 3 2" xfId="29887"/>
    <cellStyle name="Note 6 3 2 2" xfId="29888"/>
    <cellStyle name="Note 6 3 2 3" xfId="29889"/>
    <cellStyle name="Note 6 3 2 4" xfId="29890"/>
    <cellStyle name="Note 6 3 3" xfId="29891"/>
    <cellStyle name="Note 6 3 3 2" xfId="29892"/>
    <cellStyle name="Note 6 3 3 2 2" xfId="29893"/>
    <cellStyle name="Note 6 3 3 3" xfId="29894"/>
    <cellStyle name="Note 6 3 3 4" xfId="29895"/>
    <cellStyle name="Note 6 3 4" xfId="29896"/>
    <cellStyle name="Note 6 3 5" xfId="29897"/>
    <cellStyle name="Note 6 3 6" xfId="29898"/>
    <cellStyle name="Note 6 4" xfId="3767"/>
    <cellStyle name="Note 6 4 2" xfId="29899"/>
    <cellStyle name="Note 6 4 2 2" xfId="29900"/>
    <cellStyle name="Note 6 4 2 3" xfId="29901"/>
    <cellStyle name="Note 6 4 3" xfId="29902"/>
    <cellStyle name="Note 6 4 4" xfId="29903"/>
    <cellStyle name="Note 6 5" xfId="29904"/>
    <cellStyle name="Note 6 5 2" xfId="29905"/>
    <cellStyle name="Note 6 5 2 2" xfId="29906"/>
    <cellStyle name="Note 6 5 3" xfId="29907"/>
    <cellStyle name="Note 6 5 3 2" xfId="29908"/>
    <cellStyle name="Note 6 5 4" xfId="29909"/>
    <cellStyle name="Note 6 6" xfId="29910"/>
    <cellStyle name="Note 6 6 2" xfId="29911"/>
    <cellStyle name="Note 6 6 3" xfId="29912"/>
    <cellStyle name="Note 6 7" xfId="29913"/>
    <cellStyle name="Note 6 7 2" xfId="29914"/>
    <cellStyle name="Note 6 7 3" xfId="29915"/>
    <cellStyle name="Note 6 8" xfId="29916"/>
    <cellStyle name="Note 60" xfId="1581"/>
    <cellStyle name="Note 60 2" xfId="1582"/>
    <cellStyle name="Note 61" xfId="1583"/>
    <cellStyle name="Note 61 2" xfId="1584"/>
    <cellStyle name="Note 62" xfId="1585"/>
    <cellStyle name="Note 62 2" xfId="1586"/>
    <cellStyle name="Note 63" xfId="29917"/>
    <cellStyle name="Note 64" xfId="29918"/>
    <cellStyle name="Note 65" xfId="29919"/>
    <cellStyle name="Note 66" xfId="29920"/>
    <cellStyle name="Note 67" xfId="29921"/>
    <cellStyle name="Note 68" xfId="29922"/>
    <cellStyle name="Note 7" xfId="1587"/>
    <cellStyle name="Note 7 2" xfId="3768"/>
    <cellStyle name="Note 7 2 2" xfId="29923"/>
    <cellStyle name="Note 7 2 2 2" xfId="29924"/>
    <cellStyle name="Note 7 2 2 2 2" xfId="29925"/>
    <cellStyle name="Note 7 2 2 3" xfId="29926"/>
    <cellStyle name="Note 7 2 2 3 2" xfId="29927"/>
    <cellStyle name="Note 7 2 2 4" xfId="29928"/>
    <cellStyle name="Note 7 2 3" xfId="29929"/>
    <cellStyle name="Note 7 2 3 2" xfId="29930"/>
    <cellStyle name="Note 7 2 4" xfId="29931"/>
    <cellStyle name="Note 7 2 5" xfId="29932"/>
    <cellStyle name="Note 7 3" xfId="3769"/>
    <cellStyle name="Note 7 3 2" xfId="29933"/>
    <cellStyle name="Note 7 3 2 2" xfId="29934"/>
    <cellStyle name="Note 7 3 3" xfId="29935"/>
    <cellStyle name="Note 7 3 4" xfId="29936"/>
    <cellStyle name="Note 7 4" xfId="3770"/>
    <cellStyle name="Note 7 4 2" xfId="29937"/>
    <cellStyle name="Note 7 4 2 2" xfId="29938"/>
    <cellStyle name="Note 7 4 3" xfId="29939"/>
    <cellStyle name="Note 7 4 4" xfId="29940"/>
    <cellStyle name="Note 7 5" xfId="29941"/>
    <cellStyle name="Note 7 5 2" xfId="29942"/>
    <cellStyle name="Note 7 5 2 2" xfId="29943"/>
    <cellStyle name="Note 7 5 3" xfId="29944"/>
    <cellStyle name="Note 7 6" xfId="29945"/>
    <cellStyle name="Note 7 6 2" xfId="29946"/>
    <cellStyle name="Note 7 7" xfId="29947"/>
    <cellStyle name="Note 8" xfId="1588"/>
    <cellStyle name="Note 8 2" xfId="3771"/>
    <cellStyle name="Note 8 2 2" xfId="29948"/>
    <cellStyle name="Note 8 2 2 2" xfId="29949"/>
    <cellStyle name="Note 8 2 2 2 2" xfId="29950"/>
    <cellStyle name="Note 8 2 2 3" xfId="29951"/>
    <cellStyle name="Note 8 2 2 3 2" xfId="29952"/>
    <cellStyle name="Note 8 2 2 4" xfId="29953"/>
    <cellStyle name="Note 8 2 3" xfId="29954"/>
    <cellStyle name="Note 8 2 3 2" xfId="29955"/>
    <cellStyle name="Note 8 2 4" xfId="29956"/>
    <cellStyle name="Note 8 2 5" xfId="29957"/>
    <cellStyle name="Note 8 3" xfId="3772"/>
    <cellStyle name="Note 8 3 2" xfId="29958"/>
    <cellStyle name="Note 8 3 2 2" xfId="29959"/>
    <cellStyle name="Note 8 3 3" xfId="29960"/>
    <cellStyle name="Note 8 3 4" xfId="29961"/>
    <cellStyle name="Note 8 4" xfId="3773"/>
    <cellStyle name="Note 8 4 2" xfId="29962"/>
    <cellStyle name="Note 8 4 2 2" xfId="29963"/>
    <cellStyle name="Note 8 4 3" xfId="29964"/>
    <cellStyle name="Note 8 4 4" xfId="29965"/>
    <cellStyle name="Note 8 5" xfId="29966"/>
    <cellStyle name="Note 8 5 2" xfId="29967"/>
    <cellStyle name="Note 8 5 2 2" xfId="29968"/>
    <cellStyle name="Note 8 5 3" xfId="29969"/>
    <cellStyle name="Note 8 6" xfId="29970"/>
    <cellStyle name="Note 8 6 2" xfId="29971"/>
    <cellStyle name="Note 8 7" xfId="29972"/>
    <cellStyle name="Note 9" xfId="1589"/>
    <cellStyle name="Note 9 2" xfId="3774"/>
    <cellStyle name="Note 9 2 2" xfId="29973"/>
    <cellStyle name="Note 9 2 2 2" xfId="29974"/>
    <cellStyle name="Note 9 2 2 2 2" xfId="29975"/>
    <cellStyle name="Note 9 2 2 3" xfId="29976"/>
    <cellStyle name="Note 9 2 3" xfId="29977"/>
    <cellStyle name="Note 9 2 3 2" xfId="29978"/>
    <cellStyle name="Note 9 2 4" xfId="29979"/>
    <cellStyle name="Note 9 2 5" xfId="29980"/>
    <cellStyle name="Note 9 3" xfId="3775"/>
    <cellStyle name="Note 9 3 2" xfId="29981"/>
    <cellStyle name="Note 9 3 2 2" xfId="29982"/>
    <cellStyle name="Note 9 3 3" xfId="29983"/>
    <cellStyle name="Note 9 3 3 2" xfId="29984"/>
    <cellStyle name="Note 9 3 4" xfId="29985"/>
    <cellStyle name="Note 9 4" xfId="3776"/>
    <cellStyle name="Note 9 4 2" xfId="29986"/>
    <cellStyle name="Note 9 4 2 2" xfId="29987"/>
    <cellStyle name="Note 9 4 3" xfId="29988"/>
    <cellStyle name="Note 9 5" xfId="29989"/>
    <cellStyle name="Note 9 5 2" xfId="29990"/>
    <cellStyle name="Note 9 5 2 2" xfId="29991"/>
    <cellStyle name="Note 9 5 3" xfId="29992"/>
    <cellStyle name="Note 9 6" xfId="29993"/>
    <cellStyle name="Note 9 6 2" xfId="29994"/>
    <cellStyle name="Note 9 7" xfId="29995"/>
    <cellStyle name="OBI_ColHeader" xfId="29996"/>
    <cellStyle name="OLELink" xfId="1590"/>
    <cellStyle name="OnOffToggle" xfId="1591"/>
    <cellStyle name="OnOffToggle 2" xfId="1592"/>
    <cellStyle name="OnOffToggle 2 2" xfId="2878"/>
    <cellStyle name="OnOffToggle 2 3" xfId="29997"/>
    <cellStyle name="OnOffToggle 3" xfId="1593"/>
    <cellStyle name="OnOffToggle 3 2" xfId="2879"/>
    <cellStyle name="OnOffToggle 3 3" xfId="29998"/>
    <cellStyle name="OnOffToggle 4" xfId="2877"/>
    <cellStyle name="Out-Date" xfId="1594"/>
    <cellStyle name="Out-Date 2" xfId="1595"/>
    <cellStyle name="Out-Date 2 2" xfId="2881"/>
    <cellStyle name="Out-Date 2 3" xfId="29999"/>
    <cellStyle name="Out-Date 3" xfId="1596"/>
    <cellStyle name="Out-Date 3 2" xfId="2882"/>
    <cellStyle name="Out-Date 3 3" xfId="30000"/>
    <cellStyle name="Out-Date 4" xfId="2880"/>
    <cellStyle name="Out-Date_2011 Budget FY11" xfId="1597"/>
    <cellStyle name="Output" xfId="1598" builtinId="21" customBuiltin="1"/>
    <cellStyle name="Output 2" xfId="1599"/>
    <cellStyle name="Output 2 10" xfId="30001"/>
    <cellStyle name="Output 2 11" xfId="30002"/>
    <cellStyle name="Output 2 2" xfId="3777"/>
    <cellStyle name="Output 2 2 2" xfId="30003"/>
    <cellStyle name="Output 2 2 2 2" xfId="30004"/>
    <cellStyle name="Output 2 2 2 2 2" xfId="30005"/>
    <cellStyle name="Output 2 2 2 3" xfId="30006"/>
    <cellStyle name="Output 2 2 2 3 2" xfId="30007"/>
    <cellStyle name="Output 2 2 2 4" xfId="30008"/>
    <cellStyle name="Output 2 2 2 5" xfId="30009"/>
    <cellStyle name="Output 2 2 2 6" xfId="30010"/>
    <cellStyle name="Output 2 2 3" xfId="30011"/>
    <cellStyle name="Output 2 2 3 2" xfId="30012"/>
    <cellStyle name="Output 2 2 3 3" xfId="30013"/>
    <cellStyle name="Output 2 2 3 4" xfId="30014"/>
    <cellStyle name="Output 2 2 4" xfId="30015"/>
    <cellStyle name="Output 2 2 4 2" xfId="30016"/>
    <cellStyle name="Output 2 2 5" xfId="30017"/>
    <cellStyle name="Output 2 2 6" xfId="30018"/>
    <cellStyle name="Output 2 2 7" xfId="30019"/>
    <cellStyle name="Output 2 2 8" xfId="30020"/>
    <cellStyle name="Output 2 3" xfId="3778"/>
    <cellStyle name="Output 2 3 2" xfId="30021"/>
    <cellStyle name="Output 2 3 2 2" xfId="30022"/>
    <cellStyle name="Output 2 3 2 3" xfId="30023"/>
    <cellStyle name="Output 2 3 2 4" xfId="30024"/>
    <cellStyle name="Output 2 3 3" xfId="30025"/>
    <cellStyle name="Output 2 3 3 2" xfId="30026"/>
    <cellStyle name="Output 2 3 3 3" xfId="30027"/>
    <cellStyle name="Output 2 3 4" xfId="30028"/>
    <cellStyle name="Output 2 3 5" xfId="30029"/>
    <cellStyle name="Output 2 3 6" xfId="30030"/>
    <cellStyle name="Output 2 4" xfId="5099"/>
    <cellStyle name="Output 2 4 2" xfId="30031"/>
    <cellStyle name="Output 2 4 2 2" xfId="30032"/>
    <cellStyle name="Output 2 4 2 3" xfId="30033"/>
    <cellStyle name="Output 2 4 2 4" xfId="30034"/>
    <cellStyle name="Output 2 4 3" xfId="30035"/>
    <cellStyle name="Output 2 4 3 2" xfId="30036"/>
    <cellStyle name="Output 2 4 3 3" xfId="30037"/>
    <cellStyle name="Output 2 4 3 4" xfId="30038"/>
    <cellStyle name="Output 2 4 4" xfId="30039"/>
    <cellStyle name="Output 2 4 5" xfId="30040"/>
    <cellStyle name="Output 2 4 6" xfId="30041"/>
    <cellStyle name="Output 2 5" xfId="30042"/>
    <cellStyle name="Output 2 5 2" xfId="30043"/>
    <cellStyle name="Output 2 5 2 2" xfId="30044"/>
    <cellStyle name="Output 2 5 2 3" xfId="30045"/>
    <cellStyle name="Output 2 5 3" xfId="30046"/>
    <cellStyle name="Output 2 5 3 2" xfId="30047"/>
    <cellStyle name="Output 2 5 4" xfId="30048"/>
    <cellStyle name="Output 2 5 5" xfId="30049"/>
    <cellStyle name="Output 2 6" xfId="30050"/>
    <cellStyle name="Output 2 6 2" xfId="30051"/>
    <cellStyle name="Output 2 6 2 2" xfId="30052"/>
    <cellStyle name="Output 2 6 2 3" xfId="30053"/>
    <cellStyle name="Output 2 6 3" xfId="30054"/>
    <cellStyle name="Output 2 6 3 2" xfId="30055"/>
    <cellStyle name="Output 2 6 4" xfId="30056"/>
    <cellStyle name="Output 2 6 5" xfId="30057"/>
    <cellStyle name="Output 2 7" xfId="30058"/>
    <cellStyle name="Output 2 7 2" xfId="30059"/>
    <cellStyle name="Output 2 7 2 2" xfId="30060"/>
    <cellStyle name="Output 2 7 2 3" xfId="30061"/>
    <cellStyle name="Output 2 7 3" xfId="30062"/>
    <cellStyle name="Output 2 7 3 2" xfId="30063"/>
    <cellStyle name="Output 2 7 4" xfId="30064"/>
    <cellStyle name="Output 2 7 5" xfId="30065"/>
    <cellStyle name="Output 2 8" xfId="3779"/>
    <cellStyle name="Output 2 8 2" xfId="30066"/>
    <cellStyle name="Output 2 8 3" xfId="30067"/>
    <cellStyle name="Output 2 9" xfId="30068"/>
    <cellStyle name="Output 2 9 2" xfId="30069"/>
    <cellStyle name="Output 3" xfId="1600"/>
    <cellStyle name="Output 3 2" xfId="3780"/>
    <cellStyle name="Output 3 3" xfId="3781"/>
    <cellStyle name="Output 3 4" xfId="3782"/>
    <cellStyle name="Output 4" xfId="1601"/>
    <cellStyle name="Output 4 2" xfId="3783"/>
    <cellStyle name="Output 4 2 2" xfId="30070"/>
    <cellStyle name="Output 4 2 2 2" xfId="30071"/>
    <cellStyle name="Output 4 3" xfId="3784"/>
    <cellStyle name="Output 4 3 2" xfId="30072"/>
    <cellStyle name="Output 4 4" xfId="30073"/>
    <cellStyle name="Output 4 4 2" xfId="30074"/>
    <cellStyle name="Output 4 5" xfId="30075"/>
    <cellStyle name="Output 5" xfId="1602"/>
    <cellStyle name="Output 5 2" xfId="30076"/>
    <cellStyle name="Output Amounts" xfId="1603"/>
    <cellStyle name="OUTPUT AMOUNTS 10" xfId="30077"/>
    <cellStyle name="Output Amounts 11" xfId="30078"/>
    <cellStyle name="Output Amounts 12" xfId="30079"/>
    <cellStyle name="OUTPUT AMOUNTS 13" xfId="30080"/>
    <cellStyle name="Output Amounts 2" xfId="30081"/>
    <cellStyle name="OUTPUT AMOUNTS 3" xfId="30082"/>
    <cellStyle name="OUTPUT AMOUNTS 4" xfId="30083"/>
    <cellStyle name="OUTPUT AMOUNTS 5" xfId="30084"/>
    <cellStyle name="OUTPUT AMOUNTS 6" xfId="30085"/>
    <cellStyle name="OUTPUT AMOUNTS 7" xfId="30086"/>
    <cellStyle name="OUTPUT AMOUNTS 8" xfId="30087"/>
    <cellStyle name="OUTPUT AMOUNTS 9" xfId="30088"/>
    <cellStyle name="Output Column Headings" xfId="1604"/>
    <cellStyle name="OUTPUT COLUMN HEADINGS 10" xfId="30089"/>
    <cellStyle name="Output Column Headings 11" xfId="30090"/>
    <cellStyle name="Output Column Headings 12" xfId="30091"/>
    <cellStyle name="OUTPUT COLUMN HEADINGS 13" xfId="30092"/>
    <cellStyle name="Output Column Headings 2" xfId="30093"/>
    <cellStyle name="OUTPUT COLUMN HEADINGS 3" xfId="30094"/>
    <cellStyle name="OUTPUT COLUMN HEADINGS 4" xfId="30095"/>
    <cellStyle name="OUTPUT COLUMN HEADINGS 5" xfId="30096"/>
    <cellStyle name="OUTPUT COLUMN HEADINGS 6" xfId="30097"/>
    <cellStyle name="OUTPUT COLUMN HEADINGS 7" xfId="30098"/>
    <cellStyle name="OUTPUT COLUMN HEADINGS 8" xfId="30099"/>
    <cellStyle name="OUTPUT COLUMN HEADINGS 9" xfId="30100"/>
    <cellStyle name="Output Line Items" xfId="1605"/>
    <cellStyle name="OUTPUT LINE ITEMS 10" xfId="30101"/>
    <cellStyle name="Output Line Items 11" xfId="30102"/>
    <cellStyle name="Output Line Items 12" xfId="30103"/>
    <cellStyle name="OUTPUT LINE ITEMS 13" xfId="30104"/>
    <cellStyle name="Output Line Items 2" xfId="30105"/>
    <cellStyle name="OUTPUT LINE ITEMS 3" xfId="30106"/>
    <cellStyle name="OUTPUT LINE ITEMS 4" xfId="30107"/>
    <cellStyle name="OUTPUT LINE ITEMS 5" xfId="30108"/>
    <cellStyle name="OUTPUT LINE ITEMS 6" xfId="30109"/>
    <cellStyle name="OUTPUT LINE ITEMS 7" xfId="30110"/>
    <cellStyle name="OUTPUT LINE ITEMS 8" xfId="30111"/>
    <cellStyle name="OUTPUT LINE ITEMS 9" xfId="30112"/>
    <cellStyle name="Output Report Heading" xfId="1606"/>
    <cellStyle name="OUTPUT REPORT HEADING 2" xfId="30113"/>
    <cellStyle name="Output Report Title" xfId="1607"/>
    <cellStyle name="OUTPUT REPORT TITLE 2" xfId="30114"/>
    <cellStyle name="Output-0com" xfId="1608"/>
    <cellStyle name="Output-0com 2" xfId="1609"/>
    <cellStyle name="Output-0com 2 2" xfId="2884"/>
    <cellStyle name="Output-0com 2 3" xfId="30115"/>
    <cellStyle name="Output-0com 3" xfId="1610"/>
    <cellStyle name="Output-0com 3 2" xfId="2885"/>
    <cellStyle name="Output-0com 3 3" xfId="30116"/>
    <cellStyle name="Output-0com 4" xfId="2883"/>
    <cellStyle name="Output-0com_2011 Budget FY11" xfId="1611"/>
    <cellStyle name="Output-1com" xfId="1612"/>
    <cellStyle name="Output-1com 2" xfId="1613"/>
    <cellStyle name="Output-1com 2 2" xfId="2887"/>
    <cellStyle name="Output-1com 2 3" xfId="30117"/>
    <cellStyle name="Output-1com 3" xfId="1614"/>
    <cellStyle name="Output-1com 3 2" xfId="2888"/>
    <cellStyle name="Output-1com 3 3" xfId="30118"/>
    <cellStyle name="Output-1com 4" xfId="2886"/>
    <cellStyle name="Output-1com_2011 Budget FY11" xfId="1615"/>
    <cellStyle name="Output-2per" xfId="1616"/>
    <cellStyle name="Output-2per 2" xfId="1617"/>
    <cellStyle name="Output-2per 2 2" xfId="2890"/>
    <cellStyle name="Output-2per 2 3" xfId="30119"/>
    <cellStyle name="Output-2per 3" xfId="1618"/>
    <cellStyle name="Output-2per 3 2" xfId="2891"/>
    <cellStyle name="Output-2per 3 3" xfId="30120"/>
    <cellStyle name="Output-2per 4" xfId="2889"/>
    <cellStyle name="Output-2per_2011 Budget FY11" xfId="1619"/>
    <cellStyle name="Output-3dec" xfId="1620"/>
    <cellStyle name="Output-3dec 2" xfId="1621"/>
    <cellStyle name="Output-3dec 2 2" xfId="2893"/>
    <cellStyle name="Output-3dec 2 3" xfId="30121"/>
    <cellStyle name="Output-3dec 3" xfId="1622"/>
    <cellStyle name="Output-3dec 3 2" xfId="2894"/>
    <cellStyle name="Output-3dec 3 3" xfId="30122"/>
    <cellStyle name="Output-3dec 4" xfId="2892"/>
    <cellStyle name="Output-3dec_2011 Budget FY11" xfId="1623"/>
    <cellStyle name="Output-3sci" xfId="1624"/>
    <cellStyle name="Output-3sci 2" xfId="1625"/>
    <cellStyle name="Output-3sci 2 2" xfId="2896"/>
    <cellStyle name="Output-3sci 2 3" xfId="30123"/>
    <cellStyle name="Output-3sci 3" xfId="1626"/>
    <cellStyle name="Output-3sci 3 2" xfId="2897"/>
    <cellStyle name="Output-3sci 3 3" xfId="30124"/>
    <cellStyle name="Output-3sci 4" xfId="2895"/>
    <cellStyle name="Output-3sci_2011 Budget FY11" xfId="1627"/>
    <cellStyle name="Output-4dec" xfId="1628"/>
    <cellStyle name="Output-4dec 2" xfId="1629"/>
    <cellStyle name="Output-4dec 2 2" xfId="2899"/>
    <cellStyle name="Output-4dec 2 3" xfId="30125"/>
    <cellStyle name="Output-4dec 3" xfId="1630"/>
    <cellStyle name="Output-4dec 3 2" xfId="2900"/>
    <cellStyle name="Output-4dec 3 3" xfId="30126"/>
    <cellStyle name="Output-4dec 4" xfId="2898"/>
    <cellStyle name="Output-4dec_2011 Budget FY11" xfId="1631"/>
    <cellStyle name="PageHeading" xfId="3786"/>
    <cellStyle name="Pattern" xfId="3064"/>
    <cellStyle name="Pattern 2" xfId="30127"/>
    <cellStyle name="pb_table_format_columnheading" xfId="3065"/>
    <cellStyle name="Percent (0)" xfId="3787"/>
    <cellStyle name="Percent (1)" xfId="3788"/>
    <cellStyle name="Percent (3)" xfId="3789"/>
    <cellStyle name="Percent [0]" xfId="1632"/>
    <cellStyle name="Percent [0] 2" xfId="1633"/>
    <cellStyle name="Percent [0] 2 2" xfId="2902"/>
    <cellStyle name="Percent [0] 2 3" xfId="30128"/>
    <cellStyle name="Percent [0] 3" xfId="1634"/>
    <cellStyle name="Percent [0] 3 2" xfId="2903"/>
    <cellStyle name="Percent [0] 3 3" xfId="30129"/>
    <cellStyle name="Percent [0] 4" xfId="2901"/>
    <cellStyle name="Percent [2]" xfId="1635"/>
    <cellStyle name="Percent [2] 2" xfId="1636"/>
    <cellStyle name="Percent [2] 2 2" xfId="2905"/>
    <cellStyle name="Percent [2] 2 3" xfId="30130"/>
    <cellStyle name="Percent [2] 2 4" xfId="30131"/>
    <cellStyle name="Percent [2] 3" xfId="1637"/>
    <cellStyle name="Percent [2] 3 2" xfId="2906"/>
    <cellStyle name="Percent [2] 3 3" xfId="30132"/>
    <cellStyle name="Percent [2] 4" xfId="2904"/>
    <cellStyle name="Percent [2] U" xfId="3066"/>
    <cellStyle name="Percent [2]_29(d) - Gas extensions -tariffs" xfId="30133"/>
    <cellStyle name="Percent 0" xfId="3790"/>
    <cellStyle name="Percent 10" xfId="1638"/>
    <cellStyle name="Percent 10 2" xfId="2907"/>
    <cellStyle name="Percent 11" xfId="1639"/>
    <cellStyle name="Percent 11 2" xfId="1640"/>
    <cellStyle name="Percent 11 2 2" xfId="1641"/>
    <cellStyle name="Percent 11 2 2 2" xfId="2910"/>
    <cellStyle name="Percent 11 2 3" xfId="2909"/>
    <cellStyle name="Percent 11 3" xfId="2908"/>
    <cellStyle name="Percent 12" xfId="1642"/>
    <cellStyle name="Percent 12 2" xfId="2911"/>
    <cellStyle name="Percent 12 2 2" xfId="30134"/>
    <cellStyle name="Percent 12 3" xfId="30135"/>
    <cellStyle name="Percent 12 4" xfId="30136"/>
    <cellStyle name="Percent 12 5" xfId="30137"/>
    <cellStyle name="Percent 13" xfId="1643"/>
    <cellStyle name="Percent 13 2" xfId="2912"/>
    <cellStyle name="Percent 14" xfId="1644"/>
    <cellStyle name="Percent 14 2" xfId="2913"/>
    <cellStyle name="Percent 15" xfId="1645"/>
    <cellStyle name="Percent 15 2" xfId="2914"/>
    <cellStyle name="Percent 15 3" xfId="30138"/>
    <cellStyle name="Percent 16" xfId="1646"/>
    <cellStyle name="Percent 16 2" xfId="2915"/>
    <cellStyle name="Percent 16 3" xfId="30139"/>
    <cellStyle name="Percent 17" xfId="1647"/>
    <cellStyle name="Percent 17 2" xfId="2916"/>
    <cellStyle name="Percent 18" xfId="1648"/>
    <cellStyle name="Percent 18 2" xfId="1649"/>
    <cellStyle name="Percent 18 2 2" xfId="2918"/>
    <cellStyle name="Percent 18 3" xfId="2917"/>
    <cellStyle name="Percent 19" xfId="1650"/>
    <cellStyle name="Percent 19 2" xfId="1651"/>
    <cellStyle name="Percent 19 2 2" xfId="2920"/>
    <cellStyle name="Percent 19 3" xfId="2919"/>
    <cellStyle name="Percent 2" xfId="1652"/>
    <cellStyle name="Percent 2 10" xfId="3791"/>
    <cellStyle name="Percent 2 11" xfId="3792"/>
    <cellStyle name="Percent 2 12" xfId="3793"/>
    <cellStyle name="Percent 2 13" xfId="3794"/>
    <cellStyle name="Percent 2 14" xfId="3795"/>
    <cellStyle name="Percent 2 15" xfId="3796"/>
    <cellStyle name="Percent 2 2" xfId="1653"/>
    <cellStyle name="Percent 2 2 2" xfId="30140"/>
    <cellStyle name="Percent 2 2 2 2" xfId="30141"/>
    <cellStyle name="Percent 2 2 2 2 2" xfId="30142"/>
    <cellStyle name="Percent 2 2 2 2 3" xfId="30143"/>
    <cellStyle name="Percent 2 2 2 3" xfId="30144"/>
    <cellStyle name="Percent 2 2 2 4" xfId="30145"/>
    <cellStyle name="Percent 2 2 3" xfId="30146"/>
    <cellStyle name="Percent 2 2 3 2" xfId="30147"/>
    <cellStyle name="Percent 2 2 3 2 2" xfId="30148"/>
    <cellStyle name="Percent 2 2 3 2 3" xfId="30149"/>
    <cellStyle name="Percent 2 2 3 3" xfId="30150"/>
    <cellStyle name="Percent 2 2 3 4" xfId="30151"/>
    <cellStyle name="Percent 2 3" xfId="1654"/>
    <cellStyle name="Percent 2 3 2" xfId="2922"/>
    <cellStyle name="Percent 2 3 2 2" xfId="30152"/>
    <cellStyle name="Percent 2 3 2 3" xfId="30153"/>
    <cellStyle name="Percent 2 3 2 4" xfId="30154"/>
    <cellStyle name="Percent 2 3 3" xfId="30155"/>
    <cellStyle name="Percent 2 3 3 2" xfId="30156"/>
    <cellStyle name="Percent 2 3 4" xfId="30157"/>
    <cellStyle name="Percent 2 3 5" xfId="30158"/>
    <cellStyle name="Percent 2 4" xfId="2921"/>
    <cellStyle name="Percent 2 4 2" xfId="30159"/>
    <cellStyle name="Percent 2 4 2 2" xfId="30160"/>
    <cellStyle name="Percent 2 4 2 3" xfId="30161"/>
    <cellStyle name="Percent 2 4 2 4" xfId="30162"/>
    <cellStyle name="Percent 2 4 3" xfId="30163"/>
    <cellStyle name="Percent 2 4 3 2" xfId="30164"/>
    <cellStyle name="Percent 2 4 4" xfId="30165"/>
    <cellStyle name="Percent 2 4 5" xfId="30166"/>
    <cellStyle name="Percent 2 5" xfId="3797"/>
    <cellStyle name="Percent 2 6" xfId="3798"/>
    <cellStyle name="Percent 2 7" xfId="3799"/>
    <cellStyle name="Percent 2 8" xfId="3800"/>
    <cellStyle name="Percent 2 9" xfId="3801"/>
    <cellStyle name="Percent 20" xfId="1655"/>
    <cellStyle name="Percent 20 2" xfId="2923"/>
    <cellStyle name="Percent 21" xfId="3488"/>
    <cellStyle name="Percent 21 2" xfId="4058"/>
    <cellStyle name="Percent 22" xfId="3489"/>
    <cellStyle name="Percent 22 2" xfId="4059"/>
    <cellStyle name="Percent 23" xfId="3490"/>
    <cellStyle name="Percent 23 2" xfId="4060"/>
    <cellStyle name="Percent 24" xfId="3491"/>
    <cellStyle name="Percent 24 2" xfId="4061"/>
    <cellStyle name="Percent 25" xfId="3492"/>
    <cellStyle name="Percent 25 2" xfId="4062"/>
    <cellStyle name="Percent 26" xfId="3803"/>
    <cellStyle name="Percent 27" xfId="3804"/>
    <cellStyle name="Percent 28" xfId="3815"/>
    <cellStyle name="Percent 29" xfId="3816"/>
    <cellStyle name="Percent 3" xfId="1656"/>
    <cellStyle name="Percent 3 2" xfId="1657"/>
    <cellStyle name="Percent 3 2 2" xfId="2925"/>
    <cellStyle name="Percent 3 2 3" xfId="30167"/>
    <cellStyle name="Percent 3 2 4" xfId="30168"/>
    <cellStyle name="Percent 3 3" xfId="2924"/>
    <cellStyle name="Percent 3 4" xfId="30169"/>
    <cellStyle name="Percent 3 4 2" xfId="30170"/>
    <cellStyle name="Percent 3 4 2 2" xfId="30171"/>
    <cellStyle name="Percent 3 4 3" xfId="30172"/>
    <cellStyle name="Percent 3 4 3 2" xfId="30173"/>
    <cellStyle name="Percent 3 4 4" xfId="30174"/>
    <cellStyle name="Percent 3 5" xfId="30175"/>
    <cellStyle name="Percent 3 6" xfId="30176"/>
    <cellStyle name="Percent 3 7" xfId="30177"/>
    <cellStyle name="Percent 30" xfId="3817"/>
    <cellStyle name="Percent 31" xfId="3819"/>
    <cellStyle name="Percent 32" xfId="3820"/>
    <cellStyle name="Percent 33" xfId="3821"/>
    <cellStyle name="Percent 34" xfId="3823"/>
    <cellStyle name="Percent 35" xfId="3824"/>
    <cellStyle name="Percent 36" xfId="3825"/>
    <cellStyle name="Percent 37" xfId="3826"/>
    <cellStyle name="Percent 38" xfId="3829"/>
    <cellStyle name="Percent 38 2" xfId="3830"/>
    <cellStyle name="Percent 39" xfId="3831"/>
    <cellStyle name="Percent 39 2" xfId="30178"/>
    <cellStyle name="Percent 39 3" xfId="30179"/>
    <cellStyle name="Percent 39 4" xfId="30180"/>
    <cellStyle name="Percent 4" xfId="1658"/>
    <cellStyle name="Percent 4 2" xfId="2926"/>
    <cellStyle name="Percent 4 2 2" xfId="3832"/>
    <cellStyle name="Percent 4 2 2 2" xfId="3833"/>
    <cellStyle name="Percent 4 2 3" xfId="3834"/>
    <cellStyle name="Percent 4 2 4" xfId="30181"/>
    <cellStyle name="Percent 4 2 5" xfId="30182"/>
    <cellStyle name="Percent 4 3" xfId="30183"/>
    <cellStyle name="Percent 4 4" xfId="30184"/>
    <cellStyle name="Percent 4 4 2" xfId="30185"/>
    <cellStyle name="Percent 4 5" xfId="30186"/>
    <cellStyle name="Percent 4 6" xfId="30187"/>
    <cellStyle name="Percent 4 7" xfId="30188"/>
    <cellStyle name="Percent 40" xfId="3835"/>
    <cellStyle name="Percent 40 2" xfId="30189"/>
    <cellStyle name="Percent 40 3" xfId="30190"/>
    <cellStyle name="Percent 40 4" xfId="30191"/>
    <cellStyle name="Percent 41" xfId="3836"/>
    <cellStyle name="Percent 41 2" xfId="30192"/>
    <cellStyle name="Percent 41 3" xfId="30193"/>
    <cellStyle name="Percent 41 4" xfId="30194"/>
    <cellStyle name="Percent 42" xfId="3837"/>
    <cellStyle name="Percent 42 2" xfId="3838"/>
    <cellStyle name="Percent 42 2 2" xfId="30195"/>
    <cellStyle name="Percent 42 3" xfId="30196"/>
    <cellStyle name="Percent 42 4" xfId="30197"/>
    <cellStyle name="Percent 43" xfId="3839"/>
    <cellStyle name="Percent 44" xfId="3840"/>
    <cellStyle name="Percent 44 2" xfId="3841"/>
    <cellStyle name="Percent 45" xfId="3842"/>
    <cellStyle name="Percent 45 2" xfId="3843"/>
    <cellStyle name="Percent 46" xfId="3844"/>
    <cellStyle name="Percent 46 2" xfId="3845"/>
    <cellStyle name="Percent 46 3" xfId="30198"/>
    <cellStyle name="Percent 47" xfId="3846"/>
    <cellStyle name="Percent 47 2" xfId="3847"/>
    <cellStyle name="Percent 47 3" xfId="30199"/>
    <cellStyle name="Percent 48" xfId="3848"/>
    <cellStyle name="Percent 48 2" xfId="3849"/>
    <cellStyle name="Percent 48 3" xfId="30200"/>
    <cellStyle name="Percent 49" xfId="3850"/>
    <cellStyle name="Percent 49 2" xfId="30201"/>
    <cellStyle name="Percent 49 3" xfId="30202"/>
    <cellStyle name="Percent 5" xfId="1659"/>
    <cellStyle name="Percent 5 2" xfId="1660"/>
    <cellStyle name="Percent 5 2 2" xfId="2928"/>
    <cellStyle name="Percent 5 2 2 2" xfId="30203"/>
    <cellStyle name="Percent 5 2 3" xfId="30204"/>
    <cellStyle name="Percent 5 2 4" xfId="30205"/>
    <cellStyle name="Percent 5 2 5" xfId="30206"/>
    <cellStyle name="Percent 5 2 6" xfId="30207"/>
    <cellStyle name="Percent 5 3" xfId="2927"/>
    <cellStyle name="Percent 5 3 2" xfId="30208"/>
    <cellStyle name="Percent 5 4" xfId="30209"/>
    <cellStyle name="Percent 5 4 2" xfId="30210"/>
    <cellStyle name="Percent 5 5" xfId="30211"/>
    <cellStyle name="Percent 5 6" xfId="30212"/>
    <cellStyle name="Percent 5 7" xfId="30213"/>
    <cellStyle name="Percent 5 8" xfId="30214"/>
    <cellStyle name="Percent 50" xfId="1661"/>
    <cellStyle name="Percent 50 2" xfId="2929"/>
    <cellStyle name="Percent 51" xfId="3851"/>
    <cellStyle name="Percent 52" xfId="3852"/>
    <cellStyle name="Percent 53" xfId="3853"/>
    <cellStyle name="Percent 54" xfId="3854"/>
    <cellStyle name="Percent 55" xfId="3855"/>
    <cellStyle name="Percent 56" xfId="3856"/>
    <cellStyle name="Percent 57" xfId="3857"/>
    <cellStyle name="Percent 58" xfId="3858"/>
    <cellStyle name="Percent 59" xfId="3859"/>
    <cellStyle name="Percent 6" xfId="1662"/>
    <cellStyle name="Percent 6 2" xfId="2930"/>
    <cellStyle name="Percent 6 2 2" xfId="30215"/>
    <cellStyle name="Percent 6 2 3" xfId="30216"/>
    <cellStyle name="Percent 6 3" xfId="30217"/>
    <cellStyle name="Percent 6 4" xfId="30218"/>
    <cellStyle name="Percent 6 5" xfId="30219"/>
    <cellStyle name="Percent 6 6" xfId="30220"/>
    <cellStyle name="Percent 60" xfId="3860"/>
    <cellStyle name="Percent 61" xfId="3861"/>
    <cellStyle name="Percent 62" xfId="3862"/>
    <cellStyle name="Percent 63" xfId="3863"/>
    <cellStyle name="Percent 64" xfId="3864"/>
    <cellStyle name="Percent 65" xfId="3865"/>
    <cellStyle name="Percent 66" xfId="3866"/>
    <cellStyle name="Percent 67" xfId="3867"/>
    <cellStyle name="Percent 68" xfId="1663"/>
    <cellStyle name="Percent 68 2" xfId="2931"/>
    <cellStyle name="Percent 69" xfId="3868"/>
    <cellStyle name="Percent 7" xfId="1664"/>
    <cellStyle name="Percent 7 2" xfId="2932"/>
    <cellStyle name="Percent 7 2 2" xfId="30221"/>
    <cellStyle name="Percent 7 2 3" xfId="30222"/>
    <cellStyle name="Percent 7 3" xfId="30223"/>
    <cellStyle name="Percent 7 4" xfId="30224"/>
    <cellStyle name="Percent 70" xfId="3869"/>
    <cellStyle name="Percent 71" xfId="3870"/>
    <cellStyle name="Percent 72" xfId="3871"/>
    <cellStyle name="Percent 72 2" xfId="3872"/>
    <cellStyle name="Percent 73" xfId="3873"/>
    <cellStyle name="Percent 74" xfId="3874"/>
    <cellStyle name="Percent 75" xfId="3875"/>
    <cellStyle name="Percent 76" xfId="3876"/>
    <cellStyle name="Percent 77" xfId="3877"/>
    <cellStyle name="Percent 78" xfId="3878"/>
    <cellStyle name="Percent 79" xfId="3879"/>
    <cellStyle name="Percent 8" xfId="1665"/>
    <cellStyle name="Percent 8 2" xfId="2933"/>
    <cellStyle name="Percent 8 3" xfId="30225"/>
    <cellStyle name="Percent 8 4" xfId="30226"/>
    <cellStyle name="Percent 80" xfId="3880"/>
    <cellStyle name="Percent 81" xfId="3881"/>
    <cellStyle name="Percent 82" xfId="3487"/>
    <cellStyle name="Percent 9" xfId="1666"/>
    <cellStyle name="Percent 9 2" xfId="2934"/>
    <cellStyle name="Percent1" xfId="3882"/>
    <cellStyle name="Percent2" xfId="3883"/>
    <cellStyle name="Percentage" xfId="3884"/>
    <cellStyle name="Period" xfId="3885"/>
    <cellStyle name="Period 2" xfId="3886"/>
    <cellStyle name="Period 2 2" xfId="30227"/>
    <cellStyle name="Period 3" xfId="3887"/>
    <cellStyle name="Period 3 2" xfId="30228"/>
    <cellStyle name="Period 4" xfId="3888"/>
    <cellStyle name="Period 4 2" xfId="30229"/>
    <cellStyle name="Period 5" xfId="30230"/>
    <cellStyle name="Period Title" xfId="1667"/>
    <cellStyle name="Period Title 2" xfId="3889"/>
    <cellStyle name="Period Title 2 2" xfId="30231"/>
    <cellStyle name="Period Title 3" xfId="3890"/>
    <cellStyle name="Period Title 4" xfId="30232"/>
    <cellStyle name="Period Title 5" xfId="30233"/>
    <cellStyle name="Period_Input" xfId="3891"/>
    <cellStyle name="price" xfId="1668"/>
    <cellStyle name="PSChar" xfId="1669"/>
    <cellStyle name="PSChar 2" xfId="3067"/>
    <cellStyle name="PSDate" xfId="3068"/>
    <cellStyle name="PSDate 2" xfId="3069"/>
    <cellStyle name="PSDec" xfId="3070"/>
    <cellStyle name="PSDec 2" xfId="3071"/>
    <cellStyle name="PSDetail" xfId="3892"/>
    <cellStyle name="PSHeading" xfId="3072"/>
    <cellStyle name="PSHeading 2" xfId="30234"/>
    <cellStyle name="PSHeading 2 2" xfId="30235"/>
    <cellStyle name="PSHeading 3" xfId="30236"/>
    <cellStyle name="PSHeading 3 2" xfId="30237"/>
    <cellStyle name="PSHeading 3 2 2" xfId="30238"/>
    <cellStyle name="PSHeading 4" xfId="30239"/>
    <cellStyle name="PSHeading 5" xfId="30240"/>
    <cellStyle name="PSInt" xfId="3073"/>
    <cellStyle name="PSSpacer" xfId="3074"/>
    <cellStyle name="Ratio" xfId="1670"/>
    <cellStyle name="Ratio 2" xfId="1671"/>
    <cellStyle name="Ratio 2 2" xfId="2936"/>
    <cellStyle name="Ratio 2 3" xfId="30241"/>
    <cellStyle name="Ratio 2 4" xfId="30242"/>
    <cellStyle name="Ratio 3" xfId="1672"/>
    <cellStyle name="Ratio 3 2" xfId="2937"/>
    <cellStyle name="Ratio 3 3" xfId="30243"/>
    <cellStyle name="Ratio 4" xfId="2935"/>
    <cellStyle name="Ratio_2011 Budget FY11" xfId="1673"/>
    <cellStyle name="revised" xfId="1674"/>
    <cellStyle name="Right Currency" xfId="1675"/>
    <cellStyle name="Right Currency 2" xfId="3893"/>
    <cellStyle name="Right Currency 2 2" xfId="30244"/>
    <cellStyle name="Right Currency 3" xfId="30245"/>
    <cellStyle name="Right Date" xfId="1676"/>
    <cellStyle name="Right Date 2" xfId="3894"/>
    <cellStyle name="Right Date 2 2" xfId="30246"/>
    <cellStyle name="Right Date 3" xfId="3895"/>
    <cellStyle name="Right Date 4" xfId="30247"/>
    <cellStyle name="Right Multiple" xfId="1677"/>
    <cellStyle name="Right Multiple 2" xfId="3896"/>
    <cellStyle name="Right Multiple 2 2" xfId="30248"/>
    <cellStyle name="Right Multiple 3" xfId="30249"/>
    <cellStyle name="Right Number" xfId="1678"/>
    <cellStyle name="Right Number 2" xfId="3897"/>
    <cellStyle name="Right Number 2 2" xfId="30250"/>
    <cellStyle name="Right Number 3" xfId="3898"/>
    <cellStyle name="Right Number 4" xfId="30251"/>
    <cellStyle name="Right Percentage" xfId="1679"/>
    <cellStyle name="Right Percentage 2" xfId="3899"/>
    <cellStyle name="Right Percentage 2 2" xfId="30252"/>
    <cellStyle name="Right Percentage 3" xfId="30253"/>
    <cellStyle name="Right Year" xfId="1680"/>
    <cellStyle name="Right Year 2" xfId="3900"/>
    <cellStyle name="Right Year 2 2" xfId="30254"/>
    <cellStyle name="Right Year 3" xfId="30255"/>
    <cellStyle name="RIN_Input$_3dp" xfId="30256"/>
    <cellStyle name="Rows" xfId="3901"/>
    <cellStyle name="Rows 2" xfId="3902"/>
    <cellStyle name="Rows 2 2" xfId="30257"/>
    <cellStyle name="Rows 3" xfId="30258"/>
    <cellStyle name="Rows 3 2" xfId="30259"/>
    <cellStyle name="Rows 4" xfId="30260"/>
    <cellStyle name="S/Head - Style1" xfId="1681"/>
    <cellStyle name="S/HEAD - Style2" xfId="1682"/>
    <cellStyle name="SAPBEXaggData" xfId="30261"/>
    <cellStyle name="SAPBEXaggDataEmph" xfId="30262"/>
    <cellStyle name="SAPBEXaggItem" xfId="30263"/>
    <cellStyle name="SAPBEXaggItemX" xfId="30264"/>
    <cellStyle name="SAPBEXchaText" xfId="30265"/>
    <cellStyle name="SAPBEXexcBad7" xfId="30266"/>
    <cellStyle name="SAPBEXexcBad8" xfId="30267"/>
    <cellStyle name="SAPBEXexcBad9" xfId="30268"/>
    <cellStyle name="SAPBEXexcCritical4" xfId="30269"/>
    <cellStyle name="SAPBEXexcCritical5" xfId="30270"/>
    <cellStyle name="SAPBEXexcCritical6" xfId="30271"/>
    <cellStyle name="SAPBEXexcGood1" xfId="30272"/>
    <cellStyle name="SAPBEXexcGood2" xfId="30273"/>
    <cellStyle name="SAPBEXexcGood3" xfId="30274"/>
    <cellStyle name="SAPBEXfilterDrill" xfId="30275"/>
    <cellStyle name="SAPBEXfilterItem" xfId="30276"/>
    <cellStyle name="SAPBEXfilterText" xfId="30277"/>
    <cellStyle name="SAPBEXformats" xfId="30278"/>
    <cellStyle name="SAPBEXheaderItem" xfId="30279"/>
    <cellStyle name="SAPBEXheaderText" xfId="30280"/>
    <cellStyle name="SAPBEXHLevel0" xfId="30281"/>
    <cellStyle name="SAPBEXHLevel0X" xfId="30282"/>
    <cellStyle name="SAPBEXHLevel1" xfId="30283"/>
    <cellStyle name="SAPBEXHLevel1X" xfId="30284"/>
    <cellStyle name="SAPBEXHLevel2" xfId="30285"/>
    <cellStyle name="SAPBEXHLevel2X" xfId="30286"/>
    <cellStyle name="SAPBEXHLevel3" xfId="30287"/>
    <cellStyle name="SAPBEXHLevel3X" xfId="30288"/>
    <cellStyle name="SAPBEXinputData" xfId="30289"/>
    <cellStyle name="SAPBEXinputData 2" xfId="30290"/>
    <cellStyle name="SAPBEXresData" xfId="30291"/>
    <cellStyle name="SAPBEXresDataEmph" xfId="30292"/>
    <cellStyle name="SAPBEXresItem" xfId="30293"/>
    <cellStyle name="SAPBEXresItemX" xfId="30294"/>
    <cellStyle name="SAPBEXstdData" xfId="30295"/>
    <cellStyle name="SAPBEXstdDataEmph" xfId="30296"/>
    <cellStyle name="SAPBEXstdItem" xfId="30297"/>
    <cellStyle name="SAPBEXstdItemX" xfId="30298"/>
    <cellStyle name="SAPBEXtitle" xfId="30299"/>
    <cellStyle name="SAPBEXundefined" xfId="30300"/>
    <cellStyle name="SAPError" xfId="3903"/>
    <cellStyle name="SAPError 2" xfId="30301"/>
    <cellStyle name="SAPKey" xfId="3904"/>
    <cellStyle name="SAPKey 2" xfId="30302"/>
    <cellStyle name="SAPLocked" xfId="3905"/>
    <cellStyle name="SAPLocked 2" xfId="30303"/>
    <cellStyle name="SAPOutput" xfId="3906"/>
    <cellStyle name="SAPOutput 2" xfId="30304"/>
    <cellStyle name="SAPSpace" xfId="3907"/>
    <cellStyle name="SAPSpace 2" xfId="30305"/>
    <cellStyle name="SAPText" xfId="3908"/>
    <cellStyle name="SAPText 2" xfId="30306"/>
    <cellStyle name="SAPUnLocked" xfId="3909"/>
    <cellStyle name="SAPUnLocked 2" xfId="30307"/>
    <cellStyle name="secondary" xfId="3075"/>
    <cellStyle name="secondary 2" xfId="30308"/>
    <cellStyle name="section" xfId="1683"/>
    <cellStyle name="Section Number" xfId="1684"/>
    <cellStyle name="Section Number 2" xfId="30309"/>
    <cellStyle name="Section Number 2 2" xfId="30310"/>
    <cellStyle name="shade" xfId="30311"/>
    <cellStyle name="Sheet Title" xfId="1685"/>
    <cellStyle name="Sheet Title 2" xfId="3910"/>
    <cellStyle name="Sheet Title 2 2" xfId="30312"/>
    <cellStyle name="Sheet Title 3" xfId="3911"/>
    <cellStyle name="SheetHeader1" xfId="3912"/>
    <cellStyle name="ss16" xfId="3913"/>
    <cellStyle name="ST1" xfId="1686"/>
    <cellStyle name="ST2" xfId="1687"/>
    <cellStyle name="ST2 2" xfId="30313"/>
    <cellStyle name="ST2 2 2" xfId="30314"/>
    <cellStyle name="Standaard_Blad1" xfId="30315"/>
    <cellStyle name="Standard" xfId="3914"/>
    <cellStyle name="Std_%" xfId="30316"/>
    <cellStyle name="Style 1" xfId="1688"/>
    <cellStyle name="Style 1 2" xfId="1689"/>
    <cellStyle name="Style 1 2 2" xfId="2939"/>
    <cellStyle name="Style 1 2 3" xfId="30317"/>
    <cellStyle name="Style 1 3" xfId="2938"/>
    <cellStyle name="Style 1 3 2" xfId="30318"/>
    <cellStyle name="Style 1 3 3" xfId="30319"/>
    <cellStyle name="Style 1 4" xfId="30320"/>
    <cellStyle name="STYLE 1 5" xfId="30321"/>
    <cellStyle name="Style 1_10. B003_Apr 11" xfId="1690"/>
    <cellStyle name="style1" xfId="1691"/>
    <cellStyle name="style1 2" xfId="1692"/>
    <cellStyle name="style1 2 2" xfId="2940"/>
    <cellStyle name="style1 2 2 2" xfId="30322"/>
    <cellStyle name="style1 2 3" xfId="30323"/>
    <cellStyle name="style1 2 4" xfId="30324"/>
    <cellStyle name="style1 2 5" xfId="30325"/>
    <cellStyle name="style1 3" xfId="1693"/>
    <cellStyle name="style1 3 2" xfId="2941"/>
    <cellStyle name="style1 3 3" xfId="30326"/>
    <cellStyle name="style1 4" xfId="3915"/>
    <cellStyle name="style1 4 2" xfId="30327"/>
    <cellStyle name="style1 5" xfId="30328"/>
    <cellStyle name="style1_2011 Budget FY11" xfId="1694"/>
    <cellStyle name="style10" xfId="1695"/>
    <cellStyle name="style10 2" xfId="3916"/>
    <cellStyle name="style10 2 2" xfId="30329"/>
    <cellStyle name="style10 3" xfId="30330"/>
    <cellStyle name="style10 3 2" xfId="30331"/>
    <cellStyle name="style10 4" xfId="30332"/>
    <cellStyle name="style1a" xfId="1696"/>
    <cellStyle name="Style2" xfId="1697"/>
    <cellStyle name="Style2 2" xfId="30333"/>
    <cellStyle name="Style2 3" xfId="30334"/>
    <cellStyle name="Style3" xfId="1698"/>
    <cellStyle name="Style3 2" xfId="3917"/>
    <cellStyle name="Style3 3" xfId="30335"/>
    <cellStyle name="Style3_Allocation" xfId="3918"/>
    <cellStyle name="Style4" xfId="1699"/>
    <cellStyle name="Style4 2" xfId="2942"/>
    <cellStyle name="Style4 2 2" xfId="30336"/>
    <cellStyle name="Style4 3" xfId="30337"/>
    <cellStyle name="Style4 4" xfId="30338"/>
    <cellStyle name="Style4_29(d) - Gas extensions -tariffs" xfId="30339"/>
    <cellStyle name="Style5" xfId="1700"/>
    <cellStyle name="Style5 2" xfId="2943"/>
    <cellStyle name="Style5 2 2" xfId="30340"/>
    <cellStyle name="Style5 3" xfId="30341"/>
    <cellStyle name="Style5 4" xfId="30342"/>
    <cellStyle name="Style5_29(d) - Gas extensions -tariffs" xfId="30343"/>
    <cellStyle name="Style5a" xfId="3919"/>
    <cellStyle name="sub Heading" xfId="30344"/>
    <cellStyle name="sub total" xfId="30345"/>
    <cellStyle name="Subhea - Style5" xfId="1701"/>
    <cellStyle name="Subhead" xfId="1702"/>
    <cellStyle name="Subhead 2" xfId="1703"/>
    <cellStyle name="Subhead 3" xfId="1704"/>
    <cellStyle name="Subhead_2011 Budget FY11" xfId="1705"/>
    <cellStyle name="sub-heading" xfId="3920"/>
    <cellStyle name="sub-heading 2" xfId="30346"/>
    <cellStyle name="sub-heading 2 2" xfId="30347"/>
    <cellStyle name="sub-heading 3" xfId="30348"/>
    <cellStyle name="Sub-Sub_Heading" xfId="3921"/>
    <cellStyle name="Subtot - Style6" xfId="1706"/>
    <cellStyle name="Subtot - Style6 2" xfId="30349"/>
    <cellStyle name="Subtot - Style6 2 2" xfId="30350"/>
    <cellStyle name="Subtot - Style6 2 2 2" xfId="30351"/>
    <cellStyle name="Subtot - Style6 2 3" xfId="30352"/>
    <cellStyle name="Subtot - Style6 2 3 2" xfId="30353"/>
    <cellStyle name="Subtot - Style6 2 4" xfId="30354"/>
    <cellStyle name="Subtot - Style6 3" xfId="30355"/>
    <cellStyle name="Subtot - Style6 3 2" xfId="30356"/>
    <cellStyle name="Subtot - Style6 3 2 2" xfId="30357"/>
    <cellStyle name="Subtot - Style6 3 3" xfId="30358"/>
    <cellStyle name="Subtot - Style6 4" xfId="30359"/>
    <cellStyle name="Subtot - Style6 4 2" xfId="30360"/>
    <cellStyle name="Subtot - Style6 5" xfId="30361"/>
    <cellStyle name="Subtotal" xfId="1707"/>
    <cellStyle name="sub-total" xfId="3922"/>
    <cellStyle name="Subtotal 2" xfId="1708"/>
    <cellStyle name="sub-total 2" xfId="30362"/>
    <cellStyle name="sub-total 2 2" xfId="30363"/>
    <cellStyle name="Subtotal 3" xfId="1709"/>
    <cellStyle name="sub-total 3" xfId="30364"/>
    <cellStyle name="Subtotal_2011 Budget FY11" xfId="1710"/>
    <cellStyle name="Summary Text" xfId="3923"/>
    <cellStyle name="swiss" xfId="1711"/>
    <cellStyle name="swiss input" xfId="1712"/>
    <cellStyle name="swiss input1" xfId="1713"/>
    <cellStyle name="swiss input2" xfId="1714"/>
    <cellStyle name="swiss spec" xfId="1715"/>
    <cellStyle name="Switch" xfId="3076"/>
    <cellStyle name="Switch 2" xfId="30365"/>
    <cellStyle name="Table Head Green" xfId="3924"/>
    <cellStyle name="Table Head Green 2" xfId="30366"/>
    <cellStyle name="Table Head Green 3" xfId="30367"/>
    <cellStyle name="Table Head_pldt" xfId="3925"/>
    <cellStyle name="Table Header Center" xfId="1716"/>
    <cellStyle name="Table Header Left" xfId="1717"/>
    <cellStyle name="Table Header Right" xfId="1718"/>
    <cellStyle name="Table Heading" xfId="3077"/>
    <cellStyle name="Table Heading 2" xfId="3926"/>
    <cellStyle name="table headL" xfId="1719"/>
    <cellStyle name="Table Notes" xfId="1720"/>
    <cellStyle name="Table Source" xfId="3927"/>
    <cellStyle name="Table Text bullet" xfId="1721"/>
    <cellStyle name="Table Text bullet 2" xfId="30368"/>
    <cellStyle name="Table text centre" xfId="1722"/>
    <cellStyle name="Table text Left" xfId="1723"/>
    <cellStyle name="Table text right" xfId="1724"/>
    <cellStyle name="Table text right 2" xfId="3493"/>
    <cellStyle name="Table Title" xfId="1725"/>
    <cellStyle name="Table Title 2" xfId="30369"/>
    <cellStyle name="Table Title 3" xfId="30370"/>
    <cellStyle name="Table Totals" xfId="1726"/>
    <cellStyle name="Table Units" xfId="3078"/>
    <cellStyle name="Table Units 2" xfId="30371"/>
    <cellStyle name="Table Units 3" xfId="30372"/>
    <cellStyle name="Table Units 4" xfId="3928"/>
    <cellStyle name="TableLvl2" xfId="3929"/>
    <cellStyle name="TableLvl3" xfId="3930"/>
    <cellStyle name="Temporary Data" xfId="3931"/>
    <cellStyle name="Ten" xfId="3932"/>
    <cellStyle name="Test1" xfId="3079"/>
    <cellStyle name="Text" xfId="3933"/>
    <cellStyle name="Text 2" xfId="3934"/>
    <cellStyle name="Text 3" xfId="3935"/>
    <cellStyle name="Text 3 2" xfId="30373"/>
    <cellStyle name="Text 4" xfId="30374"/>
    <cellStyle name="Text Head 1" xfId="3936"/>
    <cellStyle name="Text Head 1 2" xfId="30375"/>
    <cellStyle name="Text Head 2" xfId="3937"/>
    <cellStyle name="Text Head 2 2" xfId="30376"/>
    <cellStyle name="Text Indent 2" xfId="3938"/>
    <cellStyle name="Theirs" xfId="3939"/>
    <cellStyle name="Thousands (0)" xfId="3940"/>
    <cellStyle name="Thousands (2)" xfId="3941"/>
    <cellStyle name="Thousands 0" xfId="3942"/>
    <cellStyle name="Thousands 1" xfId="3943"/>
    <cellStyle name="Times (x)" xfId="3944"/>
    <cellStyle name="Times New Roman" xfId="1727"/>
    <cellStyle name="Times x [1]" xfId="3945"/>
    <cellStyle name="Title" xfId="1728" builtinId="15" customBuiltin="1"/>
    <cellStyle name="Title - Style7" xfId="1729"/>
    <cellStyle name="Title 10" xfId="1730"/>
    <cellStyle name="Title 10 2" xfId="3946"/>
    <cellStyle name="Title 10 3" xfId="30377"/>
    <cellStyle name="Title 11" xfId="1731"/>
    <cellStyle name="Title 11 2" xfId="3947"/>
    <cellStyle name="Title 11 3" xfId="30378"/>
    <cellStyle name="Title 12" xfId="1732"/>
    <cellStyle name="Title 12 2" xfId="3948"/>
    <cellStyle name="Title 12 3" xfId="30379"/>
    <cellStyle name="Title 13" xfId="1733"/>
    <cellStyle name="Title 13 2" xfId="3949"/>
    <cellStyle name="Title 14" xfId="1734"/>
    <cellStyle name="Title 14 2" xfId="3950"/>
    <cellStyle name="Title 15" xfId="1735"/>
    <cellStyle name="Title 15 2" xfId="3951"/>
    <cellStyle name="Title 16" xfId="1736"/>
    <cellStyle name="Title 16 2" xfId="3952"/>
    <cellStyle name="Title 17" xfId="1737"/>
    <cellStyle name="Title 17 2" xfId="3953"/>
    <cellStyle name="Title 18" xfId="1738"/>
    <cellStyle name="Title 18 2" xfId="3954"/>
    <cellStyle name="Title 19" xfId="1739"/>
    <cellStyle name="Title 2" xfId="1740"/>
    <cellStyle name="Title 2 2" xfId="3955"/>
    <cellStyle name="Title 2 2 2" xfId="30380"/>
    <cellStyle name="Title 2 3" xfId="30381"/>
    <cellStyle name="Title 20" xfId="1741"/>
    <cellStyle name="Title 21" xfId="1742"/>
    <cellStyle name="Title 22" xfId="1743"/>
    <cellStyle name="Title 23" xfId="1744"/>
    <cellStyle name="Title 24" xfId="1745"/>
    <cellStyle name="Title 25" xfId="1746"/>
    <cellStyle name="Title 26" xfId="1747"/>
    <cellStyle name="Title 27" xfId="1748"/>
    <cellStyle name="Title 28" xfId="1749"/>
    <cellStyle name="Title 29" xfId="1750"/>
    <cellStyle name="Title 3" xfId="1751"/>
    <cellStyle name="Title 3 2" xfId="3956"/>
    <cellStyle name="Title 3 3" xfId="30382"/>
    <cellStyle name="Title 3 4" xfId="30383"/>
    <cellStyle name="Title 30" xfId="1752"/>
    <cellStyle name="Title 31" xfId="1753"/>
    <cellStyle name="Title 32" xfId="1754"/>
    <cellStyle name="Title 33" xfId="1755"/>
    <cellStyle name="Title 34" xfId="1756"/>
    <cellStyle name="Title 35" xfId="1757"/>
    <cellStyle name="Title 36" xfId="1758"/>
    <cellStyle name="Title 37" xfId="1759"/>
    <cellStyle name="Title 38" xfId="1760"/>
    <cellStyle name="Title 39" xfId="1761"/>
    <cellStyle name="Title 4" xfId="1762"/>
    <cellStyle name="Title 4 2" xfId="3957"/>
    <cellStyle name="Title 4 3" xfId="30384"/>
    <cellStyle name="Title 40" xfId="1763"/>
    <cellStyle name="Title 41" xfId="1764"/>
    <cellStyle name="Title 42" xfId="1765"/>
    <cellStyle name="Title 43" xfId="1766"/>
    <cellStyle name="Title 44" xfId="1767"/>
    <cellStyle name="Title 45" xfId="1768"/>
    <cellStyle name="Title 46" xfId="1769"/>
    <cellStyle name="Title 47" xfId="1770"/>
    <cellStyle name="Title 48" xfId="1771"/>
    <cellStyle name="Title 49" xfId="1772"/>
    <cellStyle name="Title 5" xfId="1773"/>
    <cellStyle name="Title 5 2" xfId="3958"/>
    <cellStyle name="Title 5 3" xfId="30385"/>
    <cellStyle name="Title 6" xfId="1774"/>
    <cellStyle name="Title 6 2" xfId="3959"/>
    <cellStyle name="Title 6 3" xfId="30386"/>
    <cellStyle name="Title 7" xfId="1775"/>
    <cellStyle name="Title 7 2" xfId="3960"/>
    <cellStyle name="Title 8" xfId="1776"/>
    <cellStyle name="Title 8 2" xfId="3961"/>
    <cellStyle name="Title 9" xfId="1777"/>
    <cellStyle name="Title 9 2" xfId="3962"/>
    <cellStyle name="Title 9 3" xfId="30387"/>
    <cellStyle name="TitleBars" xfId="3080"/>
    <cellStyle name="To Do Cell" xfId="3963"/>
    <cellStyle name="TOC 1" xfId="3964"/>
    <cellStyle name="TOC 2" xfId="3965"/>
    <cellStyle name="TOC 3" xfId="3966"/>
    <cellStyle name="Total" xfId="1778" builtinId="25" customBuiltin="1"/>
    <cellStyle name="Total 1" xfId="3081"/>
    <cellStyle name="Total 1 2" xfId="30388"/>
    <cellStyle name="Total 10" xfId="30389"/>
    <cellStyle name="Total 2" xfId="1779"/>
    <cellStyle name="Total 2 10" xfId="30390"/>
    <cellStyle name="Total 2 11" xfId="30391"/>
    <cellStyle name="Total 2 2" xfId="1780"/>
    <cellStyle name="Total 2 2 2" xfId="30392"/>
    <cellStyle name="Total 2 2 2 2" xfId="30393"/>
    <cellStyle name="Total 2 2 2 2 2" xfId="30394"/>
    <cellStyle name="Total 2 2 2 3" xfId="30395"/>
    <cellStyle name="Total 2 2 2 4" xfId="30396"/>
    <cellStyle name="Total 2 2 3" xfId="30397"/>
    <cellStyle name="Total 2 2 3 2" xfId="30398"/>
    <cellStyle name="Total 2 2 3 3" xfId="30399"/>
    <cellStyle name="Total 2 2 3 4" xfId="30400"/>
    <cellStyle name="Total 2 2 4" xfId="30401"/>
    <cellStyle name="Total 2 2 4 2" xfId="30402"/>
    <cellStyle name="Total 2 2 5" xfId="30403"/>
    <cellStyle name="Total 2 2 6" xfId="30404"/>
    <cellStyle name="Total 2 2 7" xfId="30405"/>
    <cellStyle name="Total 2 3" xfId="3494"/>
    <cellStyle name="Total 2 3 2" xfId="30406"/>
    <cellStyle name="Total 2 3 2 2" xfId="30407"/>
    <cellStyle name="Total 2 3 2 2 2" xfId="30408"/>
    <cellStyle name="Total 2 3 2 3" xfId="30409"/>
    <cellStyle name="Total 2 3 2 4" xfId="30410"/>
    <cellStyle name="Total 2 3 2 5" xfId="30411"/>
    <cellStyle name="Total 2 3 3" xfId="30412"/>
    <cellStyle name="Total 2 3 3 2" xfId="30413"/>
    <cellStyle name="Total 2 3 3 3" xfId="30414"/>
    <cellStyle name="Total 2 3 4" xfId="30415"/>
    <cellStyle name="Total 2 3 5" xfId="30416"/>
    <cellStyle name="Total 2 3 6" xfId="30417"/>
    <cellStyle name="Total 2 4" xfId="3967"/>
    <cellStyle name="Total 2 4 2" xfId="30418"/>
    <cellStyle name="Total 2 4 2 2" xfId="30419"/>
    <cellStyle name="Total 2 4 2 2 2" xfId="30420"/>
    <cellStyle name="Total 2 4 2 3" xfId="30421"/>
    <cellStyle name="Total 2 4 2 4" xfId="30422"/>
    <cellStyle name="Total 2 4 2 5" xfId="30423"/>
    <cellStyle name="Total 2 4 3" xfId="30424"/>
    <cellStyle name="Total 2 4 3 2" xfId="30425"/>
    <cellStyle name="Total 2 4 3 3" xfId="30426"/>
    <cellStyle name="Total 2 4 3 4" xfId="30427"/>
    <cellStyle name="Total 2 4 4" xfId="30428"/>
    <cellStyle name="Total 2 4 5" xfId="30429"/>
    <cellStyle name="Total 2 4 6" xfId="30430"/>
    <cellStyle name="Total 2 5" xfId="30431"/>
    <cellStyle name="Total 2 5 2" xfId="30432"/>
    <cellStyle name="Total 2 5 2 2" xfId="30433"/>
    <cellStyle name="Total 2 5 2 3" xfId="30434"/>
    <cellStyle name="Total 2 5 2 4" xfId="30435"/>
    <cellStyle name="Total 2 5 3" xfId="30436"/>
    <cellStyle name="Total 2 5 3 2" xfId="30437"/>
    <cellStyle name="Total 2 5 3 3" xfId="30438"/>
    <cellStyle name="Total 2 5 4" xfId="30439"/>
    <cellStyle name="Total 2 5 5" xfId="30440"/>
    <cellStyle name="Total 2 5 6" xfId="30441"/>
    <cellStyle name="Total 2 6" xfId="30442"/>
    <cellStyle name="Total 2 6 2" xfId="30443"/>
    <cellStyle name="Total 2 6 2 2" xfId="30444"/>
    <cellStyle name="Total 2 6 3" xfId="30445"/>
    <cellStyle name="Total 2 6 3 2" xfId="30446"/>
    <cellStyle name="Total 2 6 4" xfId="30447"/>
    <cellStyle name="Total 2 6 5" xfId="30448"/>
    <cellStyle name="total 2 7" xfId="30449"/>
    <cellStyle name="Total 2 7 2" xfId="30450"/>
    <cellStyle name="Total 2 7 2 2" xfId="30451"/>
    <cellStyle name="Total 2 7 3" xfId="30452"/>
    <cellStyle name="Total 2 7 3 2" xfId="30453"/>
    <cellStyle name="Total 2 7 4" xfId="30454"/>
    <cellStyle name="Total 2 7 5" xfId="30455"/>
    <cellStyle name="Total 2 8" xfId="30456"/>
    <cellStyle name="Total 2 8 2" xfId="30457"/>
    <cellStyle name="Total 2 8 3" xfId="30458"/>
    <cellStyle name="Total 2 9" xfId="30459"/>
    <cellStyle name="Total 2 9 2" xfId="30460"/>
    <cellStyle name="Total 3" xfId="1781"/>
    <cellStyle name="Total 3 2" xfId="3968"/>
    <cellStyle name="Total 3 3" xfId="3969"/>
    <cellStyle name="Total 3 3 2" xfId="30461"/>
    <cellStyle name="Total 3 4" xfId="3970"/>
    <cellStyle name="Total 3 5" xfId="30462"/>
    <cellStyle name="Total 4" xfId="1782"/>
    <cellStyle name="Total 4 2" xfId="3082"/>
    <cellStyle name="Total 4 2 2" xfId="30463"/>
    <cellStyle name="Total 4 2 3" xfId="3971"/>
    <cellStyle name="Total 4 3" xfId="3972"/>
    <cellStyle name="Total 4 3 2" xfId="30464"/>
    <cellStyle name="Total 4 3 3" xfId="30465"/>
    <cellStyle name="Total 4 4" xfId="30466"/>
    <cellStyle name="Total 4 4 2" xfId="30467"/>
    <cellStyle name="Total 4 5" xfId="30468"/>
    <cellStyle name="Total 4 5 2" xfId="30469"/>
    <cellStyle name="Total 4 6" xfId="30470"/>
    <cellStyle name="Total 5" xfId="1783"/>
    <cellStyle name="Total 5 2" xfId="1784"/>
    <cellStyle name="Total 5 2 2" xfId="30471"/>
    <cellStyle name="Total 5 3" xfId="3495"/>
    <cellStyle name="Total 5 4" xfId="30472"/>
    <cellStyle name="Total 6" xfId="30473"/>
    <cellStyle name="Total 6 2" xfId="30474"/>
    <cellStyle name="Total 7" xfId="30475"/>
    <cellStyle name="Total 8" xfId="30476"/>
    <cellStyle name="Total 9" xfId="30477"/>
    <cellStyle name="Tusental (0)_pldt" xfId="3083"/>
    <cellStyle name="Tusental_pldt" xfId="3084"/>
    <cellStyle name="un-bold" xfId="3085"/>
    <cellStyle name="unique" xfId="3086"/>
    <cellStyle name="unique 2" xfId="30478"/>
    <cellStyle name="Units (0)" xfId="3973"/>
    <cellStyle name="Units 0" xfId="3974"/>
    <cellStyle name="Units 1" xfId="3975"/>
    <cellStyle name="Units 2" xfId="3976"/>
    <cellStyle name="un-Pattern" xfId="3087"/>
    <cellStyle name="un-wrap" xfId="3088"/>
    <cellStyle name="Usual" xfId="3089"/>
    <cellStyle name="Usual 2" xfId="30479"/>
    <cellStyle name="Valuta (0)_pldt" xfId="3090"/>
    <cellStyle name="Valuta [0]_Blad1" xfId="30480"/>
    <cellStyle name="Valuta_Blad1" xfId="30481"/>
    <cellStyle name="Warning" xfId="3091"/>
    <cellStyle name="Warning Text" xfId="1785" builtinId="11" customBuiltin="1"/>
    <cellStyle name="Warning Text 2" xfId="1786"/>
    <cellStyle name="Warning Text 2 2" xfId="3977"/>
    <cellStyle name="Warning Text 2 2 2" xfId="30482"/>
    <cellStyle name="Warning Text 2 2 3" xfId="30483"/>
    <cellStyle name="Warning Text 2 3" xfId="30484"/>
    <cellStyle name="Warning Text 2 4" xfId="30485"/>
    <cellStyle name="Warning Text 2 5" xfId="30486"/>
    <cellStyle name="Warning Text 3" xfId="1787"/>
    <cellStyle name="Warning Text 3 2" xfId="3978"/>
    <cellStyle name="Warning Text 3 3" xfId="30487"/>
    <cellStyle name="Warning Text 4" xfId="1788"/>
    <cellStyle name="Warning Text 4 2" xfId="30488"/>
    <cellStyle name="Warning Text 4 2 2" xfId="30489"/>
    <cellStyle name="Warning Text 4 3" xfId="30490"/>
    <cellStyle name="Warning Text 4 4" xfId="30491"/>
    <cellStyle name="Warning Text 5" xfId="1789"/>
    <cellStyle name="white/hidden" xfId="3092"/>
    <cellStyle name="Word_Formula" xfId="30492"/>
    <cellStyle name="Working Capit" xfId="3979"/>
    <cellStyle name="wrap" xfId="3093"/>
    <cellStyle name="xMillions ($0.0m)" xfId="3094"/>
    <cellStyle name="xMillions (0.0)" xfId="3095"/>
    <cellStyle name="xThousands ($0.0k)" xfId="3096"/>
    <cellStyle name="xThousands (0.0)" xfId="3097"/>
    <cellStyle name="year" xfId="3980"/>
    <cellStyle name="Year 2" xfId="3981"/>
    <cellStyle name="Year 2 2" xfId="30493"/>
    <cellStyle name="year 2 3" xfId="30494"/>
    <cellStyle name="year 2 4" xfId="30495"/>
    <cellStyle name="Year 3" xfId="30496"/>
    <cellStyle name="year 4" xfId="30497"/>
    <cellStyle name="year 5" xfId="30498"/>
    <cellStyle name="year_29(d) - Gas extensions -tariffs" xfId="30499"/>
    <cellStyle name="YearLine" xfId="3982"/>
    <cellStyle name="YearLine 2" xfId="30500"/>
    <cellStyle name="YearLine 2 2" xfId="30501"/>
    <cellStyle name="YearLine 2 2 2" xfId="30502"/>
    <cellStyle name="YearLine 2 3" xfId="30503"/>
    <cellStyle name="YearLine 3" xfId="30504"/>
    <cellStyle name="YearLine 3 2" xfId="30505"/>
    <cellStyle name="YearLine 4" xfId="30506"/>
    <cellStyle name="Years" xfId="3983"/>
    <cellStyle name="Yellow" xfId="3984"/>
    <cellStyle name="パーセント 2" xfId="1790"/>
    <cellStyle name="パーセント 2 2" xfId="2945"/>
    <cellStyle name="パーセント 2 3" xfId="30507"/>
    <cellStyle name="未定義" xfId="1791"/>
    <cellStyle name="桁区切り [0.00]_Cost Sch2(for lenders)" xfId="1792"/>
    <cellStyle name="桁区切り_Cost Sch2(for lenders)" xfId="1793"/>
    <cellStyle name="標準 2" xfId="1794"/>
    <cellStyle name="標準 2 2" xfId="2946"/>
    <cellStyle name="標準 2 3" xfId="30508"/>
    <cellStyle name="標準_Cost Sch2(for lenders)" xfId="1795"/>
    <cellStyle name="通貨 [0.00]_Cost Sch2(for lenders)" xfId="1796"/>
    <cellStyle name="通貨_Cost Sch2(for lenders)" xfId="1797"/>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externalLink" Target="externalLinks/externalLink48.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97"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87" Type="http://schemas.openxmlformats.org/officeDocument/2006/relationships/externalLink" Target="externalLinks/externalLink59.xml"/><Relationship Id="rId5" Type="http://schemas.openxmlformats.org/officeDocument/2006/relationships/worksheet" Target="worksheets/sheet5.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externalLink" Target="externalLinks/externalLink49.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93" Type="http://schemas.openxmlformats.org/officeDocument/2006/relationships/externalLink" Target="externalLinks/externalLink65.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53</xdr:row>
      <xdr:rowOff>160832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6542857" cy="87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37720" name="Line 3"/>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1" name="Line 9"/>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2" name="Line 15"/>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0</xdr:row>
      <xdr:rowOff>0</xdr:rowOff>
    </xdr:to>
    <xdr:sp macro="" textlink="">
      <xdr:nvSpPr>
        <xdr:cNvPr id="237723" name="Line 21"/>
        <xdr:cNvSpPr>
          <a:spLocks noChangeShapeType="1"/>
        </xdr:cNvSpPr>
      </xdr:nvSpPr>
      <xdr:spPr bwMode="auto">
        <a:xfrm>
          <a:off x="6591300" y="0"/>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123825</xdr:rowOff>
    </xdr:from>
    <xdr:to>
      <xdr:col>8</xdr:col>
      <xdr:colOff>419100</xdr:colOff>
      <xdr:row>50</xdr:row>
      <xdr:rowOff>161925</xdr:rowOff>
    </xdr:to>
    <xdr:pic>
      <xdr:nvPicPr>
        <xdr:cNvPr id="19064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10350"/>
          <a:ext cx="833437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3</xdr:col>
      <xdr:colOff>590550</xdr:colOff>
      <xdr:row>60</xdr:row>
      <xdr:rowOff>114300</xdr:rowOff>
    </xdr:to>
    <xdr:pic>
      <xdr:nvPicPr>
        <xdr:cNvPr id="19064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29875"/>
          <a:ext cx="5257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488156</xdr:colOff>
      <xdr:row>52</xdr:row>
      <xdr:rowOff>83345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5953125" cy="8751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53</xdr:row>
      <xdr:rowOff>141784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448300" cy="8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257175</xdr:colOff>
      <xdr:row>6</xdr:row>
      <xdr:rowOff>107156</xdr:rowOff>
    </xdr:from>
    <xdr:to>
      <xdr:col>10</xdr:col>
      <xdr:colOff>285750</xdr:colOff>
      <xdr:row>67</xdr:row>
      <xdr:rowOff>57150</xdr:rowOff>
    </xdr:to>
    <xdr:pic>
      <xdr:nvPicPr>
        <xdr:cNvPr id="7926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202531"/>
          <a:ext cx="5981700" cy="815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onosp\Local%20Settings\Temporary%20Internet%20Files\OLK80\Morley%20%20Bayswater%20-%2010%20Year%20Contract%20Evaluation%20-%20PB%20-%20Final%202611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er.gov.au/content/item.phtml?itemId=711661&amp;nodeId=6a9842b3c22be9eb5c0baedacb53950b&amp;fn=Appendix%20A%20-%20First%20proposed%20information%20guidelines%20annual%20reporting%20templ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aer.gov.au/content/item.phtml?itemId=715238&amp;nodeId=b4b52db199e27e45787c9fe8654f3703&amp;fn=Information%20guidelines%20-%20appendix%20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ilvana%20Alessandro\2012&amp;%202013\Post%20Tax%20Revenue%20Models%20from%20the%20AER%20website\Murraylink\Copy%20of%20AER%20final%20decision%20-%20Murraylink%20post%20tax%20revenue%20model%20(PTR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elbog\Local%20Settings\Temporary%20Internet%20Files\OLK198\PTRM%20model_MTC_fy%20final%20decision%20-%20amended%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Silvana%20Alessandro\2012&amp;%202013\Regulatory%20Financial%20Statements\10.%20Directlink\Roll%20Forward%20Model\Directlink%20Copy%20of%20Appendix%20A%20-%20transmission%20roll%20forward%20model%20-%20version%202%20-%20December%20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ilvana%20Alessandro\AER%20Final%20AA%20documents\Directlink\Copy%20of%20AER%20-%20Final%20decision%20Directlink%20transmission%20determination%20-%20PTRM%20-%20April%202015%20(TEST)%2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_G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ESL\Commercial%20Services\Commercial%20Services%20(NEW)\Month%20End%20(AR)\200708\ADI%20Journals\05%20Nov07\MJH475%20Nov-07%20Fuel%20realloc%20of%20Oct%20charg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sydfsr12\_FAS\Documents%20and%20Settings\aweinst2\Local%20Settings\Temp\wz1869\080828%202322%20Syrah%20(Equit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P%20Flinders\Cost_of_Gas0001\Master_SANSW_0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mesiti1\Local%20Settings\Temp\wz2ac9\080829%20Syrah%20EQUITY%20Financial%20Model%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ydfs001\data\Finance\2008\05%20Nov%2007\Monthly%20Report%20Nov%20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Silvana%20Alessandro\2014%20&amp;%202015\Regulatory%20Accounts\2.%20Murraylink\Documents%20from%20the%20Access%20Arrangement%20for%20FY14-FY18\Copy%20of%20Final%20decision%20capex%20and%20opex%20model%20-%20confidenti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OE%20VIC%20Gas%20Pricing%20Model\Tariff%20V\OE%20(Tariff%20V)%20VIC%20Gas%20Pricing%20Model%2010-01-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Macquarie%20Model%2022%20Sept%20(Working%20Capital)\080922%201740%20Dalmeny%20-%20For%20KPMG%20(Working%20Capit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2-03\0203%20Final%20Budget\Budget%202.1%20Submitted%20-%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Financials-Budget-Supp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YDFS001\Data\PA\Boardpapers\Phase%20%231\Boardpapers%20Liv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inance\BEL%20Retail\Budget%2002-03\Oracle%20Budget\Natural%20Gas\GLDI%20uploads%200203\LED%20517%20P&amp;L%20GLDI%20UPLO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inance\Invoicing\60%20Capacity%20Charge%20Calculations\Capacity%20Charg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Supply\OERL%20Supply%20Demand,%20ver%20%235.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ynsex\Local%20Settings\Temporary%20Internet%20Files\OLK62\NGV%20v1.3-Bayswa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nergy\enct\Cog0304\Strat%20Plan\SA%20Strat%20Plan\Submissions\CUT2\SA%20Strat%20Plan%20DUOS%20v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ydfs001\data\Finance\budget%20FY2007\Pass%202\budget%20template%20NSW%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ydfs001\data\Finance\DXM\Tax%20Package%202007%20-%20PLADMINB%20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TMFD1\jj021$\RedirectedMyDocuments\APT\Purchase%20Order%20System%20v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Energy%20sales%20Nov%20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JAN-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FEB-10%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MAR-10%20%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nergy\enct\COG0405\Strat%20plan%2004_05\Inputs\MDQ%20Balancing\MDQ%20Model%20v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3-04\3rd%20Cut\SA%20Budget%200304_FEB%20110403_v9-CUT2_TGT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YDFS001\Data\Finance\Assets\Berwyndale%20Wallumbilla%20(BWP)\BWP%20Acquisition%20Model%201003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ACCC\Network%20Asset%20Replacement\Substations\6%20oct%2004%20Working%20Substations%20Budge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ESYDND01\group$\TEMP\SA%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ydfs001\Reconciliations\Finance\Treasury\Dalmeny\Hedge%20Documentation\EII%20-%20CPI%20Valuation%20and%20Effectiveness%20as%20at%20200812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Finance\Invoicing\60%20Capacity%20Charge%20Calculations\Capacity%20Charges%20(Sep-12%20CPI%20Reset%20Version).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NT%20Budget\QLD_CoG_Budget%202003%20WIP%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Finance\Z%20Finance%20Secure\Allgas\F08\12%20June\Journals\unearned%20rev%20Jun%2008%20KF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NESYDND01\group$\energy\enct\Pricing\Gas\Gas%20Pricing%20Group\4.%20Pricing%20SA\Budget\Budget%2002-03\0203%20Final%20Budget\Budget%202.1%20Submitted%20-%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Invoicing\20%20Energy%20Infrastructure%20Investments\Kogan%20North%20CGPF\Statement%20of%20Works\1110%20-%20Kogan%20Nort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inance\Invoicing\20%20Energy%20Infrastructure%20Investments\Kogan%20North%20CGPF\Statement%20of%20Works\201210%20-%20Kogan%20Nort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QLD%20Networks%20Capex%20Jun%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ransit\Gas%20Analysis%20New\Market%20Offers\Various\Meter%20Numbers\Tariff%2003\Origin%20Metes%20Tariff%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luceron\Local%20Settings\Temporary%20Internet%20Files\OLK59\Labour\CBC%20M8004%20Payroll%20Model%202006-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ommon\Agility%20Services\2003-2004Reporting\AGL%20GN\March%202004%20AGL%20GN%20MIN%20Unit%20Cost%20Report%20per%20TM1%20co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080507%201840%20Dalmen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nergy\Energy%20Consolidated\Board%20Papers\0209%20ME\EMT%202002%2009graph.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ipelinetrust.com.au\apt\AUSDATA\f1\Account%20Codes\P%20%23s%20for%20Natural%20Accounts%20(PL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ACCC\TG%20Capital%20Works%20Budget\August%20Rev00%20Project%20List%20-%20incl%20PDR%20Dates%20rev05%20-%20High%20leve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CCC\Chris%20Discussion\FoRward%20CAPEX%20Rev%2003-p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WINNT\Temporary%20Internet%20Files\OLK25\Source%20Information\Qld%20-%2010TJ%20Profitability%20Mast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YDFS001\Data\Energy%20Consolidated\Board%20Papers\0501%20ME\Boardpapers%20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2%20June\Balance%20Sheet%20Reconciliations\unearned%20rev%20may%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energy\enct\COG0405\Strat%20plan%2004_05\NSW\NSW%20Strat%20plan%2004-05%20v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ACCC\Forward%20CAPEX\Pro%20Forma%20Rev%2004%20PT%206_10_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inance\2009\Audit%20June%20FY%20End\Financial%20Statements\APT\Note%2038%20DRAF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P69258\Local%20Settings\Temporary%20Internet%20Files\OLK5D\Substations%20Budget%2017%20Aug.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Gas~Pricing~Model~(Justin)6~Tariff_1999-12-13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ydfs001\data\Finance\Tax%20Returns\2006\TEARS\Tax%20Package%202006%20-%20PLADMINB%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handleym\Local%20Settings\Temporary%20Internet%20Files\OLKC\Tariff%20submission%200304%20V9%202009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aksommer\Local%20Settings\Temporary%20Internet%20Files\OLK93\Leasing%20tool_plan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DOWS\TEMP\BIEP%20Project%20Model%20-%20IM%2016%20May%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FY10%20QLD%20NW%20CAPEX%20REPORT%20JUL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ydfs001\data\Finance\Dalmeny\Financial%20Model\081211%201200%20Dalmeny%20-%20Equity%20Model%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amp; Fuel"/>
      <sheetName val="Origin CF"/>
      <sheetName val="Evaluation"/>
      <sheetName val="Plant"/>
      <sheetName val="Cylinders Maint"/>
      <sheetName val="Cylinders Capital c-m3"/>
      <sheetName val="Cylinders Capital - Lease"/>
      <sheetName val="Loan-interest"/>
      <sheetName val="Assumptions"/>
      <sheetName val="Origin Charts"/>
      <sheetName val="Strat Plan Info"/>
      <sheetName val="Sheet1"/>
      <sheetName val="Note"/>
      <sheetName val="Inc Sta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FS Inc"/>
      <sheetName val="RFS Bal"/>
      <sheetName val="RFS Cf"/>
      <sheetName val="DISAGG Inc"/>
      <sheetName val="DISAGG Bal"/>
      <sheetName val="DISAGG Cf"/>
      <sheetName val="DISAGG Opex"/>
      <sheetName val="DISAGG Aloc1"/>
      <sheetName val="DISAGG Aloc2"/>
      <sheetName val="PTS Adj"/>
      <sheetName val="PTS PriceRedn"/>
      <sheetName val="PTS PDisc"/>
      <sheetName val="PTS Rev"/>
      <sheetName val="PTS Pthrough"/>
      <sheetName val="DISAGG Assets"/>
      <sheetName val="PTS Rec Assets"/>
      <sheetName val="PTS Asset Aging"/>
      <sheetName val="DISAGG ProvSum"/>
      <sheetName val="PTS ProvRec "/>
      <sheetName val="INF RelPartTrans"/>
      <sheetName val="INF RevRec"/>
      <sheetName val="Historic Opex Summary"/>
      <sheetName val="Hist Opex by Cat. Part Year"/>
      <sheetName val="Historic Opex by Category Yr1"/>
      <sheetName val="Historic Opex by Category Yr2"/>
      <sheetName val="Historic Opex by Category Yr3"/>
      <sheetName val="Historic Opex by Category Yr4"/>
      <sheetName val="Historic Opex by Category Yr5"/>
      <sheetName val="Historic Capex by Category"/>
      <sheetName val="Hist Capex by Asset Class "/>
      <sheetName val="Hist Capex - Network"/>
      <sheetName val="Hist Capex - Non-Network"/>
      <sheetName val="Commentary on Opex"/>
      <sheetName val="Commentary on Historic Capex"/>
      <sheetName val="Opex Instructions"/>
      <sheetName val="Historic Capex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FS Inc"/>
      <sheetName val="RFS Bal"/>
      <sheetName val="RFS Cf"/>
      <sheetName val="DISAGG Inc"/>
      <sheetName val="DISAGG Bal"/>
      <sheetName val="DISAGG Cf"/>
      <sheetName val="DISAGG Opex"/>
      <sheetName val="DISAGG Aloc1"/>
      <sheetName val="DISAGG Aloc2"/>
      <sheetName val="PTS Adj"/>
      <sheetName val="PTS PriceRedn"/>
      <sheetName val="PTS PDisc"/>
      <sheetName val="PTS Rev"/>
      <sheetName val="PTS Pthrough"/>
      <sheetName val="PTS CostPthrough"/>
      <sheetName val="DISAGG Assets"/>
      <sheetName val="PTS Rec Assets"/>
      <sheetName val="PTS Asset Aging"/>
      <sheetName val="DISAGG ProvSum"/>
      <sheetName val="PTS ProvRec "/>
      <sheetName val="INF RelPartTrans"/>
      <sheetName val="INF RevRec"/>
      <sheetName val="Historic Opex Summary"/>
      <sheetName val="Hist Opex by Cat. Part Year"/>
      <sheetName val="Historic Opex by Category Yr1"/>
      <sheetName val="Historic Opex by Category Yr2"/>
      <sheetName val="Historic Opex by Category Yr3"/>
      <sheetName val="Historic Opex by Category Yr4"/>
      <sheetName val="Historic Opex by Category Yr5"/>
      <sheetName val="Historic Capex by Category"/>
      <sheetName val="Hist Capex by Asset Class "/>
      <sheetName val="Hist Capex - Network"/>
      <sheetName val="Hist Capex - Non-Network"/>
      <sheetName val="Commentary on Opex"/>
      <sheetName val="Commentary on Historic Capex"/>
      <sheetName val="Opex Instructions"/>
      <sheetName val="Historic Capex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sheetData sheetId="1" refreshError="1">
        <row r="7">
          <cell r="K7">
            <v>58.153128761391883</v>
          </cell>
        </row>
        <row r="8">
          <cell r="K8">
            <v>43.2603394921138</v>
          </cell>
        </row>
        <row r="9">
          <cell r="K9">
            <v>5.2866723868885472</v>
          </cell>
        </row>
        <row r="12">
          <cell r="K12">
            <v>0</v>
          </cell>
        </row>
        <row r="13">
          <cell r="K13">
            <v>0</v>
          </cell>
        </row>
        <row r="14">
          <cell r="K14">
            <v>0</v>
          </cell>
        </row>
        <row r="15">
          <cell r="K15">
            <v>0</v>
          </cell>
        </row>
      </sheetData>
      <sheetData sheetId="2" refreshError="1">
        <row r="28">
          <cell r="F28">
            <v>4.8819707317073344E-2</v>
          </cell>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WACC"/>
      <sheetName val="Assets"/>
      <sheetName val="Analysis"/>
      <sheetName val="Smoothing"/>
      <sheetName val="Pricepath"/>
      <sheetName val="Ch1-MAR"/>
      <sheetName val="Ch2-BldgBlks"/>
    </sheetNames>
    <sheetDataSet>
      <sheetData sheetId="0" refreshError="1"/>
      <sheetData sheetId="1" refreshError="1">
        <row r="6">
          <cell r="C6" t="str">
            <v>switchyard</v>
          </cell>
          <cell r="D6">
            <v>56.561999999999998</v>
          </cell>
          <cell r="F6">
            <v>40</v>
          </cell>
          <cell r="G6">
            <v>40</v>
          </cell>
          <cell r="H6">
            <v>53.47</v>
          </cell>
          <cell r="I6">
            <v>40</v>
          </cell>
          <cell r="J6">
            <v>40</v>
          </cell>
        </row>
        <row r="7">
          <cell r="C7" t="str">
            <v>transmission line</v>
          </cell>
          <cell r="D7">
            <v>42.08</v>
          </cell>
          <cell r="F7">
            <v>50</v>
          </cell>
          <cell r="G7">
            <v>50</v>
          </cell>
          <cell r="H7">
            <v>39.78</v>
          </cell>
          <cell r="I7">
            <v>50</v>
          </cell>
          <cell r="J7">
            <v>50</v>
          </cell>
        </row>
        <row r="8">
          <cell r="C8" t="str">
            <v>easements</v>
          </cell>
          <cell r="D8">
            <v>4.3159999999999998</v>
          </cell>
          <cell r="H8">
            <v>4.08</v>
          </cell>
        </row>
        <row r="9">
          <cell r="D9">
            <v>102.958</v>
          </cell>
        </row>
      </sheetData>
      <sheetData sheetId="2" refreshError="1">
        <row r="27">
          <cell r="F27">
            <v>8.3665014909994007E-2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queries"/>
      <sheetName val="Intro"/>
      <sheetName val="Input"/>
      <sheetName val="Adjustment for previous period"/>
      <sheetName val="Actual RAB roll forward"/>
      <sheetName val="Total actual RAB roll forward"/>
      <sheetName val="Tax value roll forward"/>
      <sheetName val="Asset lives roll forward"/>
      <sheetName val="Output summary"/>
      <sheetName val="Directlink Copy of Appendix A -"/>
    </sheetNames>
    <sheetDataSet>
      <sheetData sheetId="0" refreshError="1"/>
      <sheetData sheetId="1">
        <row r="4">
          <cell r="L4" t="str">
            <v>Version: 2.0</v>
          </cell>
        </row>
      </sheetData>
      <sheetData sheetId="2" refreshError="1">
        <row r="7">
          <cell r="G7" t="str">
            <v>Substations</v>
          </cell>
        </row>
        <row r="27">
          <cell r="K27" t="str">
            <v>n/a</v>
          </cell>
          <cell r="L27" t="str">
            <v>n/a</v>
          </cell>
          <cell r="T27" t="str">
            <v>n/a</v>
          </cell>
          <cell r="U27" t="str">
            <v>n/a</v>
          </cell>
        </row>
        <row r="28">
          <cell r="K28" t="str">
            <v>n/a</v>
          </cell>
          <cell r="L28" t="str">
            <v>n/a</v>
          </cell>
          <cell r="T28" t="str">
            <v>n/a</v>
          </cell>
          <cell r="U28" t="str">
            <v>n/a</v>
          </cell>
        </row>
        <row r="29">
          <cell r="K29" t="str">
            <v>n/a</v>
          </cell>
          <cell r="L29" t="str">
            <v>n/a</v>
          </cell>
          <cell r="T29" t="str">
            <v>n/a</v>
          </cell>
          <cell r="U29" t="str">
            <v>n/a</v>
          </cell>
        </row>
        <row r="30">
          <cell r="K30" t="str">
            <v>n/a</v>
          </cell>
          <cell r="L30" t="str">
            <v>n/a</v>
          </cell>
          <cell r="T30" t="str">
            <v>n/a</v>
          </cell>
          <cell r="U30" t="str">
            <v>n/a</v>
          </cell>
        </row>
        <row r="31">
          <cell r="K31" t="str">
            <v>n/a</v>
          </cell>
          <cell r="L31" t="str">
            <v>n/a</v>
          </cell>
          <cell r="T31" t="str">
            <v>n/a</v>
          </cell>
          <cell r="U31" t="str">
            <v>n/a</v>
          </cell>
        </row>
        <row r="32">
          <cell r="K32" t="str">
            <v>n/a</v>
          </cell>
          <cell r="L32" t="str">
            <v>n/a</v>
          </cell>
          <cell r="T32" t="str">
            <v>n/a</v>
          </cell>
          <cell r="U32" t="str">
            <v>n/a</v>
          </cell>
        </row>
        <row r="33">
          <cell r="K33" t="str">
            <v>n/a</v>
          </cell>
          <cell r="L33" t="str">
            <v>n/a</v>
          </cell>
          <cell r="T33" t="str">
            <v>n/a</v>
          </cell>
          <cell r="U33" t="str">
            <v>n/a</v>
          </cell>
        </row>
        <row r="34">
          <cell r="K34" t="str">
            <v>n/a</v>
          </cell>
          <cell r="L34" t="str">
            <v>n/a</v>
          </cell>
          <cell r="T34" t="str">
            <v>n/a</v>
          </cell>
          <cell r="U34" t="str">
            <v>n/a</v>
          </cell>
        </row>
        <row r="35">
          <cell r="K35" t="str">
            <v>n/a</v>
          </cell>
          <cell r="L35" t="str">
            <v>n/a</v>
          </cell>
          <cell r="T35" t="str">
            <v>n/a</v>
          </cell>
          <cell r="U35" t="str">
            <v>n/a</v>
          </cell>
        </row>
        <row r="36">
          <cell r="K36" t="str">
            <v>n/a</v>
          </cell>
          <cell r="L36" t="str">
            <v>n/a</v>
          </cell>
          <cell r="T36" t="str">
            <v>n/a</v>
          </cell>
          <cell r="U36" t="str">
            <v>n/a</v>
          </cell>
        </row>
        <row r="252">
          <cell r="G252">
            <v>8.7107530339703088E-2</v>
          </cell>
          <cell r="H252">
            <v>9.9623994909469493E-2</v>
          </cell>
          <cell r="I252">
            <v>9.3780743766026742E-2</v>
          </cell>
          <cell r="J252">
            <v>0.11306291118884881</v>
          </cell>
          <cell r="K252">
            <v>9.4104045964766625E-2</v>
          </cell>
          <cell r="L252">
            <v>9.8609993892210701E-2</v>
          </cell>
          <cell r="M252">
            <v>0.10336421257922934</v>
          </cell>
          <cell r="N252">
            <v>8.4691802168638697E-2</v>
          </cell>
          <cell r="O252">
            <v>9.4492835107169437E-2</v>
          </cell>
          <cell r="P252">
            <v>0</v>
          </cell>
          <cell r="Q252">
            <v>0</v>
          </cell>
        </row>
      </sheetData>
      <sheetData sheetId="3" refreshError="1">
        <row r="334">
          <cell r="H334">
            <v>69.569999999999993</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4">
        <row r="7">
          <cell r="H7">
            <v>1.0235947258848022</v>
          </cell>
        </row>
      </sheetData>
      <sheetData sheetId="5">
        <row r="7">
          <cell r="I7">
            <v>119.16091566405484</v>
          </cell>
        </row>
      </sheetData>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WACC"/>
      <sheetName val="Assets"/>
      <sheetName val="Analysis"/>
      <sheetName val="X factors"/>
      <sheetName val="Revenue summary"/>
      <sheetName val="Equity raising costs"/>
      <sheetName val="Chart 1-Revenue"/>
      <sheetName val="Chart 2-Price path"/>
      <sheetName val="Chart 3-Building blocks"/>
    </sheetNames>
    <sheetDataSet>
      <sheetData sheetId="0"/>
      <sheetData sheetId="1"/>
      <sheetData sheetId="2">
        <row r="56">
          <cell r="G56" t="str">
            <v>Equity raising costs</v>
          </cell>
        </row>
      </sheetData>
      <sheetData sheetId="3">
        <row r="19">
          <cell r="G19">
            <v>2.8284302053042689E-2</v>
          </cell>
          <cell r="H19">
            <v>2.8284302053042689E-2</v>
          </cell>
          <cell r="I19">
            <v>2.8284302053042689E-2</v>
          </cell>
          <cell r="J19">
            <v>2.8284302053042689E-2</v>
          </cell>
          <cell r="K19">
            <v>2.8284302053042689E-2</v>
          </cell>
          <cell r="L19">
            <v>2.8284302053042689E-2</v>
          </cell>
          <cell r="M19">
            <v>2.8284302053042689E-2</v>
          </cell>
          <cell r="N19">
            <v>2.8284302053042689E-2</v>
          </cell>
          <cell r="O19">
            <v>2.8284302053042689E-2</v>
          </cell>
          <cell r="P19">
            <v>2.8284302053042689E-2</v>
          </cell>
        </row>
      </sheetData>
      <sheetData sheetId="4">
        <row r="1434">
          <cell r="G1434">
            <v>129.43836593589251</v>
          </cell>
        </row>
      </sheetData>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_old"/>
      <sheetName val="Base Price Option"/>
      <sheetName val="Base Price Option_multipleYrs"/>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_old"/>
      <sheetName val="Base_Price_Option"/>
      <sheetName val="Base_Price_Option_multipleYrs"/>
      <sheetName val="Bundled_Price_Option"/>
      <sheetName val="Weighted_Cost"/>
      <sheetName val="Postcode_Zones"/>
      <sheetName val="Data_input"/>
    </sheetNames>
    <sheetDataSet>
      <sheetData sheetId="0" refreshError="1"/>
      <sheetData sheetId="1" refreshError="1"/>
      <sheetData sheetId="2" refreshError="1">
        <row r="14">
          <cell r="F14">
            <v>36770</v>
          </cell>
        </row>
        <row r="15">
          <cell r="C15">
            <v>12</v>
          </cell>
          <cell r="F15">
            <v>37134</v>
          </cell>
        </row>
        <row r="16">
          <cell r="C16">
            <v>36882</v>
          </cell>
        </row>
        <row r="22">
          <cell r="F22">
            <v>1</v>
          </cell>
        </row>
      </sheetData>
      <sheetData sheetId="3" refreshError="1"/>
      <sheetData sheetId="4" refreshError="1"/>
      <sheetData sheetId="5" refreshError="1">
        <row r="3">
          <cell r="A3" t="str">
            <v>VCPI_3187_09000601</v>
          </cell>
          <cell r="C3" t="str">
            <v>Angelo Conte</v>
          </cell>
          <cell r="D3" t="str">
            <v>(03) 9652 5503</v>
          </cell>
          <cell r="E3" t="str">
            <v>GB Galvanising Services Pty Ltd</v>
          </cell>
          <cell r="I3" t="str">
            <v>26-28 Gatwick Road BAYSWATER</v>
          </cell>
          <cell r="J3">
            <v>3153</v>
          </cell>
          <cell r="N3" t="str">
            <v>Multinet</v>
          </cell>
          <cell r="P3" t="str">
            <v>Metro</v>
          </cell>
          <cell r="Q3">
            <v>340.5</v>
          </cell>
          <cell r="R3">
            <v>82.537999999999997</v>
          </cell>
          <cell r="T3">
            <v>4</v>
          </cell>
          <cell r="U3">
            <v>23429.357</v>
          </cell>
          <cell r="AA3">
            <v>71</v>
          </cell>
          <cell r="AB3" t="str">
            <v>E&amp;R Margin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A3" t="str">
            <v>VCPI_3187_09000601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Journal 1"/>
      <sheetName val="Data"/>
    </sheetNames>
    <sheetDataSet>
      <sheetData sheetId="0" refreshError="1">
        <row r="1">
          <cell r="B1">
            <v>1</v>
          </cell>
          <cell r="D1" t="str">
            <v>Ledger</v>
          </cell>
          <cell r="F1" t="str">
            <v>SEGMENT1</v>
          </cell>
        </row>
        <row r="2">
          <cell r="B2" t="str">
            <v>ENERGY</v>
          </cell>
          <cell r="D2" t="str">
            <v>Location</v>
          </cell>
          <cell r="F2" t="str">
            <v>SEGMENT2</v>
          </cell>
        </row>
        <row r="3">
          <cell r="B3">
            <v>101</v>
          </cell>
          <cell r="D3" t="str">
            <v>Department</v>
          </cell>
          <cell r="F3" t="str">
            <v>SEGMENT3</v>
          </cell>
        </row>
        <row r="4">
          <cell r="B4" t="str">
            <v>BORAL</v>
          </cell>
          <cell r="D4" t="str">
            <v>Account</v>
          </cell>
          <cell r="F4" t="str">
            <v>SEGMENT4</v>
          </cell>
        </row>
        <row r="5">
          <cell r="B5">
            <v>1</v>
          </cell>
          <cell r="D5" t="str">
            <v>Activity</v>
          </cell>
          <cell r="F5" t="str">
            <v>SEGMENT5</v>
          </cell>
        </row>
        <row r="6">
          <cell r="B6" t="str">
            <v>ENE GL Financial Accountant - Net</v>
          </cell>
          <cell r="D6" t="str">
            <v>Product Group</v>
          </cell>
          <cell r="F6" t="str">
            <v>SEGMENT6</v>
          </cell>
        </row>
        <row r="7">
          <cell r="B7">
            <v>101</v>
          </cell>
          <cell r="D7" t="str">
            <v>Spare</v>
          </cell>
          <cell r="F7" t="str">
            <v>SEGMENT7</v>
          </cell>
        </row>
        <row r="8">
          <cell r="B8">
            <v>53368</v>
          </cell>
        </row>
        <row r="9">
          <cell r="B9" t="str">
            <v>APPS</v>
          </cell>
        </row>
        <row r="11">
          <cell r="B11" t="str">
            <v>APAPROD</v>
          </cell>
        </row>
        <row r="14">
          <cell r="B14" t="str">
            <v>barrattp</v>
          </cell>
        </row>
        <row r="15">
          <cell r="B15">
            <v>1078</v>
          </cell>
        </row>
        <row r="17">
          <cell r="B17" t="str">
            <v>.</v>
          </cell>
        </row>
        <row r="18">
          <cell r="B18">
            <v>7</v>
          </cell>
        </row>
        <row r="19">
          <cell r="B19" t="str">
            <v>P</v>
          </cell>
        </row>
        <row r="20">
          <cell r="B20" t="str">
            <v>Y</v>
          </cell>
        </row>
        <row r="21">
          <cell r="B21" t="str">
            <v>NE</v>
          </cell>
        </row>
        <row r="22">
          <cell r="B22">
            <v>10</v>
          </cell>
        </row>
        <row r="23">
          <cell r="B23">
            <v>19</v>
          </cell>
        </row>
        <row r="24">
          <cell r="B24">
            <v>9</v>
          </cell>
        </row>
        <row r="25">
          <cell r="B25">
            <v>18</v>
          </cell>
        </row>
        <row r="26">
          <cell r="B26">
            <v>2</v>
          </cell>
        </row>
        <row r="27">
          <cell r="B27">
            <v>20</v>
          </cell>
        </row>
        <row r="28">
          <cell r="B28">
            <v>9</v>
          </cell>
        </row>
        <row r="29">
          <cell r="B29">
            <v>10</v>
          </cell>
        </row>
        <row r="30">
          <cell r="B30">
            <v>1</v>
          </cell>
        </row>
        <row r="31">
          <cell r="B31">
            <v>1</v>
          </cell>
        </row>
        <row r="32">
          <cell r="B32">
            <v>1</v>
          </cell>
        </row>
        <row r="33">
          <cell r="B33" t="str">
            <v>AUD</v>
          </cell>
        </row>
        <row r="34">
          <cell r="B34" t="str">
            <v>N</v>
          </cell>
        </row>
        <row r="35">
          <cell r="B35" t="str">
            <v>N</v>
          </cell>
        </row>
        <row r="36">
          <cell r="B36" t="str">
            <v>N</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26">
          <cell r="F26">
            <v>217750</v>
          </cell>
        </row>
        <row r="52">
          <cell r="F52">
            <v>217750</v>
          </cell>
        </row>
        <row r="105">
          <cell r="F105">
            <v>40193</v>
          </cell>
        </row>
        <row r="106">
          <cell r="F106">
            <v>40268</v>
          </cell>
        </row>
        <row r="108">
          <cell r="F108">
            <v>49309</v>
          </cell>
        </row>
        <row r="115">
          <cell r="F115">
            <v>40178</v>
          </cell>
        </row>
        <row r="187">
          <cell r="F187">
            <v>38168.930391058275</v>
          </cell>
        </row>
        <row r="620">
          <cell r="F620">
            <v>0</v>
          </cell>
        </row>
        <row r="851">
          <cell r="F851">
            <v>112.93707909004944</v>
          </cell>
        </row>
        <row r="857">
          <cell r="F857">
            <v>127.76720058672257</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
      <sheetName val="TOP"/>
      <sheetName val="ANTS-1"/>
      <sheetName val="ANTS-2"/>
      <sheetName val="Pricing"/>
      <sheetName val="sendout"/>
      <sheetName val="B&amp;D"/>
      <sheetName val="StratPlan"/>
      <sheetName val="MoombaCosts"/>
      <sheetName val="MoombaRecharge"/>
      <sheetName val="MoombaRec"/>
      <sheetName val="SECosts"/>
      <sheetName val="SERecharge"/>
      <sheetName val="Criteria1"/>
      <sheetName val="Criteria2"/>
      <sheetName val="SERec"/>
      <sheetName val="NSWCosts"/>
      <sheetName val="NSWRecharge"/>
      <sheetName val="Vic"/>
      <sheetName val="NT"/>
      <sheetName val="Summary"/>
      <sheetName val="Summ Bud"/>
      <sheetName val="Summ var"/>
      <sheetName val="Oracle"/>
      <sheetName val="Profit&amp;Loss"/>
      <sheetName val="Budget"/>
      <sheetName val="Variance"/>
      <sheetName val="SummMIPRetail"/>
      <sheetName val="UPLOAD COG ACCRUAL"/>
      <sheetName val="UPLOAD RECHARGES"/>
      <sheetName val="Module1"/>
      <sheetName val="Summ_Bud"/>
      <sheetName val="Summ_var"/>
      <sheetName val="UPLOAD_COG_ACCRUAL"/>
      <sheetName val="UPLOAD_RE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row r="17">
          <cell r="B17" t="str">
            <v>/fs~r</v>
          </cell>
        </row>
        <row r="37">
          <cell r="B37" t="str">
            <v>{SELECT SYDNEY:A56..SYDNEY:N129;SYDNEY:A56}</v>
          </cell>
        </row>
        <row r="38">
          <cell r="B38" t="str">
            <v>{PRINT "SELECTION";1;9999;1;1}</v>
          </cell>
        </row>
        <row r="40">
          <cell r="B40" t="str">
            <v>{SELECT CANBERRA:A55..CANBERRA:M128;CANBERRA:A55}</v>
          </cell>
        </row>
        <row r="41">
          <cell r="B41" t="str">
            <v>{PRINT "SELECTION";1;9999;1;1}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180">
          <cell r="F180">
            <v>1238.1781385948505</v>
          </cell>
        </row>
        <row r="353">
          <cell r="F353">
            <v>2.0000000000000001E-4</v>
          </cell>
        </row>
        <row r="418">
          <cell r="F418">
            <v>3144.3430268295656</v>
          </cell>
        </row>
      </sheetData>
      <sheetData sheetId="4" refreshError="1"/>
      <sheetData sheetId="5" refreshError="1"/>
      <sheetData sheetId="6" refreshError="1"/>
      <sheetData sheetId="7" refreshError="1"/>
      <sheetData sheetId="8" refreshError="1"/>
      <sheetData sheetId="9" refreshError="1"/>
      <sheetData sheetId="10" refreshError="1">
        <row r="276">
          <cell r="F276">
            <v>0</v>
          </cell>
          <cell r="G276">
            <v>0</v>
          </cell>
          <cell r="H276">
            <v>0</v>
          </cell>
          <cell r="I276">
            <v>0</v>
          </cell>
          <cell r="J276">
            <v>0</v>
          </cell>
          <cell r="K276">
            <v>0</v>
          </cell>
          <cell r="L276">
            <v>0</v>
          </cell>
          <cell r="M276">
            <v>18.237187532204828</v>
          </cell>
          <cell r="N276">
            <v>54.711562596614492</v>
          </cell>
          <cell r="O276">
            <v>54.711562596614492</v>
          </cell>
          <cell r="P276">
            <v>54.711562596614492</v>
          </cell>
          <cell r="Q276">
            <v>54.711562596614492</v>
          </cell>
          <cell r="R276">
            <v>54.711562596614492</v>
          </cell>
          <cell r="S276">
            <v>54.711562596614492</v>
          </cell>
          <cell r="T276">
            <v>54.711562596614492</v>
          </cell>
          <cell r="U276">
            <v>50.482332135585935</v>
          </cell>
          <cell r="V276">
            <v>46.245292006775678</v>
          </cell>
          <cell r="W276">
            <v>42.035980194514522</v>
          </cell>
          <cell r="X276">
            <v>37.855657597175629</v>
          </cell>
          <cell r="Y276">
            <v>33.705612985581553</v>
          </cell>
          <cell r="Z276">
            <v>29.402061058253608</v>
          </cell>
          <cell r="AA276">
            <v>25.127072890266639</v>
          </cell>
          <cell r="AB276">
            <v>20.881939010675435</v>
          </cell>
          <cell r="AC276">
            <v>16.667978483525342</v>
          </cell>
          <cell r="AD276">
            <v>12.449692166213723</v>
          </cell>
          <cell r="AE276">
            <v>8.2646639916235589</v>
          </cell>
          <cell r="AF276">
            <v>4.114290795471045</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row>
      </sheetData>
      <sheetData sheetId="11" refreshError="1"/>
      <sheetData sheetId="12" refreshError="1"/>
      <sheetData sheetId="13" refreshError="1"/>
      <sheetData sheetId="14" refreshError="1">
        <row r="248">
          <cell r="F248">
            <v>0.12499931454658508</v>
          </cell>
        </row>
        <row r="270">
          <cell r="F270">
            <v>9.5557069874519993E-2</v>
          </cell>
        </row>
        <row r="278">
          <cell r="F278">
            <v>9.7124788291333572E-2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aring Ratio"/>
      <sheetName val="Results - APA Group excl OEN"/>
      <sheetName val="Results - GasNet"/>
      <sheetName val="Results - OEN"/>
      <sheetName val="Results - APA Group"/>
      <sheetName val="Sheet1"/>
      <sheetName val="Nov 07"/>
      <sheetName val="Oct 07"/>
      <sheetName val="September 07"/>
      <sheetName val="August07"/>
      <sheetName val="Finance 1 APT Pd2"/>
      <sheetName val="CashFlow"/>
      <sheetName val="GasNet cashflow adj"/>
      <sheetName val="CashFlow Worksheet"/>
      <sheetName val="Avge securities on issue"/>
      <sheetName val="Corp OH"/>
      <sheetName val="QLD EBIT"/>
      <sheetName val="QLD CapEx"/>
      <sheetName val="Reconcile to RFF"/>
      <sheetName val="GGT System"/>
      <sheetName val="Midwest System"/>
      <sheetName val="CashFlow - Budget"/>
      <sheetName val="SPARE"/>
      <sheetName val="AGT"/>
      <sheetName val="Hyperion Macros"/>
      <sheetName val="GROUP EBIT BY ASSET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istoric Opex by Category FY09"/>
      <sheetName val="Historic Opex by Category FY10"/>
      <sheetName val="Historic Opex by Category FY11"/>
      <sheetName val="Historic Opex by Category FY12"/>
      <sheetName val="Historic Opex by Category FY13"/>
      <sheetName val="Forecast Opex Summary"/>
      <sheetName val="Forecast Opex by Category FY14"/>
      <sheetName val="Forecast Opex by Category FY15"/>
      <sheetName val="Forecast Opex by Category FY16"/>
      <sheetName val="Forecast Opex by Category FY17"/>
      <sheetName val="Forecast Opex by Category FY18"/>
      <sheetName val="Historic Capex by Category"/>
      <sheetName val="Hist Capex by Asset Class "/>
      <sheetName val="Hist Capex - Network"/>
      <sheetName val="Hist Capex - Non Network"/>
      <sheetName val="Forecast Capex by Category"/>
      <sheetName val="Forecast Capex by Asset Class"/>
      <sheetName val="Forecast Capex - Network"/>
      <sheetName val="Forecast Capex - Non-Network"/>
      <sheetName val="Commentary on Forecast Capex"/>
      <sheetName val="Commentary on Opex"/>
      <sheetName val="Commentary on Historic Capex"/>
      <sheetName val="Opex Instructions"/>
      <sheetName val="Historic Capex Instructions"/>
      <sheetName val="Forecast Capex Instructions"/>
      <sheetName val="Summary of Opex"/>
      <sheetName val="Capex from Reg AC"/>
      <sheetName val="Disposal from Reg Acc"/>
      <sheetName val="SIB capex"/>
      <sheetName val="Historic capex calc"/>
      <sheetName val="Forecast capex calc"/>
      <sheetName val="Forecast capex calc (2)"/>
      <sheetName val="Summary F'cast capex - Reg Accs"/>
      <sheetName val="AER 2003 determination"/>
      <sheetName val="Escalators"/>
      <sheetName val="AER Adjustments"/>
      <sheetName val="AER Adjustments explanation"/>
      <sheetName val="Proposal tables"/>
      <sheetName val="Opex calc"/>
      <sheetName val="Opex calc from AER website"/>
      <sheetName val="Opex calc v5"/>
      <sheetName val="1 proposed v1"/>
      <sheetName val="2 proposed v5"/>
      <sheetName val="3 AER substitute"/>
      <sheetName val="4 AER base-step-trend"/>
      <sheetName val="Opex summary tables-AER"/>
      <sheetName val="Historic O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R14" t="str">
            <v>Planned refurbishment of rotating machinery</v>
          </cell>
        </row>
      </sheetData>
      <sheetData sheetId="19">
        <row r="12">
          <cell r="R12" t="str">
            <v>Planned replacement of obsolete test equipment</v>
          </cell>
        </row>
      </sheetData>
      <sheetData sheetId="20"/>
      <sheetData sheetId="21"/>
      <sheetData sheetId="22"/>
      <sheetData sheetId="23"/>
      <sheetData sheetId="24"/>
      <sheetData sheetId="25"/>
      <sheetData sheetId="26"/>
      <sheetData sheetId="27"/>
      <sheetData sheetId="28"/>
      <sheetData sheetId="29"/>
      <sheetData sheetId="30"/>
      <sheetData sheetId="31" refreshError="1">
        <row r="3">
          <cell r="AG3">
            <v>0.1</v>
          </cell>
        </row>
      </sheetData>
      <sheetData sheetId="32">
        <row r="257">
          <cell r="C257" t="str">
            <v>Fan Coils</v>
          </cell>
        </row>
      </sheetData>
      <sheetData sheetId="33">
        <row r="30">
          <cell r="B30" t="str">
            <v>Information technology</v>
          </cell>
        </row>
      </sheetData>
      <sheetData sheetId="34"/>
      <sheetData sheetId="35" refreshError="1">
        <row r="1">
          <cell r="C1" t="str">
            <v>2013/14</v>
          </cell>
        </row>
        <row r="15">
          <cell r="C15" t="str">
            <v>CPI</v>
          </cell>
          <cell r="M15">
            <v>1</v>
          </cell>
          <cell r="N15">
            <v>1.03</v>
          </cell>
          <cell r="O15">
            <v>1.03</v>
          </cell>
          <cell r="P15">
            <v>1.03</v>
          </cell>
          <cell r="Q15">
            <v>1.03</v>
          </cell>
          <cell r="R15">
            <v>1.03</v>
          </cell>
          <cell r="S15">
            <v>1.03</v>
          </cell>
          <cell r="T15">
            <v>1.03</v>
          </cell>
          <cell r="U15">
            <v>1.03</v>
          </cell>
          <cell r="V15">
            <v>1.03</v>
          </cell>
          <cell r="W15">
            <v>1.03</v>
          </cell>
          <cell r="X15">
            <v>1.03</v>
          </cell>
        </row>
        <row r="16">
          <cell r="C16" t="str">
            <v>Labour</v>
          </cell>
          <cell r="M16">
            <v>1</v>
          </cell>
          <cell r="N16">
            <v>1.0149999999999999</v>
          </cell>
          <cell r="O16">
            <v>1.0215974999999999</v>
          </cell>
          <cell r="P16">
            <v>1.0267054874999999</v>
          </cell>
          <cell r="Q16">
            <v>1.0344057786562499</v>
          </cell>
          <cell r="R16">
            <v>1.042163821996172</v>
          </cell>
          <cell r="S16">
            <v>1.0520643783051358</v>
          </cell>
          <cell r="T16">
            <v>1.0641631186556448</v>
          </cell>
          <cell r="U16">
            <v>1.07267642360489</v>
          </cell>
          <cell r="V16">
            <v>1.0780398057229144</v>
          </cell>
          <cell r="W16">
            <v>1.0898982435858664</v>
          </cell>
          <cell r="X16">
            <v>1.1018871242653108</v>
          </cell>
        </row>
        <row r="17">
          <cell r="C17" t="str">
            <v>Materials</v>
          </cell>
          <cell r="M17">
            <v>1</v>
          </cell>
          <cell r="N17">
            <v>1</v>
          </cell>
          <cell r="O17">
            <v>1</v>
          </cell>
          <cell r="P17">
            <v>1</v>
          </cell>
          <cell r="Q17">
            <v>1</v>
          </cell>
          <cell r="R17">
            <v>1</v>
          </cell>
          <cell r="S17">
            <v>1</v>
          </cell>
          <cell r="T17">
            <v>1</v>
          </cell>
          <cell r="U17">
            <v>1</v>
          </cell>
          <cell r="V17">
            <v>1</v>
          </cell>
          <cell r="W17">
            <v>1</v>
          </cell>
          <cell r="X17">
            <v>1</v>
          </cell>
        </row>
        <row r="18">
          <cell r="C18" t="str">
            <v>Contracted services</v>
          </cell>
          <cell r="M18">
            <v>1</v>
          </cell>
          <cell r="N18">
            <v>1.004</v>
          </cell>
          <cell r="O18">
            <v>1.009522</v>
          </cell>
          <cell r="P18">
            <v>1.0150743710000001</v>
          </cell>
          <cell r="Q18">
            <v>1.0191346684840001</v>
          </cell>
          <cell r="R18">
            <v>1.0216825051552101</v>
          </cell>
          <cell r="S18">
            <v>1.0298559651964518</v>
          </cell>
          <cell r="T18">
            <v>1.0442739487092021</v>
          </cell>
          <cell r="U18">
            <v>1.0557609621450033</v>
          </cell>
          <cell r="V18">
            <v>1.0626234083989456</v>
          </cell>
          <cell r="W18">
            <v>1.0711243956661372</v>
          </cell>
          <cell r="X18">
            <v>1.0796933908314663</v>
          </cell>
        </row>
        <row r="19">
          <cell r="C19" t="str">
            <v>Connection</v>
          </cell>
          <cell r="M19">
            <v>1</v>
          </cell>
          <cell r="N19">
            <v>1.0185</v>
          </cell>
          <cell r="O19">
            <v>1.03734225</v>
          </cell>
          <cell r="P19">
            <v>1.056533081625</v>
          </cell>
          <cell r="Q19">
            <v>1.0760789436350624</v>
          </cell>
          <cell r="R19">
            <v>1.0959864040923111</v>
          </cell>
          <cell r="S19">
            <v>1.1162621525680188</v>
          </cell>
          <cell r="T19">
            <v>1.1369130023905269</v>
          </cell>
          <cell r="U19">
            <v>1.1579458929347517</v>
          </cell>
          <cell r="V19">
            <v>1.1793678919540445</v>
          </cell>
          <cell r="W19">
            <v>1.2011861979551943</v>
          </cell>
          <cell r="X19">
            <v>1.2234081426173653</v>
          </cell>
        </row>
        <row r="20">
          <cell r="C20" t="str">
            <v>Corporate</v>
          </cell>
          <cell r="M20">
            <v>1</v>
          </cell>
          <cell r="N20">
            <v>1.004</v>
          </cell>
          <cell r="O20">
            <v>1.009522</v>
          </cell>
          <cell r="P20">
            <v>1.0150743710000001</v>
          </cell>
          <cell r="Q20">
            <v>1.0191346684840001</v>
          </cell>
          <cell r="R20">
            <v>1.0216825051552101</v>
          </cell>
          <cell r="S20">
            <v>1.0298559651964518</v>
          </cell>
          <cell r="T20">
            <v>1.0442739487092021</v>
          </cell>
          <cell r="U20">
            <v>1.0557609621450033</v>
          </cell>
          <cell r="V20">
            <v>1.0626234083989456</v>
          </cell>
          <cell r="W20">
            <v>1.0711243956661372</v>
          </cell>
          <cell r="X20">
            <v>1.0796933908314663</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lk Input"/>
      <sheetName val="Profile"/>
      <sheetName val="Data"/>
      <sheetName val="Pricing Input"/>
      <sheetName val="Bulk Output"/>
      <sheetName val="Bundled Calc"/>
      <sheetName val="Unbundled Calc"/>
      <sheetName val="EDD"/>
      <sheetName val="References"/>
      <sheetName val="CoG"/>
      <sheetName val="Pricing Assumptions"/>
      <sheetName val="Postcodes"/>
      <sheetName val="Regulated"/>
      <sheetName val="Assumptions"/>
      <sheetName val="Exec_Sum - Unbundled"/>
      <sheetName val="Exec_Sum - Bundled"/>
      <sheetName val="V - Unbundled"/>
      <sheetName val="V - Bundled"/>
      <sheetName val="Bulk_Input"/>
      <sheetName val="Pricing_Input"/>
      <sheetName val="Bulk_Output"/>
      <sheetName val="Bundled_Calc"/>
      <sheetName val="Unbundled_Calc"/>
      <sheetName val="Pricing_Assumptions"/>
      <sheetName val="Exec_Sum_-_Unbundled"/>
      <sheetName val="Exec_Sum_-_Bundled"/>
      <sheetName val="V_-_Unbundled"/>
      <sheetName val="V_-_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Changes Log"/>
      <sheetName val="BPG Options"/>
    </sheetNames>
    <sheetDataSet>
      <sheetData sheetId="0" refreshError="1"/>
      <sheetData sheetId="1" refreshError="1"/>
      <sheetData sheetId="2" refreshError="1">
        <row r="24">
          <cell r="G24">
            <v>1</v>
          </cell>
        </row>
        <row r="25">
          <cell r="G25">
            <v>1</v>
          </cell>
        </row>
        <row r="26">
          <cell r="G26">
            <v>1</v>
          </cell>
        </row>
        <row r="27">
          <cell r="G27">
            <v>1</v>
          </cell>
        </row>
        <row r="28">
          <cell r="G28">
            <v>1</v>
          </cell>
        </row>
        <row r="29">
          <cell r="G29">
            <v>1</v>
          </cell>
        </row>
        <row r="30">
          <cell r="G30">
            <v>1</v>
          </cell>
        </row>
        <row r="31">
          <cell r="G31">
            <v>1</v>
          </cell>
        </row>
        <row r="32">
          <cell r="G32">
            <v>1</v>
          </cell>
        </row>
        <row r="33">
          <cell r="G33">
            <v>1</v>
          </cell>
        </row>
        <row r="36">
          <cell r="G36">
            <v>0</v>
          </cell>
        </row>
        <row r="37">
          <cell r="G37">
            <v>0.1</v>
          </cell>
        </row>
        <row r="38">
          <cell r="G38">
            <v>0.1</v>
          </cell>
        </row>
        <row r="39">
          <cell r="G39">
            <v>0.1</v>
          </cell>
        </row>
        <row r="40">
          <cell r="G40">
            <v>0.1</v>
          </cell>
        </row>
        <row r="41">
          <cell r="G41">
            <v>0.1</v>
          </cell>
        </row>
        <row r="42">
          <cell r="G42">
            <v>0</v>
          </cell>
        </row>
        <row r="43">
          <cell r="G43">
            <v>0</v>
          </cell>
        </row>
        <row r="44">
          <cell r="G44">
            <v>0</v>
          </cell>
        </row>
        <row r="45">
          <cell r="G45">
            <v>0</v>
          </cell>
        </row>
        <row r="46">
          <cell r="G46">
            <v>0.1</v>
          </cell>
        </row>
        <row r="47">
          <cell r="G47">
            <v>0.1</v>
          </cell>
        </row>
        <row r="49">
          <cell r="G49">
            <v>0</v>
          </cell>
        </row>
        <row r="50">
          <cell r="G50">
            <v>0</v>
          </cell>
        </row>
        <row r="51">
          <cell r="G51">
            <v>0</v>
          </cell>
        </row>
        <row r="61">
          <cell r="G61">
            <v>0</v>
          </cell>
        </row>
        <row r="62">
          <cell r="G62">
            <v>0</v>
          </cell>
        </row>
        <row r="84">
          <cell r="G84">
            <v>0</v>
          </cell>
        </row>
        <row r="87">
          <cell r="G87">
            <v>0</v>
          </cell>
        </row>
        <row r="88">
          <cell r="G88">
            <v>0</v>
          </cell>
        </row>
        <row r="89">
          <cell r="G89">
            <v>0</v>
          </cell>
        </row>
        <row r="143">
          <cell r="G143">
            <v>0</v>
          </cell>
        </row>
        <row r="179">
          <cell r="G179">
            <v>39721</v>
          </cell>
        </row>
        <row r="180">
          <cell r="G180">
            <v>39721</v>
          </cell>
        </row>
        <row r="186">
          <cell r="G186">
            <v>38898</v>
          </cell>
        </row>
        <row r="187">
          <cell r="G187">
            <v>4</v>
          </cell>
        </row>
        <row r="188">
          <cell r="G188">
            <v>3</v>
          </cell>
        </row>
        <row r="197">
          <cell r="G197">
            <v>39721</v>
          </cell>
        </row>
        <row r="199">
          <cell r="G199">
            <v>54239</v>
          </cell>
        </row>
        <row r="207">
          <cell r="G207">
            <v>0.5</v>
          </cell>
        </row>
        <row r="385">
          <cell r="G385">
            <v>4728</v>
          </cell>
        </row>
        <row r="386">
          <cell r="G386">
            <v>30</v>
          </cell>
        </row>
        <row r="389">
          <cell r="G389">
            <v>1025</v>
          </cell>
        </row>
        <row r="390">
          <cell r="G390">
            <v>30</v>
          </cell>
        </row>
        <row r="633">
          <cell r="G633">
            <v>150</v>
          </cell>
        </row>
        <row r="634">
          <cell r="G634">
            <v>39721</v>
          </cell>
        </row>
        <row r="649">
          <cell r="G649">
            <v>39721</v>
          </cell>
        </row>
        <row r="651">
          <cell r="G651">
            <v>44651</v>
          </cell>
        </row>
        <row r="673">
          <cell r="G673">
            <v>39721</v>
          </cell>
        </row>
        <row r="675">
          <cell r="G675">
            <v>44834</v>
          </cell>
        </row>
        <row r="697">
          <cell r="G697">
            <v>39721</v>
          </cell>
        </row>
        <row r="699">
          <cell r="G699">
            <v>44651</v>
          </cell>
        </row>
        <row r="721">
          <cell r="G721">
            <v>39721</v>
          </cell>
        </row>
        <row r="723">
          <cell r="G723">
            <v>44651</v>
          </cell>
        </row>
        <row r="753">
          <cell r="G753">
            <v>39721</v>
          </cell>
        </row>
        <row r="755">
          <cell r="G755">
            <v>43830</v>
          </cell>
        </row>
        <row r="756">
          <cell r="G756">
            <v>43830</v>
          </cell>
        </row>
        <row r="797">
          <cell r="G797">
            <v>43830</v>
          </cell>
        </row>
        <row r="817">
          <cell r="G817">
            <v>39933</v>
          </cell>
        </row>
        <row r="841">
          <cell r="G841">
            <v>39903</v>
          </cell>
        </row>
        <row r="941">
          <cell r="G941">
            <v>1</v>
          </cell>
        </row>
        <row r="943">
          <cell r="G943">
            <v>39263</v>
          </cell>
        </row>
        <row r="949">
          <cell r="G949">
            <v>54239</v>
          </cell>
        </row>
        <row r="954">
          <cell r="G954">
            <v>39263</v>
          </cell>
        </row>
        <row r="1034">
          <cell r="G1034">
            <v>1</v>
          </cell>
        </row>
        <row r="1036">
          <cell r="G1036">
            <v>39263</v>
          </cell>
        </row>
        <row r="1042">
          <cell r="G1042">
            <v>54239</v>
          </cell>
        </row>
        <row r="1045">
          <cell r="G1045">
            <v>39263</v>
          </cell>
        </row>
        <row r="1180">
          <cell r="C1180">
            <v>38898</v>
          </cell>
          <cell r="D1180" t="str">
            <v>[%]</v>
          </cell>
          <cell r="E1180" t="str">
            <v>[calc]</v>
          </cell>
          <cell r="F1180" t="str">
            <v>DepositRateTable</v>
          </cell>
          <cell r="G1180">
            <v>7.1199999999999999E-2</v>
          </cell>
        </row>
        <row r="1181">
          <cell r="C1181">
            <v>39722</v>
          </cell>
          <cell r="D1181" t="str">
            <v>[%]</v>
          </cell>
          <cell r="E1181" t="str">
            <v>[calc]</v>
          </cell>
          <cell r="F1181" t="str">
            <v>DepositRateTable</v>
          </cell>
          <cell r="G1181">
            <v>7.1199999999999999E-2</v>
          </cell>
        </row>
        <row r="1182">
          <cell r="C1182">
            <v>40634</v>
          </cell>
          <cell r="D1182" t="str">
            <v>[%]</v>
          </cell>
          <cell r="E1182" t="str">
            <v>[calc]</v>
          </cell>
          <cell r="F1182" t="str">
            <v>DepositRateTable</v>
          </cell>
          <cell r="G1182">
            <v>7.1199999999999999E-2</v>
          </cell>
        </row>
        <row r="1183">
          <cell r="C1183">
            <v>41548</v>
          </cell>
          <cell r="D1183" t="str">
            <v>[%]</v>
          </cell>
          <cell r="E1183" t="str">
            <v>[calc]</v>
          </cell>
          <cell r="F1183" t="str">
            <v>DepositRateTable</v>
          </cell>
          <cell r="G1183">
            <v>7.1199999999999999E-2</v>
          </cell>
        </row>
        <row r="1184">
          <cell r="C1184">
            <v>42644</v>
          </cell>
          <cell r="D1184" t="str">
            <v>[%]</v>
          </cell>
          <cell r="E1184" t="str">
            <v>[calc]</v>
          </cell>
          <cell r="F1184" t="str">
            <v>DepositRateTable</v>
          </cell>
          <cell r="G1184">
            <v>7.1199999999999999E-2</v>
          </cell>
        </row>
        <row r="1206">
          <cell r="G1206">
            <v>0</v>
          </cell>
        </row>
        <row r="1209">
          <cell r="G120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0">
          <cell r="B10">
            <v>2.5000000000000001E-2</v>
          </cell>
        </row>
        <row r="57">
          <cell r="B57">
            <v>1</v>
          </cell>
        </row>
        <row r="58">
          <cell r="B58">
            <v>0</v>
          </cell>
        </row>
        <row r="61">
          <cell r="B61">
            <v>3.0475937408365197</v>
          </cell>
        </row>
        <row r="62">
          <cell r="B62">
            <v>1.9848544322655381</v>
          </cell>
        </row>
        <row r="65">
          <cell r="B65">
            <v>153</v>
          </cell>
        </row>
        <row r="67">
          <cell r="B67">
            <v>0.88482993962507461</v>
          </cell>
        </row>
        <row r="72">
          <cell r="B72">
            <v>1200000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mp;Loss"/>
      <sheetName val="Balance Sheet"/>
      <sheetName val="Cashflow"/>
      <sheetName val="energy"/>
      <sheetName val="corporate"/>
      <sheetName val="product-gas&gt;100TJPa"/>
      <sheetName val="export file"/>
      <sheetName val="strat plan"/>
      <sheetName val="Balance_Sheet"/>
      <sheetName val="export_file"/>
      <sheetName val="strat_plan"/>
    </sheetNames>
    <sheetDataSet>
      <sheetData sheetId="0" refreshError="1"/>
      <sheetData sheetId="1" refreshError="1"/>
      <sheetData sheetId="2" refreshError="1"/>
      <sheetData sheetId="3" refreshError="1">
        <row r="1">
          <cell r="W1" t="str">
            <v>MIP Corporate</v>
          </cell>
          <cell r="X1" t="str">
            <v>M948</v>
          </cell>
        </row>
        <row r="2">
          <cell r="W2" t="str">
            <v>MIP Power Assets</v>
          </cell>
          <cell r="X2" t="str">
            <v>M947</v>
          </cell>
        </row>
        <row r="3">
          <cell r="W3" t="str">
            <v>MIP Gas Retail</v>
          </cell>
          <cell r="X3" t="str">
            <v>M946</v>
          </cell>
        </row>
        <row r="4">
          <cell r="W4" t="str">
            <v>MIP Electricity Retail &amp; Trading</v>
          </cell>
          <cell r="X4" t="str">
            <v>M945</v>
          </cell>
        </row>
        <row r="5">
          <cell r="W5" t="str">
            <v>MIP Power &amp; Cogen Engineering</v>
          </cell>
          <cell r="X5" t="str">
            <v>M1014</v>
          </cell>
        </row>
        <row r="6">
          <cell r="W6" t="str">
            <v>MIP Project Development</v>
          </cell>
          <cell r="X6" t="str">
            <v>M1013</v>
          </cell>
        </row>
        <row r="7">
          <cell r="W7" t="str">
            <v>MIP LPG Retail</v>
          </cell>
          <cell r="X7" t="str">
            <v>M1012</v>
          </cell>
        </row>
        <row r="8">
          <cell r="W8" t="str">
            <v>MIP Gas Supply</v>
          </cell>
          <cell r="X8" t="str">
            <v>M1011</v>
          </cell>
        </row>
        <row r="10">
          <cell r="W10" t="str">
            <v>July</v>
          </cell>
          <cell r="X10">
            <v>1</v>
          </cell>
        </row>
        <row r="11">
          <cell r="W11" t="str">
            <v>August</v>
          </cell>
          <cell r="X11">
            <v>2</v>
          </cell>
        </row>
        <row r="12">
          <cell r="W12" t="str">
            <v>September</v>
          </cell>
          <cell r="X12">
            <v>3</v>
          </cell>
        </row>
        <row r="13">
          <cell r="W13" t="str">
            <v>October</v>
          </cell>
          <cell r="X13">
            <v>4</v>
          </cell>
        </row>
        <row r="14">
          <cell r="W14" t="str">
            <v>November</v>
          </cell>
          <cell r="X14">
            <v>5</v>
          </cell>
        </row>
        <row r="15">
          <cell r="W15" t="str">
            <v>December</v>
          </cell>
          <cell r="X15">
            <v>6</v>
          </cell>
        </row>
        <row r="16">
          <cell r="W16" t="str">
            <v>January</v>
          </cell>
          <cell r="X16">
            <v>7</v>
          </cell>
        </row>
        <row r="17">
          <cell r="W17" t="str">
            <v>February</v>
          </cell>
          <cell r="X17">
            <v>8</v>
          </cell>
        </row>
        <row r="18">
          <cell r="W18" t="str">
            <v>March</v>
          </cell>
          <cell r="X18">
            <v>9</v>
          </cell>
        </row>
        <row r="19">
          <cell r="W19" t="str">
            <v>April</v>
          </cell>
          <cell r="X19">
            <v>10</v>
          </cell>
        </row>
        <row r="20">
          <cell r="W20" t="str">
            <v>May</v>
          </cell>
          <cell r="X20">
            <v>11</v>
          </cell>
        </row>
        <row r="21">
          <cell r="W21" t="str">
            <v>June</v>
          </cell>
          <cell r="X21">
            <v>12</v>
          </cell>
        </row>
      </sheetData>
      <sheetData sheetId="4" refreshError="1"/>
      <sheetData sheetId="5" refreshError="1">
        <row r="1">
          <cell r="U1" t="str">
            <v>ETHANE</v>
          </cell>
          <cell r="V1" t="str">
            <v>ETH</v>
          </cell>
        </row>
        <row r="2">
          <cell r="U2" t="str">
            <v>NG UPSTREAM</v>
          </cell>
          <cell r="V2" t="str">
            <v>NGU</v>
          </cell>
        </row>
        <row r="3">
          <cell r="U3" t="str">
            <v>LPG UPSTREAM</v>
          </cell>
          <cell r="V3" t="str">
            <v>LPGU</v>
          </cell>
        </row>
        <row r="4">
          <cell r="U4" t="str">
            <v>NAPTHA</v>
          </cell>
          <cell r="V4" t="str">
            <v>NAP</v>
          </cell>
        </row>
        <row r="5">
          <cell r="U5" t="str">
            <v>DISTILLATE</v>
          </cell>
          <cell r="V5" t="str">
            <v>DIST</v>
          </cell>
        </row>
        <row r="6">
          <cell r="U6" t="str">
            <v>CRUDE OIL</v>
          </cell>
          <cell r="V6" t="str">
            <v>CO</v>
          </cell>
        </row>
        <row r="7">
          <cell r="U7" t="str">
            <v>LPG &gt; 100 TJPA</v>
          </cell>
          <cell r="V7" t="str">
            <v>LPG100</v>
          </cell>
        </row>
        <row r="8">
          <cell r="U8" t="str">
            <v>LPG &gt; 5 TJPA</v>
          </cell>
          <cell r="V8" t="str">
            <v>LPG5</v>
          </cell>
        </row>
        <row r="9">
          <cell r="U9" t="str">
            <v>LPG Gas Co</v>
          </cell>
          <cell r="V9" t="str">
            <v>LPGBULK</v>
          </cell>
        </row>
        <row r="10">
          <cell r="U10" t="str">
            <v>LPG Bulk Other</v>
          </cell>
          <cell r="V10" t="str">
            <v>LPGOTH</v>
          </cell>
        </row>
        <row r="11">
          <cell r="U11" t="str">
            <v>Cylinders</v>
          </cell>
          <cell r="V11" t="str">
            <v>CYL</v>
          </cell>
        </row>
        <row r="12">
          <cell r="U12" t="str">
            <v>Autogas</v>
          </cell>
          <cell r="V12" t="str">
            <v>AG</v>
          </cell>
        </row>
        <row r="13">
          <cell r="U13" t="str">
            <v>NG Ind &gt; 100 TJ</v>
          </cell>
          <cell r="V13" t="str">
            <v>NG100</v>
          </cell>
        </row>
        <row r="14">
          <cell r="U14" t="str">
            <v>NG Ind Other</v>
          </cell>
          <cell r="V14" t="str">
            <v>NGOTH</v>
          </cell>
        </row>
        <row r="15">
          <cell r="U15" t="str">
            <v>NG Commercial</v>
          </cell>
          <cell r="V15" t="str">
            <v>NGC</v>
          </cell>
        </row>
        <row r="16">
          <cell r="U16" t="str">
            <v>NG Domestic</v>
          </cell>
          <cell r="V16" t="str">
            <v>NGD</v>
          </cell>
        </row>
        <row r="17">
          <cell r="U17" t="str">
            <v>Elec &gt; 100 TJPA</v>
          </cell>
          <cell r="V17" t="str">
            <v>ELE100</v>
          </cell>
        </row>
        <row r="18">
          <cell r="U18" t="str">
            <v>Elect Other Ind &amp; Com</v>
          </cell>
          <cell r="V18" t="str">
            <v>ELEIC</v>
          </cell>
        </row>
        <row r="19">
          <cell r="U19" t="str">
            <v xml:space="preserve">Electricity Other </v>
          </cell>
          <cell r="V19" t="str">
            <v>ELEOTH</v>
          </cell>
        </row>
        <row r="20">
          <cell r="U20" t="str">
            <v>Steam</v>
          </cell>
          <cell r="V20" t="str">
            <v>STE</v>
          </cell>
        </row>
        <row r="21">
          <cell r="U21" t="str">
            <v>Autogas JV/LPGD</v>
          </cell>
          <cell r="V21" t="str">
            <v>AGJV</v>
          </cell>
        </row>
        <row r="22">
          <cell r="U22" t="str">
            <v>Waterfurnace</v>
          </cell>
          <cell r="V22" t="str">
            <v>WF</v>
          </cell>
        </row>
        <row r="23">
          <cell r="U23" t="str">
            <v xml:space="preserve">Hot Water </v>
          </cell>
          <cell r="V23" t="str">
            <v>HWS</v>
          </cell>
        </row>
        <row r="24">
          <cell r="U24" t="str">
            <v>Cookers</v>
          </cell>
          <cell r="V24" t="str">
            <v>COOK</v>
          </cell>
        </row>
        <row r="25">
          <cell r="U25" t="str">
            <v>Heaters</v>
          </cell>
          <cell r="V25" t="str">
            <v>HEAT</v>
          </cell>
        </row>
        <row r="26">
          <cell r="U26" t="str">
            <v>Appliance Other</v>
          </cell>
          <cell r="V26" t="str">
            <v>AO</v>
          </cell>
        </row>
        <row r="27">
          <cell r="U27" t="str">
            <v>Installation</v>
          </cell>
          <cell r="V27" t="str">
            <v>INSTAL</v>
          </cell>
        </row>
        <row r="28">
          <cell r="U28" t="str">
            <v>Service</v>
          </cell>
          <cell r="V28" t="str">
            <v>SERV</v>
          </cell>
        </row>
        <row r="29">
          <cell r="U29" t="str">
            <v>Cylinder Rental</v>
          </cell>
          <cell r="V29" t="str">
            <v>CYLREN</v>
          </cell>
        </row>
        <row r="30">
          <cell r="U30" t="str">
            <v>General Other</v>
          </cell>
          <cell r="V30" t="str">
            <v>GO</v>
          </cell>
        </row>
        <row r="31">
          <cell r="U31" t="str">
            <v>Autogas JV Recoveries</v>
          </cell>
          <cell r="V31" t="str">
            <v>AGJVREC</v>
          </cell>
        </row>
        <row r="32">
          <cell r="U32" t="str">
            <v>Soil Remediation</v>
          </cell>
          <cell r="V32" t="str">
            <v>SR</v>
          </cell>
        </row>
        <row r="33">
          <cell r="U33" t="str">
            <v>Energy Services</v>
          </cell>
          <cell r="V33" t="str">
            <v>ES</v>
          </cell>
        </row>
      </sheetData>
      <sheetData sheetId="6" refreshError="1"/>
      <sheetData sheetId="7" refreshError="1"/>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o Do"/>
      <sheetName val="Control"/>
      <sheetName val="Check Summ"/>
      <sheetName val="Check by Bu"/>
      <sheetName val="Check OPSR"/>
      <sheetName val="Check by Bu-XCEN"/>
      <sheetName val="Check OPSR-XCEN"/>
      <sheetName val="Manual Input-XCEN"/>
      <sheetName val="TCEN-Manual Input"/>
      <sheetName val="Manual Input"/>
      <sheetName val=" Perf Summary "/>
      <sheetName val="Print - CoverPage"/>
      <sheetName val="Print - Summary"/>
      <sheetName val="Summ graph data"/>
      <sheetName val="Ratios"/>
      <sheetName val="Print - PL"/>
      <sheetName val="Print - CF"/>
      <sheetName val="Print - BS"/>
      <sheetName val="Print - Segments"/>
      <sheetName val="Print - Capex Majorv1"/>
      <sheetName val="Print - DRS"/>
      <sheetName val="Print - Capex"/>
      <sheetName val="Print - Capex Major"/>
      <sheetName val="Print - Employee"/>
      <sheetName val="Print - Customers"/>
      <sheetName val="Print - Summary-XCEN"/>
      <sheetName val="Summ graph data-XCEN"/>
      <sheetName val="Print - PL-XCEN"/>
      <sheetName val="Print - CF-XCEN"/>
      <sheetName val="Print - Segments-XCEN"/>
      <sheetName val="Print - BS-XCEN"/>
      <sheetName val="Print - DRS-XCEN"/>
      <sheetName val="Print - Capex-XCEN"/>
      <sheetName val="Print - Capex Major-XCEN"/>
      <sheetName val="Print - Employee-XCEN"/>
      <sheetName val="Print - Customers-XCEN"/>
      <sheetName val="Print - PL-TCEN"/>
      <sheetName val="Print - CF-TCEN"/>
      <sheetName val="Print - BS-TCEN"/>
      <sheetName val="Print - DRS-TCEN"/>
      <sheetName val="Print - Up-PL"/>
      <sheetName val="Print - Up-Div"/>
      <sheetName val="Print - Up-Vol"/>
      <sheetName val="CP-Graph Data"/>
      <sheetName val="Print - Up-DRS"/>
      <sheetName val="TRWT Prod-NP"/>
      <sheetName val="Print - TRWT-PL"/>
      <sheetName val="Print - RT-PL"/>
      <sheetName val="Print - RT-Div"/>
      <sheetName val="Print - TOT-Vol"/>
      <sheetName val="DD Graph Data"/>
      <sheetName val="Print - Ret-Vol"/>
      <sheetName val="Risk Graph Data"/>
      <sheetName val="Print - Ret-DRS"/>
      <sheetName val="Print - Ret-NG-DRS"/>
      <sheetName val="Print - Ret-Elec-DRS"/>
      <sheetName val="Print - Ret-Oth-DRS"/>
      <sheetName val="Print - LPG-PL"/>
      <sheetName val="Print - LPG-Div"/>
      <sheetName val="Print - LPG-Vol"/>
      <sheetName val="Print - LPG-DRS"/>
      <sheetName val="Print - WT-PL"/>
      <sheetName val="Print - WT-Div"/>
      <sheetName val="Print - WT-Vol"/>
      <sheetName val="Print - WT-DRS"/>
      <sheetName val="Print - WT-TET2-DRS"/>
      <sheetName val="Print - WT-TET-DRS"/>
      <sheetName val="Print - Gen-PL"/>
      <sheetName val="Print - Gen-Div"/>
      <sheetName val="Print - Gen-Vol"/>
      <sheetName val="Print - Gen-DRS"/>
      <sheetName val="Print - Net-PL"/>
      <sheetName val="Print - Net-Div"/>
      <sheetName val="Print - Net-DRS"/>
      <sheetName val="Print - Net-Vol"/>
      <sheetName val="Print - Corp-PL"/>
      <sheetName val="Print - Corp-DRS"/>
      <sheetName val="Corp-PL2-NP"/>
      <sheetName val="OES"/>
      <sheetName val="EMT"/>
      <sheetName val="Print - OpsR-Upstream"/>
      <sheetName val="Print - OpsR-Retail Vol"/>
      <sheetName val="Print - OpsR-Retail"/>
      <sheetName val="Print - OpsR-LPG"/>
      <sheetName val="Print - OpsR-Gen"/>
      <sheetName val="Print - OpsR-Gen Vol"/>
      <sheetName val="Print - OpsR-Net"/>
    </sheetNames>
    <sheetDataSet>
      <sheetData sheetId="0" refreshError="1"/>
      <sheetData sheetId="1" refreshError="1"/>
      <sheetData sheetId="2" refreshError="1">
        <row r="11">
          <cell r="I11" t="str">
            <v>ActFor</v>
          </cell>
        </row>
        <row r="12">
          <cell r="I12" t="str">
            <v>BudCur</v>
          </cell>
        </row>
        <row r="13">
          <cell r="I13" t="str">
            <v>History1</v>
          </cell>
        </row>
        <row r="14">
          <cell r="I14" t="str">
            <v>FreezeSep</v>
          </cell>
        </row>
        <row r="15">
          <cell r="I15" t="str">
            <v>BudNext1</v>
          </cell>
        </row>
        <row r="16">
          <cell r="I16">
            <v>4</v>
          </cell>
        </row>
        <row r="17">
          <cell r="I17">
            <v>12</v>
          </cell>
        </row>
        <row r="18">
          <cell r="I18">
            <v>3</v>
          </cell>
        </row>
        <row r="19">
          <cell r="I19" t="str">
            <v>M.PER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refreshError="1"/>
      <sheetData sheetId="2" refreshError="1">
        <row r="13">
          <cell r="B13" t="str">
            <v>FINAL C21</v>
          </cell>
        </row>
        <row r="14">
          <cell r="B14" t="str">
            <v>517 OERTL-NG RETAIL-QLD</v>
          </cell>
        </row>
        <row r="16">
          <cell r="B16" t="str">
            <v>AUD</v>
          </cell>
        </row>
        <row r="17">
          <cell r="B17" t="str">
            <v>JUL-02</v>
          </cell>
        </row>
        <row r="19">
          <cell r="B19" t="str">
            <v>JUN-03</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 val="Screen Shots for Data Acq"/>
    </sheetNames>
    <sheetDataSet>
      <sheetData sheetId="0"/>
      <sheetData sheetId="1">
        <row r="28">
          <cell r="A28">
            <v>36586</v>
          </cell>
          <cell r="B28">
            <v>125.2</v>
          </cell>
          <cell r="C28">
            <v>125.5</v>
          </cell>
          <cell r="D28">
            <v>0</v>
          </cell>
          <cell r="E28">
            <v>9190</v>
          </cell>
          <cell r="F28">
            <v>0</v>
          </cell>
          <cell r="G28">
            <v>131006</v>
          </cell>
          <cell r="H28">
            <v>12651531.369999999</v>
          </cell>
          <cell r="I28">
            <v>9626626.9100000001</v>
          </cell>
          <cell r="J28">
            <v>131006</v>
          </cell>
          <cell r="K28">
            <v>0</v>
          </cell>
          <cell r="L28">
            <v>0</v>
          </cell>
          <cell r="M28">
            <v>0</v>
          </cell>
          <cell r="N28">
            <v>29634.66</v>
          </cell>
          <cell r="O28"/>
          <cell r="P28">
            <v>0</v>
          </cell>
          <cell r="Q28">
            <v>0</v>
          </cell>
          <cell r="R28">
            <v>62796.03</v>
          </cell>
          <cell r="S28"/>
          <cell r="T28">
            <v>0</v>
          </cell>
          <cell r="U28">
            <v>0</v>
          </cell>
          <cell r="V28">
            <v>0</v>
          </cell>
          <cell r="W28">
            <v>0</v>
          </cell>
          <cell r="X28">
            <v>0</v>
          </cell>
          <cell r="Y28">
            <v>0</v>
          </cell>
        </row>
        <row r="29">
          <cell r="A29">
            <v>36617</v>
          </cell>
          <cell r="B29">
            <v>0</v>
          </cell>
          <cell r="C29">
            <v>0</v>
          </cell>
          <cell r="D29">
            <v>0</v>
          </cell>
          <cell r="E29">
            <v>9190</v>
          </cell>
          <cell r="F29">
            <v>0</v>
          </cell>
          <cell r="G29">
            <v>131168</v>
          </cell>
          <cell r="H29">
            <v>12624699.74</v>
          </cell>
          <cell r="I29">
            <v>9604735.8599999994</v>
          </cell>
          <cell r="J29">
            <v>131168</v>
          </cell>
          <cell r="K29">
            <v>0</v>
          </cell>
          <cell r="L29">
            <v>0</v>
          </cell>
          <cell r="M29">
            <v>0</v>
          </cell>
          <cell r="N29">
            <v>29634.66</v>
          </cell>
          <cell r="O29"/>
          <cell r="P29">
            <v>0</v>
          </cell>
          <cell r="Q29">
            <v>0</v>
          </cell>
          <cell r="R29">
            <v>62796.03</v>
          </cell>
          <cell r="S29"/>
          <cell r="T29">
            <v>0</v>
          </cell>
          <cell r="U29">
            <v>0</v>
          </cell>
          <cell r="V29">
            <v>0</v>
          </cell>
          <cell r="W29">
            <v>0</v>
          </cell>
          <cell r="X29">
            <v>0</v>
          </cell>
          <cell r="Y29">
            <v>0</v>
          </cell>
        </row>
        <row r="30">
          <cell r="A30">
            <v>36647</v>
          </cell>
          <cell r="B30">
            <v>0</v>
          </cell>
          <cell r="C30">
            <v>0</v>
          </cell>
          <cell r="D30">
            <v>783.4</v>
          </cell>
          <cell r="E30">
            <v>9190</v>
          </cell>
          <cell r="F30">
            <v>0</v>
          </cell>
          <cell r="G30">
            <v>131330</v>
          </cell>
          <cell r="H30">
            <v>12597481.17</v>
          </cell>
          <cell r="I30">
            <v>9582603.25</v>
          </cell>
          <cell r="J30">
            <v>131330</v>
          </cell>
          <cell r="K30">
            <v>0</v>
          </cell>
          <cell r="L30">
            <v>0</v>
          </cell>
          <cell r="M30">
            <v>0</v>
          </cell>
          <cell r="N30">
            <v>29708.75</v>
          </cell>
          <cell r="O30">
            <v>74.090000000000146</v>
          </cell>
          <cell r="P30">
            <v>0</v>
          </cell>
          <cell r="Q30">
            <v>0</v>
          </cell>
          <cell r="R30">
            <v>62953.02</v>
          </cell>
          <cell r="S30">
            <v>156.98999999999796</v>
          </cell>
          <cell r="T30">
            <v>0</v>
          </cell>
          <cell r="U30">
            <v>0</v>
          </cell>
          <cell r="V30">
            <v>0</v>
          </cell>
          <cell r="W30">
            <v>0</v>
          </cell>
          <cell r="X30">
            <v>0</v>
          </cell>
          <cell r="Y30">
            <v>0</v>
          </cell>
        </row>
        <row r="31">
          <cell r="A31">
            <v>36678</v>
          </cell>
          <cell r="B31">
            <v>126.2</v>
          </cell>
          <cell r="C31">
            <v>126.4</v>
          </cell>
          <cell r="D31">
            <v>0</v>
          </cell>
          <cell r="E31">
            <v>9190</v>
          </cell>
          <cell r="F31">
            <v>0</v>
          </cell>
          <cell r="G31">
            <v>131493</v>
          </cell>
          <cell r="H31">
            <v>12569871.41</v>
          </cell>
          <cell r="I31">
            <v>9560226.4000000004</v>
          </cell>
          <cell r="J31">
            <v>131493</v>
          </cell>
          <cell r="K31">
            <v>0</v>
          </cell>
          <cell r="L31">
            <v>0</v>
          </cell>
          <cell r="M31">
            <v>0</v>
          </cell>
          <cell r="N31">
            <v>29708.75</v>
          </cell>
          <cell r="O31"/>
          <cell r="P31">
            <v>0</v>
          </cell>
          <cell r="Q31">
            <v>0</v>
          </cell>
          <cell r="R31">
            <v>62953.02</v>
          </cell>
          <cell r="S31"/>
          <cell r="T31">
            <v>0</v>
          </cell>
          <cell r="U31">
            <v>0</v>
          </cell>
          <cell r="V31">
            <v>0</v>
          </cell>
          <cell r="W31">
            <v>0</v>
          </cell>
          <cell r="X31">
            <v>0</v>
          </cell>
          <cell r="Y31">
            <v>0</v>
          </cell>
        </row>
        <row r="32">
          <cell r="A32">
            <v>36708</v>
          </cell>
          <cell r="B32">
            <v>0</v>
          </cell>
          <cell r="C32">
            <v>0</v>
          </cell>
          <cell r="D32">
            <v>0</v>
          </cell>
          <cell r="E32">
            <v>9190</v>
          </cell>
          <cell r="F32">
            <v>0</v>
          </cell>
          <cell r="G32">
            <v>131656</v>
          </cell>
          <cell r="H32">
            <v>12541867.210000001</v>
          </cell>
          <cell r="I32">
            <v>9537602.6199999992</v>
          </cell>
          <cell r="J32">
            <v>131656</v>
          </cell>
          <cell r="K32">
            <v>0</v>
          </cell>
          <cell r="L32">
            <v>0</v>
          </cell>
          <cell r="M32">
            <v>0</v>
          </cell>
          <cell r="N32">
            <v>29708.75</v>
          </cell>
          <cell r="O32"/>
          <cell r="P32">
            <v>0</v>
          </cell>
          <cell r="Q32">
            <v>0</v>
          </cell>
          <cell r="R32">
            <v>62953.02</v>
          </cell>
          <cell r="S32"/>
          <cell r="T32">
            <v>0</v>
          </cell>
          <cell r="U32">
            <v>0</v>
          </cell>
          <cell r="V32">
            <v>0</v>
          </cell>
          <cell r="W32">
            <v>0</v>
          </cell>
          <cell r="X32">
            <v>0</v>
          </cell>
          <cell r="Y32">
            <v>0</v>
          </cell>
        </row>
        <row r="33">
          <cell r="A33">
            <v>36739</v>
          </cell>
          <cell r="B33">
            <v>0</v>
          </cell>
          <cell r="C33">
            <v>0</v>
          </cell>
          <cell r="D33">
            <v>798.3</v>
          </cell>
          <cell r="E33">
            <v>9190</v>
          </cell>
          <cell r="F33">
            <v>0</v>
          </cell>
          <cell r="G33">
            <v>131819</v>
          </cell>
          <cell r="H33">
            <v>12513465.289999999</v>
          </cell>
          <cell r="I33">
            <v>9514729.1999999993</v>
          </cell>
          <cell r="J33">
            <v>131819</v>
          </cell>
          <cell r="K33">
            <v>0</v>
          </cell>
          <cell r="L33">
            <v>0</v>
          </cell>
          <cell r="M33">
            <v>0</v>
          </cell>
          <cell r="N33">
            <v>29783.02</v>
          </cell>
          <cell r="O33">
            <v>74.270000000000437</v>
          </cell>
          <cell r="P33">
            <v>0</v>
          </cell>
          <cell r="Q33">
            <v>0</v>
          </cell>
          <cell r="R33">
            <v>63110.400000000001</v>
          </cell>
          <cell r="S33">
            <v>157.38000000000466</v>
          </cell>
          <cell r="T33">
            <v>0</v>
          </cell>
          <cell r="U33">
            <v>0</v>
          </cell>
          <cell r="V33">
            <v>0</v>
          </cell>
          <cell r="W33">
            <v>0</v>
          </cell>
          <cell r="X33">
            <v>0</v>
          </cell>
          <cell r="Y33">
            <v>0</v>
          </cell>
        </row>
        <row r="34">
          <cell r="A34">
            <v>36770</v>
          </cell>
          <cell r="B34">
            <v>130.9</v>
          </cell>
          <cell r="C34">
            <v>131.30000000000001</v>
          </cell>
          <cell r="D34">
            <v>0</v>
          </cell>
          <cell r="E34">
            <v>9190</v>
          </cell>
          <cell r="F34">
            <v>0</v>
          </cell>
          <cell r="G34">
            <v>131982</v>
          </cell>
          <cell r="H34">
            <v>12484662.32</v>
          </cell>
          <cell r="I34">
            <v>9491603.3599999994</v>
          </cell>
          <cell r="J34">
            <v>131982</v>
          </cell>
          <cell r="K34">
            <v>0</v>
          </cell>
          <cell r="L34">
            <v>0</v>
          </cell>
          <cell r="M34">
            <v>0</v>
          </cell>
          <cell r="N34">
            <v>29783.02</v>
          </cell>
          <cell r="O34"/>
          <cell r="P34">
            <v>0</v>
          </cell>
          <cell r="Q34">
            <v>0</v>
          </cell>
          <cell r="R34">
            <v>63110.400000000001</v>
          </cell>
          <cell r="S34"/>
          <cell r="T34">
            <v>0</v>
          </cell>
          <cell r="U34">
            <v>0</v>
          </cell>
          <cell r="V34">
            <v>0</v>
          </cell>
          <cell r="W34">
            <v>0</v>
          </cell>
          <cell r="X34">
            <v>0</v>
          </cell>
          <cell r="Y34">
            <v>0</v>
          </cell>
        </row>
        <row r="35">
          <cell r="A35">
            <v>36800</v>
          </cell>
          <cell r="B35">
            <v>0</v>
          </cell>
          <cell r="C35">
            <v>0</v>
          </cell>
          <cell r="D35">
            <v>0</v>
          </cell>
          <cell r="E35">
            <v>9190</v>
          </cell>
          <cell r="F35">
            <v>0</v>
          </cell>
          <cell r="G35">
            <v>132145</v>
          </cell>
          <cell r="H35">
            <v>12455454.970000001</v>
          </cell>
          <cell r="I35">
            <v>9468222.3399999999</v>
          </cell>
          <cell r="J35">
            <v>134339.20668557537</v>
          </cell>
          <cell r="K35">
            <v>0</v>
          </cell>
          <cell r="L35">
            <v>0</v>
          </cell>
          <cell r="M35">
            <v>0</v>
          </cell>
          <cell r="N35">
            <v>29783.02</v>
          </cell>
          <cell r="O35"/>
          <cell r="P35">
            <v>0</v>
          </cell>
          <cell r="Q35">
            <v>0</v>
          </cell>
          <cell r="R35">
            <v>63110.400000000001</v>
          </cell>
          <cell r="S35"/>
          <cell r="T35">
            <v>0</v>
          </cell>
          <cell r="U35">
            <v>0</v>
          </cell>
          <cell r="V35">
            <v>0</v>
          </cell>
          <cell r="W35">
            <v>0</v>
          </cell>
          <cell r="X35">
            <v>0</v>
          </cell>
          <cell r="Y35">
            <v>0</v>
          </cell>
        </row>
        <row r="36">
          <cell r="A36">
            <v>36831</v>
          </cell>
          <cell r="B36">
            <v>0</v>
          </cell>
          <cell r="C36">
            <v>0</v>
          </cell>
          <cell r="D36">
            <v>802.6</v>
          </cell>
          <cell r="E36">
            <v>9190</v>
          </cell>
          <cell r="F36">
            <v>0</v>
          </cell>
          <cell r="G36">
            <v>132309</v>
          </cell>
          <cell r="H36">
            <v>12425838.869999999</v>
          </cell>
          <cell r="I36">
            <v>9444583.3100000005</v>
          </cell>
          <cell r="J36">
            <v>134505.92982982172</v>
          </cell>
          <cell r="K36">
            <v>0</v>
          </cell>
          <cell r="L36">
            <v>0</v>
          </cell>
          <cell r="M36">
            <v>0</v>
          </cell>
          <cell r="N36">
            <v>30066.22</v>
          </cell>
          <cell r="O36">
            <v>283.20000000000073</v>
          </cell>
          <cell r="P36">
            <v>0</v>
          </cell>
          <cell r="Q36">
            <v>0</v>
          </cell>
          <cell r="R36">
            <v>63710.5</v>
          </cell>
          <cell r="S36">
            <v>600.09999999999854</v>
          </cell>
          <cell r="T36">
            <v>0</v>
          </cell>
          <cell r="U36">
            <v>0</v>
          </cell>
          <cell r="V36">
            <v>0</v>
          </cell>
          <cell r="W36">
            <v>0</v>
          </cell>
          <cell r="X36">
            <v>0</v>
          </cell>
          <cell r="Y36">
            <v>0</v>
          </cell>
        </row>
        <row r="37">
          <cell r="A37">
            <v>36861</v>
          </cell>
          <cell r="B37">
            <v>131.30000000000001</v>
          </cell>
          <cell r="C37">
            <v>131.6</v>
          </cell>
          <cell r="D37">
            <v>0</v>
          </cell>
          <cell r="E37">
            <v>9190</v>
          </cell>
          <cell r="F37">
            <v>0</v>
          </cell>
          <cell r="G37">
            <v>132473</v>
          </cell>
          <cell r="H37">
            <v>12395810.59</v>
          </cell>
          <cell r="I37">
            <v>9420683.4199999999</v>
          </cell>
          <cell r="J37">
            <v>134672.65297406807</v>
          </cell>
          <cell r="K37">
            <v>0</v>
          </cell>
          <cell r="L37">
            <v>0</v>
          </cell>
          <cell r="M37">
            <v>0</v>
          </cell>
          <cell r="N37">
            <v>30066.22</v>
          </cell>
          <cell r="O37"/>
          <cell r="P37">
            <v>0</v>
          </cell>
          <cell r="Q37">
            <v>0</v>
          </cell>
          <cell r="R37">
            <v>63710.5</v>
          </cell>
          <cell r="S37"/>
          <cell r="T37">
            <v>0</v>
          </cell>
          <cell r="U37">
            <v>0</v>
          </cell>
          <cell r="V37">
            <v>0</v>
          </cell>
          <cell r="W37">
            <v>0</v>
          </cell>
          <cell r="X37">
            <v>0</v>
          </cell>
          <cell r="Y37">
            <v>0</v>
          </cell>
        </row>
        <row r="38">
          <cell r="A38">
            <v>36892</v>
          </cell>
          <cell r="B38">
            <v>0</v>
          </cell>
          <cell r="C38">
            <v>0</v>
          </cell>
          <cell r="D38">
            <v>0</v>
          </cell>
          <cell r="E38">
            <v>9190</v>
          </cell>
          <cell r="F38">
            <v>0</v>
          </cell>
          <cell r="G38">
            <v>132637</v>
          </cell>
          <cell r="H38">
            <v>12365366.710000001</v>
          </cell>
          <cell r="I38">
            <v>9396519.8100000005</v>
          </cell>
          <cell r="J38">
            <v>132637</v>
          </cell>
          <cell r="K38">
            <v>0</v>
          </cell>
          <cell r="L38">
            <v>0</v>
          </cell>
          <cell r="M38">
            <v>0</v>
          </cell>
          <cell r="N38">
            <v>30066.22</v>
          </cell>
          <cell r="O38"/>
          <cell r="P38">
            <v>0</v>
          </cell>
          <cell r="Q38">
            <v>0</v>
          </cell>
          <cell r="R38">
            <v>63710.5</v>
          </cell>
          <cell r="S38"/>
          <cell r="T38">
            <v>0</v>
          </cell>
          <cell r="U38">
            <v>0</v>
          </cell>
          <cell r="V38">
            <v>0</v>
          </cell>
          <cell r="W38">
            <v>0</v>
          </cell>
          <cell r="X38">
            <v>0</v>
          </cell>
          <cell r="Y38">
            <v>0</v>
          </cell>
        </row>
        <row r="39">
          <cell r="A39">
            <v>36923</v>
          </cell>
          <cell r="B39">
            <v>0</v>
          </cell>
          <cell r="C39">
            <v>0</v>
          </cell>
          <cell r="D39">
            <v>808.7</v>
          </cell>
          <cell r="E39">
            <v>9190</v>
          </cell>
          <cell r="F39">
            <v>0</v>
          </cell>
          <cell r="G39">
            <v>132801</v>
          </cell>
          <cell r="H39">
            <v>12334503.77</v>
          </cell>
          <cell r="I39">
            <v>9372089.5399999991</v>
          </cell>
          <cell r="J39">
            <v>132801</v>
          </cell>
          <cell r="K39">
            <v>0</v>
          </cell>
          <cell r="L39">
            <v>0</v>
          </cell>
          <cell r="M39">
            <v>0</v>
          </cell>
          <cell r="N39">
            <v>30141.39</v>
          </cell>
          <cell r="O39">
            <v>75.169999999998254</v>
          </cell>
          <cell r="P39">
            <v>0</v>
          </cell>
          <cell r="Q39">
            <v>0</v>
          </cell>
          <cell r="R39">
            <v>63869.78</v>
          </cell>
          <cell r="S39">
            <v>159.27999999999884</v>
          </cell>
          <cell r="T39">
            <v>0</v>
          </cell>
          <cell r="U39">
            <v>0</v>
          </cell>
          <cell r="V39">
            <v>0</v>
          </cell>
          <cell r="W39">
            <v>0</v>
          </cell>
          <cell r="X39">
            <v>0</v>
          </cell>
          <cell r="Y39">
            <v>0</v>
          </cell>
        </row>
        <row r="40">
          <cell r="A40">
            <v>36951</v>
          </cell>
          <cell r="B40">
            <v>132.69999999999999</v>
          </cell>
          <cell r="C40">
            <v>132.69999999999999</v>
          </cell>
          <cell r="D40">
            <v>0</v>
          </cell>
          <cell r="E40">
            <v>9660.6299999999992</v>
          </cell>
          <cell r="F40">
            <v>0</v>
          </cell>
          <cell r="G40">
            <v>132965</v>
          </cell>
          <cell r="H40">
            <v>12303218.26</v>
          </cell>
          <cell r="I40">
            <v>9347389.6999999993</v>
          </cell>
          <cell r="J40">
            <v>132965</v>
          </cell>
          <cell r="K40">
            <v>0</v>
          </cell>
          <cell r="L40">
            <v>0</v>
          </cell>
          <cell r="M40">
            <v>0</v>
          </cell>
          <cell r="N40">
            <v>30141.39</v>
          </cell>
          <cell r="O40"/>
          <cell r="P40">
            <v>0</v>
          </cell>
          <cell r="Q40">
            <v>0</v>
          </cell>
          <cell r="R40">
            <v>63869.78</v>
          </cell>
          <cell r="S40"/>
          <cell r="T40">
            <v>0</v>
          </cell>
          <cell r="U40">
            <v>0</v>
          </cell>
          <cell r="V40">
            <v>0</v>
          </cell>
          <cell r="W40">
            <v>0</v>
          </cell>
          <cell r="X40">
            <v>0</v>
          </cell>
          <cell r="Y40">
            <v>0</v>
          </cell>
        </row>
        <row r="41">
          <cell r="A41">
            <v>36982</v>
          </cell>
          <cell r="B41">
            <v>0</v>
          </cell>
          <cell r="C41">
            <v>0</v>
          </cell>
          <cell r="D41">
            <v>0</v>
          </cell>
          <cell r="E41">
            <v>9660.6299999999992</v>
          </cell>
          <cell r="F41">
            <v>0</v>
          </cell>
          <cell r="G41">
            <v>133130</v>
          </cell>
          <cell r="H41">
            <v>12271505.67</v>
          </cell>
          <cell r="I41">
            <v>9322417.2899999991</v>
          </cell>
          <cell r="J41">
            <v>135280.07076677316</v>
          </cell>
          <cell r="K41">
            <v>0</v>
          </cell>
          <cell r="L41">
            <v>0</v>
          </cell>
          <cell r="M41">
            <v>0</v>
          </cell>
          <cell r="N41">
            <v>30141.39</v>
          </cell>
          <cell r="O41"/>
          <cell r="P41">
            <v>0</v>
          </cell>
          <cell r="Q41">
            <v>0</v>
          </cell>
          <cell r="R41">
            <v>63869.78</v>
          </cell>
          <cell r="S41"/>
          <cell r="T41">
            <v>0</v>
          </cell>
          <cell r="U41">
            <v>0</v>
          </cell>
          <cell r="V41">
            <v>0</v>
          </cell>
          <cell r="W41">
            <v>0</v>
          </cell>
          <cell r="X41">
            <v>0</v>
          </cell>
          <cell r="Y41">
            <v>0</v>
          </cell>
        </row>
        <row r="42">
          <cell r="A42">
            <v>37012</v>
          </cell>
          <cell r="B42">
            <v>0</v>
          </cell>
          <cell r="C42">
            <v>0</v>
          </cell>
          <cell r="D42">
            <v>826.3</v>
          </cell>
          <cell r="E42">
            <v>9660.6299999999992</v>
          </cell>
          <cell r="F42">
            <v>0</v>
          </cell>
          <cell r="G42">
            <v>133295</v>
          </cell>
          <cell r="H42">
            <v>12239362.439999999</v>
          </cell>
          <cell r="I42">
            <v>9297169.3100000005</v>
          </cell>
          <cell r="J42">
            <v>135447.73554313098</v>
          </cell>
          <cell r="K42">
            <v>0</v>
          </cell>
          <cell r="L42">
            <v>0</v>
          </cell>
          <cell r="M42">
            <v>0</v>
          </cell>
          <cell r="N42">
            <v>30302.080000000002</v>
          </cell>
          <cell r="O42">
            <v>160.69000000000233</v>
          </cell>
          <cell r="P42">
            <v>0</v>
          </cell>
          <cell r="Q42">
            <v>0</v>
          </cell>
          <cell r="R42">
            <v>64210.29</v>
          </cell>
          <cell r="S42">
            <v>340.51000000000204</v>
          </cell>
          <cell r="T42">
            <v>0</v>
          </cell>
          <cell r="U42">
            <v>0</v>
          </cell>
          <cell r="V42">
            <v>0</v>
          </cell>
          <cell r="W42">
            <v>0</v>
          </cell>
          <cell r="X42">
            <v>0</v>
          </cell>
          <cell r="Y42">
            <v>0</v>
          </cell>
        </row>
        <row r="43">
          <cell r="A43">
            <v>37043</v>
          </cell>
          <cell r="B43">
            <v>133.80000000000001</v>
          </cell>
          <cell r="C43">
            <v>134</v>
          </cell>
          <cell r="D43">
            <v>0</v>
          </cell>
          <cell r="E43">
            <v>9660.6299999999992</v>
          </cell>
          <cell r="F43">
            <v>0</v>
          </cell>
          <cell r="G43">
            <v>133460</v>
          </cell>
          <cell r="H43">
            <v>12206784.960000001</v>
          </cell>
          <cell r="I43">
            <v>9271642.7300000004</v>
          </cell>
          <cell r="J43">
            <v>135615.40031948881</v>
          </cell>
          <cell r="K43">
            <v>0</v>
          </cell>
          <cell r="L43">
            <v>0</v>
          </cell>
          <cell r="M43">
            <v>0</v>
          </cell>
          <cell r="N43">
            <v>30302.080000000002</v>
          </cell>
          <cell r="O43"/>
          <cell r="P43">
            <v>0</v>
          </cell>
          <cell r="Q43">
            <v>0</v>
          </cell>
          <cell r="R43">
            <v>64210.29</v>
          </cell>
          <cell r="S43"/>
          <cell r="T43">
            <v>0</v>
          </cell>
          <cell r="U43">
            <v>0</v>
          </cell>
          <cell r="V43">
            <v>0</v>
          </cell>
          <cell r="W43">
            <v>0</v>
          </cell>
          <cell r="X43">
            <v>0</v>
          </cell>
          <cell r="Y43">
            <v>0</v>
          </cell>
        </row>
        <row r="44">
          <cell r="A44">
            <v>37073</v>
          </cell>
          <cell r="B44">
            <v>0</v>
          </cell>
          <cell r="C44">
            <v>0</v>
          </cell>
          <cell r="D44">
            <v>0</v>
          </cell>
          <cell r="E44">
            <v>9660.6299999999992</v>
          </cell>
          <cell r="F44">
            <v>0</v>
          </cell>
          <cell r="G44">
            <v>133625</v>
          </cell>
          <cell r="H44">
            <v>12173769.640000001</v>
          </cell>
          <cell r="I44">
            <v>9245834.4600000009</v>
          </cell>
          <cell r="J44">
            <v>135829.49</v>
          </cell>
          <cell r="K44">
            <v>0</v>
          </cell>
          <cell r="L44">
            <v>0</v>
          </cell>
          <cell r="M44">
            <v>0</v>
          </cell>
          <cell r="N44">
            <v>30302.080000000002</v>
          </cell>
          <cell r="O44"/>
          <cell r="P44">
            <v>0</v>
          </cell>
          <cell r="Q44">
            <v>0</v>
          </cell>
          <cell r="R44">
            <v>64210.29</v>
          </cell>
          <cell r="S44"/>
          <cell r="T44">
            <v>0</v>
          </cell>
          <cell r="U44">
            <v>0</v>
          </cell>
          <cell r="V44">
            <v>0</v>
          </cell>
          <cell r="W44">
            <v>0</v>
          </cell>
          <cell r="X44">
            <v>0</v>
          </cell>
          <cell r="Y44">
            <v>0</v>
          </cell>
        </row>
        <row r="45">
          <cell r="A45">
            <v>37104</v>
          </cell>
          <cell r="B45">
            <v>0</v>
          </cell>
          <cell r="C45">
            <v>0</v>
          </cell>
          <cell r="D45">
            <v>838.2</v>
          </cell>
          <cell r="E45">
            <v>9660.6299999999992</v>
          </cell>
          <cell r="F45">
            <v>0</v>
          </cell>
          <cell r="G45">
            <v>133791</v>
          </cell>
          <cell r="H45">
            <v>12140311.800000001</v>
          </cell>
          <cell r="I45">
            <v>9219741.3900000006</v>
          </cell>
          <cell r="J45">
            <v>135998.23000000001</v>
          </cell>
          <cell r="K45">
            <v>0</v>
          </cell>
          <cell r="L45">
            <v>0</v>
          </cell>
          <cell r="M45">
            <v>0</v>
          </cell>
          <cell r="N45">
            <v>30377.84</v>
          </cell>
          <cell r="O45">
            <v>75.759999999998399</v>
          </cell>
          <cell r="P45">
            <v>0</v>
          </cell>
          <cell r="Q45">
            <v>0</v>
          </cell>
          <cell r="R45">
            <v>64370.82</v>
          </cell>
          <cell r="S45">
            <v>160.52999999999884</v>
          </cell>
          <cell r="T45">
            <v>0</v>
          </cell>
          <cell r="U45">
            <v>0</v>
          </cell>
          <cell r="V45">
            <v>0</v>
          </cell>
          <cell r="W45">
            <v>0</v>
          </cell>
          <cell r="X45">
            <v>0</v>
          </cell>
          <cell r="Y45">
            <v>0</v>
          </cell>
        </row>
        <row r="46">
          <cell r="A46">
            <v>37135</v>
          </cell>
          <cell r="B46">
            <v>134.19999999999999</v>
          </cell>
          <cell r="C46">
            <v>134.19999999999999</v>
          </cell>
          <cell r="D46">
            <v>0</v>
          </cell>
          <cell r="E46">
            <v>9660.6299999999992</v>
          </cell>
          <cell r="F46">
            <v>0</v>
          </cell>
          <cell r="G46">
            <v>133957</v>
          </cell>
          <cell r="H46">
            <v>12106407.77</v>
          </cell>
          <cell r="I46">
            <v>9193360.4000000004</v>
          </cell>
          <cell r="J46">
            <v>136166.97</v>
          </cell>
          <cell r="K46">
            <v>0</v>
          </cell>
          <cell r="L46">
            <v>0</v>
          </cell>
          <cell r="M46">
            <v>0</v>
          </cell>
          <cell r="N46">
            <v>30377.84</v>
          </cell>
          <cell r="O46"/>
          <cell r="P46">
            <v>0</v>
          </cell>
          <cell r="Q46">
            <v>0</v>
          </cell>
          <cell r="R46">
            <v>64370.82</v>
          </cell>
          <cell r="S46"/>
          <cell r="T46">
            <v>0</v>
          </cell>
          <cell r="U46">
            <v>0</v>
          </cell>
          <cell r="V46">
            <v>0</v>
          </cell>
          <cell r="W46">
            <v>0</v>
          </cell>
          <cell r="X46">
            <v>0</v>
          </cell>
          <cell r="Y46">
            <v>0</v>
          </cell>
        </row>
        <row r="47">
          <cell r="A47">
            <v>37165</v>
          </cell>
          <cell r="B47">
            <v>0</v>
          </cell>
          <cell r="C47">
            <v>0</v>
          </cell>
          <cell r="D47">
            <v>0</v>
          </cell>
          <cell r="E47">
            <v>9660.6299999999992</v>
          </cell>
          <cell r="F47">
            <v>0</v>
          </cell>
          <cell r="G47">
            <v>134123</v>
          </cell>
          <cell r="H47">
            <v>12072053.810000001</v>
          </cell>
          <cell r="I47">
            <v>9166688.2899999991</v>
          </cell>
          <cell r="J47">
            <v>134123</v>
          </cell>
          <cell r="K47">
            <v>0</v>
          </cell>
          <cell r="L47">
            <v>0</v>
          </cell>
          <cell r="M47">
            <v>0</v>
          </cell>
          <cell r="N47">
            <v>30377.84</v>
          </cell>
          <cell r="O47"/>
          <cell r="P47">
            <v>0</v>
          </cell>
          <cell r="Q47">
            <v>0</v>
          </cell>
          <cell r="R47">
            <v>64370.82</v>
          </cell>
          <cell r="S47"/>
          <cell r="T47">
            <v>0</v>
          </cell>
          <cell r="U47">
            <v>0</v>
          </cell>
          <cell r="V47">
            <v>0</v>
          </cell>
          <cell r="W47">
            <v>0</v>
          </cell>
          <cell r="X47">
            <v>0</v>
          </cell>
          <cell r="Y47">
            <v>0</v>
          </cell>
        </row>
        <row r="48">
          <cell r="A48">
            <v>37196</v>
          </cell>
          <cell r="B48">
            <v>0</v>
          </cell>
          <cell r="C48">
            <v>0</v>
          </cell>
          <cell r="D48">
            <v>848.6</v>
          </cell>
          <cell r="E48">
            <v>9660.6299999999992</v>
          </cell>
          <cell r="F48">
            <v>0</v>
          </cell>
          <cell r="G48">
            <v>134289</v>
          </cell>
          <cell r="H48">
            <v>12037246.199999999</v>
          </cell>
          <cell r="I48">
            <v>9139721.8599999994</v>
          </cell>
          <cell r="J48">
            <v>134289</v>
          </cell>
          <cell r="K48">
            <v>0</v>
          </cell>
          <cell r="L48">
            <v>0</v>
          </cell>
          <cell r="M48">
            <v>0</v>
          </cell>
          <cell r="N48">
            <v>30453.78</v>
          </cell>
          <cell r="O48">
            <v>75.93999999999869</v>
          </cell>
          <cell r="P48">
            <v>0</v>
          </cell>
          <cell r="Q48">
            <v>0</v>
          </cell>
          <cell r="R48">
            <v>64531.75</v>
          </cell>
          <cell r="S48">
            <v>160.93000000000029</v>
          </cell>
          <cell r="T48">
            <v>0</v>
          </cell>
          <cell r="U48">
            <v>0</v>
          </cell>
          <cell r="V48">
            <v>0</v>
          </cell>
          <cell r="W48">
            <v>0</v>
          </cell>
          <cell r="X48">
            <v>0</v>
          </cell>
          <cell r="Y48">
            <v>0</v>
          </cell>
        </row>
        <row r="49">
          <cell r="A49">
            <v>37226</v>
          </cell>
          <cell r="B49">
            <v>135.4</v>
          </cell>
          <cell r="C49">
            <v>135.80000000000001</v>
          </cell>
          <cell r="D49">
            <v>0</v>
          </cell>
          <cell r="E49">
            <v>9660.6299999999992</v>
          </cell>
          <cell r="F49">
            <v>0</v>
          </cell>
          <cell r="G49">
            <v>134455</v>
          </cell>
          <cell r="H49">
            <v>12001981.130000001</v>
          </cell>
          <cell r="I49">
            <v>9112457.8599999994</v>
          </cell>
          <cell r="J49">
            <v>134455</v>
          </cell>
          <cell r="K49">
            <v>0</v>
          </cell>
          <cell r="L49">
            <v>0</v>
          </cell>
          <cell r="M49">
            <v>0</v>
          </cell>
          <cell r="N49">
            <v>30453.78</v>
          </cell>
          <cell r="O49"/>
          <cell r="P49">
            <v>0</v>
          </cell>
          <cell r="Q49">
            <v>0</v>
          </cell>
          <cell r="R49">
            <v>64531.75</v>
          </cell>
          <cell r="S49"/>
          <cell r="T49">
            <v>0</v>
          </cell>
          <cell r="U49">
            <v>0</v>
          </cell>
          <cell r="V49">
            <v>0</v>
          </cell>
          <cell r="W49">
            <v>0</v>
          </cell>
          <cell r="X49">
            <v>0</v>
          </cell>
          <cell r="Y49">
            <v>0</v>
          </cell>
        </row>
        <row r="50">
          <cell r="A50">
            <v>37257</v>
          </cell>
          <cell r="B50">
            <v>0</v>
          </cell>
          <cell r="C50">
            <v>0</v>
          </cell>
          <cell r="D50">
            <v>0</v>
          </cell>
          <cell r="E50">
            <v>9660.6299999999992</v>
          </cell>
          <cell r="F50">
            <v>0</v>
          </cell>
          <cell r="G50">
            <v>134622</v>
          </cell>
          <cell r="H50">
            <v>11966253.800000001</v>
          </cell>
          <cell r="I50">
            <v>9084893</v>
          </cell>
          <cell r="J50">
            <v>134622</v>
          </cell>
          <cell r="K50">
            <v>0</v>
          </cell>
          <cell r="L50">
            <v>0</v>
          </cell>
          <cell r="M50">
            <v>0</v>
          </cell>
          <cell r="N50">
            <v>30453.78</v>
          </cell>
          <cell r="O50"/>
          <cell r="P50">
            <v>0</v>
          </cell>
          <cell r="Q50">
            <v>0</v>
          </cell>
          <cell r="R50">
            <v>64531.75</v>
          </cell>
          <cell r="S50"/>
          <cell r="T50">
            <v>0</v>
          </cell>
          <cell r="U50">
            <v>0</v>
          </cell>
          <cell r="V50">
            <v>0</v>
          </cell>
          <cell r="W50">
            <v>0</v>
          </cell>
          <cell r="X50">
            <v>0</v>
          </cell>
          <cell r="Y50">
            <v>0</v>
          </cell>
        </row>
        <row r="51">
          <cell r="A51">
            <v>37288</v>
          </cell>
          <cell r="B51">
            <v>0</v>
          </cell>
          <cell r="C51">
            <v>0</v>
          </cell>
          <cell r="D51">
            <v>860.4</v>
          </cell>
          <cell r="E51">
            <v>9660.6299999999992</v>
          </cell>
          <cell r="F51">
            <v>0</v>
          </cell>
          <cell r="G51">
            <v>134789</v>
          </cell>
          <cell r="H51">
            <v>11930060.35</v>
          </cell>
          <cell r="I51">
            <v>9057023.9600000009</v>
          </cell>
          <cell r="J51">
            <v>134789</v>
          </cell>
          <cell r="K51">
            <v>0</v>
          </cell>
          <cell r="L51">
            <v>0</v>
          </cell>
          <cell r="M51">
            <v>0</v>
          </cell>
          <cell r="N51">
            <v>30529.91</v>
          </cell>
          <cell r="O51">
            <v>76.130000000001019</v>
          </cell>
          <cell r="P51">
            <v>0</v>
          </cell>
          <cell r="Q51">
            <v>0</v>
          </cell>
          <cell r="R51">
            <v>64693.08</v>
          </cell>
          <cell r="S51">
            <v>161.33000000000175</v>
          </cell>
          <cell r="T51">
            <v>0</v>
          </cell>
          <cell r="U51">
            <v>0</v>
          </cell>
          <cell r="V51">
            <v>0</v>
          </cell>
          <cell r="W51">
            <v>0</v>
          </cell>
          <cell r="X51">
            <v>0</v>
          </cell>
          <cell r="Y51">
            <v>0</v>
          </cell>
        </row>
        <row r="52">
          <cell r="A52">
            <v>37316</v>
          </cell>
          <cell r="B52">
            <v>136.6</v>
          </cell>
          <cell r="C52">
            <v>137.1</v>
          </cell>
          <cell r="D52">
            <v>0</v>
          </cell>
          <cell r="E52">
            <v>10214.32</v>
          </cell>
          <cell r="F52">
            <v>0</v>
          </cell>
          <cell r="G52">
            <v>134956</v>
          </cell>
          <cell r="H52">
            <v>11893396.890000001</v>
          </cell>
          <cell r="I52">
            <v>9028847.3900000006</v>
          </cell>
          <cell r="J52">
            <v>134956</v>
          </cell>
          <cell r="K52">
            <v>0</v>
          </cell>
          <cell r="L52">
            <v>0</v>
          </cell>
          <cell r="M52">
            <v>0</v>
          </cell>
          <cell r="N52">
            <v>30529.91</v>
          </cell>
          <cell r="O52"/>
          <cell r="P52">
            <v>0</v>
          </cell>
          <cell r="Q52">
            <v>0</v>
          </cell>
          <cell r="R52">
            <v>64693.08</v>
          </cell>
          <cell r="S52"/>
          <cell r="T52">
            <v>0</v>
          </cell>
          <cell r="U52">
            <v>0</v>
          </cell>
          <cell r="V52">
            <v>0</v>
          </cell>
          <cell r="W52">
            <v>0</v>
          </cell>
          <cell r="X52">
            <v>0</v>
          </cell>
          <cell r="Y52">
            <v>0</v>
          </cell>
        </row>
        <row r="53">
          <cell r="A53">
            <v>37347</v>
          </cell>
          <cell r="B53">
            <v>0</v>
          </cell>
          <cell r="C53">
            <v>0</v>
          </cell>
          <cell r="D53">
            <v>0</v>
          </cell>
          <cell r="E53">
            <v>10214.32</v>
          </cell>
          <cell r="F53">
            <v>0</v>
          </cell>
          <cell r="G53">
            <v>135123</v>
          </cell>
          <cell r="H53">
            <v>11856259.51</v>
          </cell>
          <cell r="I53">
            <v>9000359.9000000004</v>
          </cell>
          <cell r="J53">
            <v>135123</v>
          </cell>
          <cell r="K53">
            <v>0</v>
          </cell>
          <cell r="L53">
            <v>0</v>
          </cell>
          <cell r="M53">
            <v>0</v>
          </cell>
          <cell r="N53">
            <v>30529.91</v>
          </cell>
          <cell r="O53"/>
          <cell r="P53">
            <v>0</v>
          </cell>
          <cell r="Q53">
            <v>0</v>
          </cell>
          <cell r="R53">
            <v>64693.08</v>
          </cell>
          <cell r="S53"/>
          <cell r="T53">
            <v>0</v>
          </cell>
          <cell r="U53">
            <v>0</v>
          </cell>
          <cell r="V53">
            <v>0</v>
          </cell>
          <cell r="W53">
            <v>0</v>
          </cell>
          <cell r="X53">
            <v>0</v>
          </cell>
          <cell r="Y53">
            <v>0</v>
          </cell>
        </row>
        <row r="54">
          <cell r="A54">
            <v>37377</v>
          </cell>
          <cell r="B54">
            <v>0</v>
          </cell>
          <cell r="C54">
            <v>0</v>
          </cell>
          <cell r="D54">
            <v>867.6</v>
          </cell>
          <cell r="E54">
            <v>10214.32</v>
          </cell>
          <cell r="F54">
            <v>0</v>
          </cell>
          <cell r="G54">
            <v>135290</v>
          </cell>
          <cell r="H54">
            <v>11818644.27</v>
          </cell>
          <cell r="I54">
            <v>8971558.0500000007</v>
          </cell>
          <cell r="J54">
            <v>135290</v>
          </cell>
          <cell r="K54">
            <v>0</v>
          </cell>
          <cell r="L54">
            <v>0</v>
          </cell>
          <cell r="M54">
            <v>0</v>
          </cell>
          <cell r="N54">
            <v>30606.23</v>
          </cell>
          <cell r="O54">
            <v>76.319999999999709</v>
          </cell>
          <cell r="P54">
            <v>0</v>
          </cell>
          <cell r="Q54">
            <v>0</v>
          </cell>
          <cell r="R54">
            <v>64854.81</v>
          </cell>
          <cell r="S54">
            <v>161.72999999999593</v>
          </cell>
          <cell r="T54">
            <v>0</v>
          </cell>
          <cell r="U54">
            <v>0</v>
          </cell>
          <cell r="V54">
            <v>0</v>
          </cell>
          <cell r="W54">
            <v>0</v>
          </cell>
          <cell r="X54">
            <v>0</v>
          </cell>
          <cell r="Y54">
            <v>0</v>
          </cell>
        </row>
        <row r="55">
          <cell r="A55">
            <v>37408</v>
          </cell>
          <cell r="B55">
            <v>137.6</v>
          </cell>
          <cell r="C55">
            <v>138.1</v>
          </cell>
          <cell r="D55">
            <v>0</v>
          </cell>
          <cell r="E55">
            <v>10214.32</v>
          </cell>
          <cell r="F55">
            <v>0</v>
          </cell>
          <cell r="G55">
            <v>135458</v>
          </cell>
          <cell r="H55">
            <v>11780546.16</v>
          </cell>
          <cell r="I55">
            <v>8942438.3699999992</v>
          </cell>
          <cell r="J55">
            <v>135458</v>
          </cell>
          <cell r="K55">
            <v>0</v>
          </cell>
          <cell r="L55">
            <v>0</v>
          </cell>
          <cell r="M55">
            <v>0</v>
          </cell>
          <cell r="N55">
            <v>30606.23</v>
          </cell>
          <cell r="O55"/>
          <cell r="P55">
            <v>0</v>
          </cell>
          <cell r="Q55">
            <v>0</v>
          </cell>
          <cell r="R55">
            <v>64854.81</v>
          </cell>
          <cell r="S55"/>
          <cell r="T55">
            <v>0</v>
          </cell>
          <cell r="U55">
            <v>0</v>
          </cell>
          <cell r="V55">
            <v>0</v>
          </cell>
          <cell r="W55">
            <v>0</v>
          </cell>
          <cell r="X55">
            <v>0</v>
          </cell>
          <cell r="Y55">
            <v>0</v>
          </cell>
        </row>
        <row r="56">
          <cell r="A56">
            <v>37438</v>
          </cell>
          <cell r="B56">
            <v>0</v>
          </cell>
          <cell r="C56">
            <v>0</v>
          </cell>
          <cell r="D56">
            <v>0</v>
          </cell>
          <cell r="E56">
            <v>10214.32</v>
          </cell>
          <cell r="F56">
            <v>0</v>
          </cell>
          <cell r="G56">
            <v>135626</v>
          </cell>
          <cell r="H56">
            <v>11741961.17</v>
          </cell>
          <cell r="I56">
            <v>8912997.3599999994</v>
          </cell>
          <cell r="J56">
            <v>135626</v>
          </cell>
          <cell r="K56">
            <v>0</v>
          </cell>
          <cell r="L56">
            <v>0</v>
          </cell>
          <cell r="M56">
            <v>0</v>
          </cell>
          <cell r="N56">
            <v>30606.23</v>
          </cell>
          <cell r="O56"/>
          <cell r="P56">
            <v>0</v>
          </cell>
          <cell r="Q56">
            <v>0</v>
          </cell>
          <cell r="R56">
            <v>64854.81</v>
          </cell>
          <cell r="S56"/>
          <cell r="T56">
            <v>0</v>
          </cell>
          <cell r="U56">
            <v>0</v>
          </cell>
          <cell r="V56">
            <v>0</v>
          </cell>
          <cell r="W56">
            <v>0</v>
          </cell>
          <cell r="X56">
            <v>0</v>
          </cell>
          <cell r="Y56">
            <v>0</v>
          </cell>
        </row>
        <row r="57">
          <cell r="A57">
            <v>37469</v>
          </cell>
          <cell r="B57">
            <v>0</v>
          </cell>
          <cell r="C57">
            <v>0</v>
          </cell>
          <cell r="D57">
            <v>879.4</v>
          </cell>
          <cell r="E57">
            <v>10214.32</v>
          </cell>
          <cell r="F57">
            <v>0</v>
          </cell>
          <cell r="G57">
            <v>135794</v>
          </cell>
          <cell r="H57">
            <v>11702885.24</v>
          </cell>
          <cell r="I57">
            <v>8883231.4800000004</v>
          </cell>
          <cell r="J57">
            <v>135794</v>
          </cell>
          <cell r="K57">
            <v>0</v>
          </cell>
          <cell r="L57">
            <v>0</v>
          </cell>
          <cell r="M57">
            <v>0</v>
          </cell>
          <cell r="N57">
            <v>30682.75</v>
          </cell>
          <cell r="O57">
            <v>76.520000000000437</v>
          </cell>
          <cell r="P57">
            <v>0</v>
          </cell>
          <cell r="Q57">
            <v>0</v>
          </cell>
          <cell r="R57">
            <v>65016.95</v>
          </cell>
          <cell r="S57">
            <v>162.13999999999942</v>
          </cell>
          <cell r="T57">
            <v>0</v>
          </cell>
          <cell r="U57">
            <v>0</v>
          </cell>
          <cell r="V57">
            <v>0</v>
          </cell>
          <cell r="W57">
            <v>0</v>
          </cell>
          <cell r="X57">
            <v>0</v>
          </cell>
          <cell r="Y57">
            <v>0</v>
          </cell>
        </row>
        <row r="58">
          <cell r="A58">
            <v>37500</v>
          </cell>
          <cell r="B58">
            <v>138.5</v>
          </cell>
          <cell r="C58">
            <v>139.19999999999999</v>
          </cell>
          <cell r="D58">
            <v>0</v>
          </cell>
          <cell r="E58">
            <v>10214.32</v>
          </cell>
          <cell r="F58">
            <v>0</v>
          </cell>
          <cell r="G58">
            <v>135962</v>
          </cell>
          <cell r="H58">
            <v>11663314.27</v>
          </cell>
          <cell r="I58">
            <v>8853137.1199999992</v>
          </cell>
          <cell r="J58">
            <v>135962</v>
          </cell>
          <cell r="K58">
            <v>0</v>
          </cell>
          <cell r="L58">
            <v>0</v>
          </cell>
          <cell r="M58">
            <v>0</v>
          </cell>
          <cell r="N58">
            <v>30682.75</v>
          </cell>
          <cell r="O58"/>
          <cell r="P58">
            <v>0</v>
          </cell>
          <cell r="Q58">
            <v>0</v>
          </cell>
          <cell r="R58">
            <v>65016.95</v>
          </cell>
          <cell r="S58"/>
          <cell r="T58">
            <v>0</v>
          </cell>
          <cell r="U58">
            <v>0</v>
          </cell>
          <cell r="V58">
            <v>0</v>
          </cell>
          <cell r="W58">
            <v>0</v>
          </cell>
          <cell r="X58">
            <v>0</v>
          </cell>
          <cell r="Y58">
            <v>0</v>
          </cell>
        </row>
        <row r="59">
          <cell r="A59">
            <v>37530</v>
          </cell>
          <cell r="B59">
            <v>0</v>
          </cell>
          <cell r="C59">
            <v>0</v>
          </cell>
          <cell r="D59">
            <v>0</v>
          </cell>
          <cell r="E59">
            <v>10214.32</v>
          </cell>
          <cell r="F59">
            <v>0</v>
          </cell>
          <cell r="G59">
            <v>136130</v>
          </cell>
          <cell r="H59">
            <v>11623244.15</v>
          </cell>
          <cell r="I59">
            <v>8822710.6799999997</v>
          </cell>
          <cell r="J59">
            <v>136130</v>
          </cell>
          <cell r="K59">
            <v>0</v>
          </cell>
          <cell r="L59">
            <v>0</v>
          </cell>
          <cell r="M59">
            <v>0</v>
          </cell>
          <cell r="N59">
            <v>30682.75</v>
          </cell>
          <cell r="O59"/>
          <cell r="P59">
            <v>0</v>
          </cell>
          <cell r="Q59">
            <v>0</v>
          </cell>
          <cell r="R59">
            <v>65016.95</v>
          </cell>
          <cell r="S59"/>
          <cell r="T59">
            <v>0</v>
          </cell>
          <cell r="U59">
            <v>0</v>
          </cell>
          <cell r="V59">
            <v>0</v>
          </cell>
          <cell r="W59">
            <v>0</v>
          </cell>
          <cell r="X59">
            <v>0</v>
          </cell>
          <cell r="Y59">
            <v>0</v>
          </cell>
        </row>
        <row r="60">
          <cell r="A60">
            <v>37561</v>
          </cell>
          <cell r="B60">
            <v>0</v>
          </cell>
          <cell r="C60">
            <v>0</v>
          </cell>
          <cell r="D60">
            <v>888.7</v>
          </cell>
          <cell r="E60">
            <v>10214.32</v>
          </cell>
          <cell r="F60">
            <v>0</v>
          </cell>
          <cell r="G60">
            <v>136299</v>
          </cell>
          <cell r="H60">
            <v>11582669.699999999</v>
          </cell>
          <cell r="I60">
            <v>8791948.4900000002</v>
          </cell>
          <cell r="J60">
            <v>136299</v>
          </cell>
          <cell r="K60">
            <v>0</v>
          </cell>
          <cell r="L60">
            <v>0</v>
          </cell>
          <cell r="M60">
            <v>0</v>
          </cell>
          <cell r="N60">
            <v>30759.46</v>
          </cell>
          <cell r="O60">
            <v>76.709999999999127</v>
          </cell>
          <cell r="P60">
            <v>0</v>
          </cell>
          <cell r="Q60">
            <v>0</v>
          </cell>
          <cell r="R60">
            <v>65179.49</v>
          </cell>
          <cell r="S60">
            <v>162.54000000000087</v>
          </cell>
          <cell r="T60">
            <v>0</v>
          </cell>
          <cell r="U60">
            <v>0</v>
          </cell>
          <cell r="V60">
            <v>0</v>
          </cell>
          <cell r="W60">
            <v>0</v>
          </cell>
          <cell r="X60">
            <v>0</v>
          </cell>
          <cell r="Y60">
            <v>0</v>
          </cell>
        </row>
        <row r="61">
          <cell r="A61">
            <v>37591</v>
          </cell>
          <cell r="B61">
            <v>139.5</v>
          </cell>
          <cell r="C61">
            <v>139.9</v>
          </cell>
          <cell r="D61">
            <v>0</v>
          </cell>
          <cell r="E61">
            <v>10214.32</v>
          </cell>
          <cell r="F61">
            <v>0</v>
          </cell>
          <cell r="G61">
            <v>136468</v>
          </cell>
          <cell r="H61">
            <v>11541586.720000001</v>
          </cell>
          <cell r="I61">
            <v>8760846.8399999999</v>
          </cell>
          <cell r="J61">
            <v>136468</v>
          </cell>
          <cell r="K61">
            <v>0</v>
          </cell>
          <cell r="L61">
            <v>0</v>
          </cell>
          <cell r="M61">
            <v>0</v>
          </cell>
          <cell r="N61">
            <v>30759.46</v>
          </cell>
          <cell r="O61"/>
          <cell r="P61">
            <v>0</v>
          </cell>
          <cell r="Q61">
            <v>0</v>
          </cell>
          <cell r="R61">
            <v>65179.49</v>
          </cell>
          <cell r="S61"/>
          <cell r="T61">
            <v>0</v>
          </cell>
          <cell r="U61">
            <v>0</v>
          </cell>
          <cell r="V61">
            <v>0</v>
          </cell>
          <cell r="W61">
            <v>0</v>
          </cell>
          <cell r="X61">
            <v>0</v>
          </cell>
          <cell r="Y61">
            <v>0</v>
          </cell>
        </row>
        <row r="62">
          <cell r="A62">
            <v>37622</v>
          </cell>
          <cell r="B62">
            <v>0</v>
          </cell>
          <cell r="C62">
            <v>0</v>
          </cell>
          <cell r="D62">
            <v>0</v>
          </cell>
          <cell r="E62">
            <v>10214.32</v>
          </cell>
          <cell r="F62">
            <v>0</v>
          </cell>
          <cell r="G62">
            <v>136637</v>
          </cell>
          <cell r="H62">
            <v>11499990.98</v>
          </cell>
          <cell r="I62">
            <v>8729401.9800000004</v>
          </cell>
          <cell r="J62">
            <v>136637</v>
          </cell>
          <cell r="K62">
            <v>0</v>
          </cell>
          <cell r="L62">
            <v>0</v>
          </cell>
          <cell r="M62">
            <v>0</v>
          </cell>
          <cell r="N62">
            <v>30759.46</v>
          </cell>
          <cell r="O62"/>
          <cell r="P62">
            <v>0</v>
          </cell>
          <cell r="Q62">
            <v>0</v>
          </cell>
          <cell r="R62">
            <v>65179.49</v>
          </cell>
          <cell r="S62"/>
          <cell r="T62">
            <v>0</v>
          </cell>
          <cell r="U62">
            <v>0</v>
          </cell>
          <cell r="V62">
            <v>0</v>
          </cell>
          <cell r="W62">
            <v>0</v>
          </cell>
          <cell r="X62">
            <v>0</v>
          </cell>
          <cell r="Y62">
            <v>0</v>
          </cell>
        </row>
        <row r="63">
          <cell r="A63">
            <v>37653</v>
          </cell>
          <cell r="B63">
            <v>0</v>
          </cell>
          <cell r="C63">
            <v>0</v>
          </cell>
          <cell r="D63">
            <v>894.3</v>
          </cell>
          <cell r="E63">
            <v>10214.32</v>
          </cell>
          <cell r="F63">
            <v>0</v>
          </cell>
          <cell r="G63">
            <v>136806</v>
          </cell>
          <cell r="H63">
            <v>11457878.189999999</v>
          </cell>
          <cell r="I63">
            <v>8697610.1400000006</v>
          </cell>
          <cell r="J63">
            <v>136806</v>
          </cell>
          <cell r="K63">
            <v>0</v>
          </cell>
          <cell r="L63">
            <v>0</v>
          </cell>
          <cell r="M63">
            <v>0</v>
          </cell>
          <cell r="N63">
            <v>30836.36</v>
          </cell>
          <cell r="O63">
            <v>76.900000000001455</v>
          </cell>
          <cell r="P63">
            <v>0</v>
          </cell>
          <cell r="Q63">
            <v>0</v>
          </cell>
          <cell r="R63">
            <v>65342.44</v>
          </cell>
          <cell r="S63">
            <v>162.95000000000437</v>
          </cell>
          <cell r="T63">
            <v>0</v>
          </cell>
          <cell r="U63">
            <v>0</v>
          </cell>
          <cell r="V63">
            <v>0</v>
          </cell>
          <cell r="W63">
            <v>0</v>
          </cell>
          <cell r="X63">
            <v>0</v>
          </cell>
          <cell r="Y63">
            <v>0</v>
          </cell>
        </row>
        <row r="64">
          <cell r="A64">
            <v>37681</v>
          </cell>
          <cell r="B64">
            <v>141.30000000000001</v>
          </cell>
          <cell r="C64">
            <v>141.80000000000001</v>
          </cell>
          <cell r="D64">
            <v>0</v>
          </cell>
          <cell r="E64">
            <v>10696.99</v>
          </cell>
          <cell r="F64">
            <v>0</v>
          </cell>
          <cell r="G64">
            <v>136975</v>
          </cell>
          <cell r="H64">
            <v>11415244.060000001</v>
          </cell>
          <cell r="I64">
            <v>8665467.4700000007</v>
          </cell>
          <cell r="J64">
            <v>136975</v>
          </cell>
          <cell r="K64">
            <v>0</v>
          </cell>
          <cell r="L64">
            <v>0</v>
          </cell>
          <cell r="M64">
            <v>0</v>
          </cell>
          <cell r="N64">
            <v>30836.36</v>
          </cell>
          <cell r="O64"/>
          <cell r="P64">
            <v>0</v>
          </cell>
          <cell r="Q64">
            <v>0</v>
          </cell>
          <cell r="R64">
            <v>65342.44</v>
          </cell>
          <cell r="S64"/>
          <cell r="T64">
            <v>0</v>
          </cell>
          <cell r="U64">
            <v>0</v>
          </cell>
          <cell r="V64">
            <v>0</v>
          </cell>
          <cell r="W64">
            <v>0</v>
          </cell>
          <cell r="X64">
            <v>0</v>
          </cell>
          <cell r="Y64">
            <v>0</v>
          </cell>
        </row>
        <row r="65">
          <cell r="A65">
            <v>37712</v>
          </cell>
          <cell r="B65">
            <v>0</v>
          </cell>
          <cell r="C65">
            <v>0</v>
          </cell>
          <cell r="D65">
            <v>0</v>
          </cell>
          <cell r="E65">
            <v>10696.99</v>
          </cell>
          <cell r="F65">
            <v>0</v>
          </cell>
          <cell r="G65">
            <v>137145</v>
          </cell>
          <cell r="H65">
            <v>11372255.060000001</v>
          </cell>
          <cell r="I65">
            <v>8632970.1099999994</v>
          </cell>
          <cell r="J65">
            <v>137145</v>
          </cell>
          <cell r="K65">
            <v>0</v>
          </cell>
          <cell r="L65">
            <v>0</v>
          </cell>
          <cell r="M65">
            <v>0</v>
          </cell>
          <cell r="N65">
            <v>30836.36</v>
          </cell>
          <cell r="O65"/>
          <cell r="P65">
            <v>0</v>
          </cell>
          <cell r="Q65">
            <v>0</v>
          </cell>
          <cell r="R65">
            <v>65342.44</v>
          </cell>
          <cell r="S65"/>
          <cell r="T65">
            <v>0</v>
          </cell>
          <cell r="U65">
            <v>0</v>
          </cell>
          <cell r="V65">
            <v>0</v>
          </cell>
          <cell r="W65">
            <v>0</v>
          </cell>
          <cell r="X65">
            <v>0</v>
          </cell>
          <cell r="Y65">
            <v>0</v>
          </cell>
        </row>
        <row r="66">
          <cell r="A66">
            <v>37742</v>
          </cell>
          <cell r="B66">
            <v>0</v>
          </cell>
          <cell r="C66">
            <v>0</v>
          </cell>
          <cell r="D66">
            <v>922.7</v>
          </cell>
          <cell r="E66">
            <v>10696.99</v>
          </cell>
          <cell r="F66">
            <v>0</v>
          </cell>
          <cell r="G66">
            <v>137315</v>
          </cell>
          <cell r="H66">
            <v>11328564.560000001</v>
          </cell>
          <cell r="I66">
            <v>8600114.1500000004</v>
          </cell>
          <cell r="J66">
            <v>137315</v>
          </cell>
          <cell r="K66">
            <v>0</v>
          </cell>
          <cell r="L66">
            <v>0</v>
          </cell>
          <cell r="M66">
            <v>0</v>
          </cell>
          <cell r="N66">
            <v>31035.3</v>
          </cell>
          <cell r="O66">
            <v>198.93999999999869</v>
          </cell>
          <cell r="P66">
            <v>0</v>
          </cell>
          <cell r="Q66">
            <v>0</v>
          </cell>
          <cell r="R66">
            <v>65764</v>
          </cell>
          <cell r="S66">
            <v>421.55999999999767</v>
          </cell>
          <cell r="T66">
            <v>0</v>
          </cell>
          <cell r="U66">
            <v>0</v>
          </cell>
          <cell r="V66">
            <v>0</v>
          </cell>
          <cell r="W66">
            <v>0</v>
          </cell>
          <cell r="X66">
            <v>0</v>
          </cell>
          <cell r="Y66">
            <v>0</v>
          </cell>
        </row>
        <row r="67">
          <cell r="A67">
            <v>37773</v>
          </cell>
          <cell r="B67">
            <v>141.30000000000001</v>
          </cell>
          <cell r="C67">
            <v>141.80000000000001</v>
          </cell>
          <cell r="D67">
            <v>0</v>
          </cell>
          <cell r="E67">
            <v>10696.99</v>
          </cell>
          <cell r="F67">
            <v>0</v>
          </cell>
          <cell r="G67">
            <v>137485</v>
          </cell>
          <cell r="H67">
            <v>11284338.57</v>
          </cell>
          <cell r="I67">
            <v>8566895.6300000008</v>
          </cell>
          <cell r="J67">
            <v>137485</v>
          </cell>
          <cell r="K67">
            <v>0</v>
          </cell>
          <cell r="L67">
            <v>0</v>
          </cell>
          <cell r="M67">
            <v>0</v>
          </cell>
          <cell r="N67">
            <v>31035.3</v>
          </cell>
          <cell r="O67"/>
          <cell r="P67">
            <v>0</v>
          </cell>
          <cell r="Q67">
            <v>0</v>
          </cell>
          <cell r="R67">
            <v>65764</v>
          </cell>
          <cell r="S67"/>
          <cell r="T67">
            <v>0</v>
          </cell>
          <cell r="U67">
            <v>0</v>
          </cell>
          <cell r="V67">
            <v>0</v>
          </cell>
          <cell r="W67">
            <v>0</v>
          </cell>
          <cell r="X67">
            <v>0</v>
          </cell>
          <cell r="Y67">
            <v>0</v>
          </cell>
        </row>
        <row r="68">
          <cell r="A68">
            <v>37803</v>
          </cell>
          <cell r="B68">
            <v>0</v>
          </cell>
          <cell r="C68">
            <v>0</v>
          </cell>
          <cell r="D68">
            <v>0</v>
          </cell>
          <cell r="E68">
            <v>10696.99</v>
          </cell>
          <cell r="F68">
            <v>0</v>
          </cell>
          <cell r="G68">
            <v>137655</v>
          </cell>
          <cell r="H68">
            <v>11239572.609999999</v>
          </cell>
          <cell r="I68">
            <v>8533310.5399999991</v>
          </cell>
          <cell r="J68">
            <v>137655</v>
          </cell>
          <cell r="K68">
            <v>0</v>
          </cell>
          <cell r="L68">
            <v>0</v>
          </cell>
          <cell r="M68">
            <v>0</v>
          </cell>
          <cell r="N68">
            <v>31035.3</v>
          </cell>
          <cell r="O68"/>
          <cell r="P68">
            <v>0</v>
          </cell>
          <cell r="Q68">
            <v>0</v>
          </cell>
          <cell r="R68">
            <v>65764</v>
          </cell>
          <cell r="S68"/>
          <cell r="T68">
            <v>0</v>
          </cell>
          <cell r="U68">
            <v>0</v>
          </cell>
          <cell r="V68">
            <v>0</v>
          </cell>
          <cell r="W68">
            <v>0</v>
          </cell>
          <cell r="X68">
            <v>0</v>
          </cell>
          <cell r="Y68">
            <v>0</v>
          </cell>
        </row>
        <row r="69">
          <cell r="A69">
            <v>37834</v>
          </cell>
          <cell r="B69">
            <v>0</v>
          </cell>
          <cell r="C69">
            <v>0</v>
          </cell>
          <cell r="D69">
            <v>928.6</v>
          </cell>
          <cell r="E69">
            <v>10696.99</v>
          </cell>
          <cell r="F69">
            <v>0</v>
          </cell>
          <cell r="G69">
            <v>137826</v>
          </cell>
          <cell r="H69">
            <v>11194261.17</v>
          </cell>
          <cell r="I69">
            <v>8499354.8399999999</v>
          </cell>
          <cell r="J69">
            <v>137826</v>
          </cell>
          <cell r="K69">
            <v>0</v>
          </cell>
          <cell r="L69">
            <v>0</v>
          </cell>
          <cell r="M69">
            <v>0</v>
          </cell>
          <cell r="N69">
            <v>31112.89</v>
          </cell>
          <cell r="O69">
            <v>77.590000000000146</v>
          </cell>
          <cell r="P69">
            <v>0</v>
          </cell>
          <cell r="Q69">
            <v>0</v>
          </cell>
          <cell r="R69">
            <v>65928.41</v>
          </cell>
          <cell r="S69">
            <v>164.41000000000349</v>
          </cell>
          <cell r="T69">
            <v>0</v>
          </cell>
          <cell r="U69">
            <v>0</v>
          </cell>
          <cell r="V69">
            <v>0</v>
          </cell>
          <cell r="W69">
            <v>0</v>
          </cell>
          <cell r="X69">
            <v>0</v>
          </cell>
          <cell r="Y69">
            <v>0</v>
          </cell>
        </row>
        <row r="70">
          <cell r="A70">
            <v>37865</v>
          </cell>
          <cell r="B70">
            <v>142.1</v>
          </cell>
          <cell r="C70">
            <v>143.30000000000001</v>
          </cell>
          <cell r="D70">
            <v>0</v>
          </cell>
          <cell r="E70">
            <v>10696.99</v>
          </cell>
          <cell r="F70">
            <v>0</v>
          </cell>
          <cell r="G70">
            <v>137997</v>
          </cell>
          <cell r="H70">
            <v>11148399.710000001</v>
          </cell>
          <cell r="I70">
            <v>8465024.4399999995</v>
          </cell>
          <cell r="J70">
            <v>137997</v>
          </cell>
          <cell r="K70">
            <v>0</v>
          </cell>
          <cell r="L70">
            <v>0</v>
          </cell>
          <cell r="M70">
            <v>0</v>
          </cell>
          <cell r="N70">
            <v>31112.89</v>
          </cell>
          <cell r="O70"/>
          <cell r="P70">
            <v>0</v>
          </cell>
          <cell r="Q70">
            <v>0</v>
          </cell>
          <cell r="R70">
            <v>65928.41</v>
          </cell>
          <cell r="S70"/>
          <cell r="T70">
            <v>0</v>
          </cell>
          <cell r="U70">
            <v>0</v>
          </cell>
          <cell r="V70">
            <v>0</v>
          </cell>
          <cell r="W70">
            <v>0</v>
          </cell>
          <cell r="X70">
            <v>0</v>
          </cell>
          <cell r="Y70">
            <v>0</v>
          </cell>
        </row>
        <row r="71">
          <cell r="A71">
            <v>37895</v>
          </cell>
          <cell r="B71">
            <v>0</v>
          </cell>
          <cell r="C71">
            <v>0</v>
          </cell>
          <cell r="D71">
            <v>0</v>
          </cell>
          <cell r="E71">
            <v>10696.99</v>
          </cell>
          <cell r="F71">
            <v>0</v>
          </cell>
          <cell r="G71">
            <v>138168</v>
          </cell>
          <cell r="H71">
            <v>11101983.65</v>
          </cell>
          <cell r="I71">
            <v>8430315.2100000009</v>
          </cell>
          <cell r="J71">
            <v>138168</v>
          </cell>
          <cell r="K71">
            <v>0</v>
          </cell>
          <cell r="L71">
            <v>0</v>
          </cell>
          <cell r="M71">
            <v>0</v>
          </cell>
          <cell r="N71">
            <v>31112.89</v>
          </cell>
          <cell r="O71"/>
          <cell r="P71">
            <v>0</v>
          </cell>
          <cell r="Q71">
            <v>0</v>
          </cell>
          <cell r="R71">
            <v>65928.41</v>
          </cell>
          <cell r="S71"/>
          <cell r="T71">
            <v>0</v>
          </cell>
          <cell r="U71">
            <v>0</v>
          </cell>
          <cell r="V71">
            <v>0</v>
          </cell>
          <cell r="W71">
            <v>0</v>
          </cell>
          <cell r="X71">
            <v>0</v>
          </cell>
          <cell r="Y71">
            <v>0</v>
          </cell>
        </row>
        <row r="72">
          <cell r="A72">
            <v>37926</v>
          </cell>
          <cell r="B72">
            <v>0</v>
          </cell>
          <cell r="C72">
            <v>0</v>
          </cell>
          <cell r="D72">
            <v>937.7</v>
          </cell>
          <cell r="E72">
            <v>10696.99</v>
          </cell>
          <cell r="F72">
            <v>0</v>
          </cell>
          <cell r="G72">
            <v>138339</v>
          </cell>
          <cell r="H72">
            <v>11055008.359999999</v>
          </cell>
          <cell r="I72">
            <v>8395222.9700000007</v>
          </cell>
          <cell r="J72">
            <v>138339</v>
          </cell>
          <cell r="K72">
            <v>0</v>
          </cell>
          <cell r="L72">
            <v>0</v>
          </cell>
          <cell r="M72">
            <v>0</v>
          </cell>
          <cell r="N72">
            <v>31190.67</v>
          </cell>
          <cell r="O72">
            <v>77.779999999998836</v>
          </cell>
          <cell r="P72">
            <v>0</v>
          </cell>
          <cell r="Q72">
            <v>0</v>
          </cell>
          <cell r="R72">
            <v>66093.23</v>
          </cell>
          <cell r="S72">
            <v>164.81999999999243</v>
          </cell>
          <cell r="T72">
            <v>0</v>
          </cell>
          <cell r="U72">
            <v>0</v>
          </cell>
          <cell r="V72">
            <v>0</v>
          </cell>
          <cell r="W72">
            <v>0</v>
          </cell>
          <cell r="X72">
            <v>0</v>
          </cell>
          <cell r="Y72">
            <v>0</v>
          </cell>
        </row>
        <row r="73">
          <cell r="A73">
            <v>37956</v>
          </cell>
          <cell r="B73">
            <v>142.80000000000001</v>
          </cell>
          <cell r="C73">
            <v>144.19999999999999</v>
          </cell>
          <cell r="D73">
            <v>0</v>
          </cell>
          <cell r="E73">
            <v>10696.99</v>
          </cell>
          <cell r="F73">
            <v>0</v>
          </cell>
          <cell r="G73">
            <v>138510</v>
          </cell>
          <cell r="H73">
            <v>11007469.189999999</v>
          </cell>
          <cell r="I73">
            <v>8359743.4900000002</v>
          </cell>
          <cell r="J73">
            <v>138510</v>
          </cell>
          <cell r="K73">
            <v>0</v>
          </cell>
          <cell r="L73">
            <v>0</v>
          </cell>
          <cell r="M73">
            <v>0</v>
          </cell>
          <cell r="N73">
            <v>31190.67</v>
          </cell>
          <cell r="O73"/>
          <cell r="P73">
            <v>0</v>
          </cell>
          <cell r="Q73">
            <v>0</v>
          </cell>
          <cell r="R73">
            <v>66093.23</v>
          </cell>
          <cell r="S73"/>
          <cell r="T73">
            <v>0</v>
          </cell>
          <cell r="U73">
            <v>0</v>
          </cell>
          <cell r="V73">
            <v>0</v>
          </cell>
          <cell r="W73">
            <v>0</v>
          </cell>
          <cell r="X73">
            <v>0</v>
          </cell>
          <cell r="Y73">
            <v>0</v>
          </cell>
        </row>
        <row r="74">
          <cell r="A74">
            <v>37987</v>
          </cell>
          <cell r="B74">
            <v>0</v>
          </cell>
          <cell r="C74">
            <v>0</v>
          </cell>
          <cell r="D74">
            <v>0</v>
          </cell>
          <cell r="E74">
            <v>10696.99</v>
          </cell>
          <cell r="F74">
            <v>0</v>
          </cell>
          <cell r="G74">
            <v>138682</v>
          </cell>
          <cell r="H74">
            <v>10959360.43</v>
          </cell>
          <cell r="I74">
            <v>8323872.5</v>
          </cell>
          <cell r="J74">
            <v>138682</v>
          </cell>
          <cell r="K74">
            <v>0</v>
          </cell>
          <cell r="L74">
            <v>0</v>
          </cell>
          <cell r="M74">
            <v>0</v>
          </cell>
          <cell r="N74">
            <v>31190.67</v>
          </cell>
          <cell r="O74"/>
          <cell r="P74">
            <v>0</v>
          </cell>
          <cell r="Q74">
            <v>0</v>
          </cell>
          <cell r="R74">
            <v>66093.23</v>
          </cell>
          <cell r="S74"/>
          <cell r="T74">
            <v>0</v>
          </cell>
          <cell r="U74">
            <v>0</v>
          </cell>
          <cell r="V74">
            <v>0</v>
          </cell>
          <cell r="W74">
            <v>0</v>
          </cell>
          <cell r="X74">
            <v>0</v>
          </cell>
          <cell r="Y74">
            <v>0</v>
          </cell>
        </row>
        <row r="75">
          <cell r="A75">
            <v>38018</v>
          </cell>
          <cell r="B75">
            <v>0</v>
          </cell>
          <cell r="C75">
            <v>0</v>
          </cell>
          <cell r="D75">
            <v>949</v>
          </cell>
          <cell r="E75">
            <v>10696.99</v>
          </cell>
          <cell r="F75">
            <v>0</v>
          </cell>
          <cell r="G75">
            <v>138854</v>
          </cell>
          <cell r="H75">
            <v>10910677.32</v>
          </cell>
          <cell r="I75">
            <v>8287605.6699999999</v>
          </cell>
          <cell r="J75">
            <v>138854</v>
          </cell>
          <cell r="K75">
            <v>0</v>
          </cell>
          <cell r="L75">
            <v>0</v>
          </cell>
          <cell r="M75">
            <v>0</v>
          </cell>
          <cell r="N75">
            <v>31268.65</v>
          </cell>
          <cell r="O75">
            <v>77.980000000003201</v>
          </cell>
          <cell r="P75">
            <v>0</v>
          </cell>
          <cell r="Q75">
            <v>0</v>
          </cell>
          <cell r="R75">
            <v>66258.460000000006</v>
          </cell>
          <cell r="S75">
            <v>165.23000000001048</v>
          </cell>
          <cell r="T75">
            <v>0</v>
          </cell>
          <cell r="U75">
            <v>0</v>
          </cell>
          <cell r="V75">
            <v>0</v>
          </cell>
          <cell r="W75">
            <v>0</v>
          </cell>
          <cell r="X75">
            <v>0</v>
          </cell>
          <cell r="Y75">
            <v>0</v>
          </cell>
        </row>
        <row r="76">
          <cell r="A76">
            <v>38047</v>
          </cell>
          <cell r="B76">
            <v>144.1</v>
          </cell>
          <cell r="C76">
            <v>145.4</v>
          </cell>
          <cell r="D76">
            <v>0</v>
          </cell>
          <cell r="E76">
            <v>11286.79</v>
          </cell>
          <cell r="F76">
            <v>0</v>
          </cell>
          <cell r="G76">
            <v>139026</v>
          </cell>
          <cell r="H76">
            <v>10861415.09</v>
          </cell>
          <cell r="I76">
            <v>8250938.6399999997</v>
          </cell>
          <cell r="J76">
            <v>139026</v>
          </cell>
          <cell r="K76">
            <v>0</v>
          </cell>
          <cell r="L76">
            <v>0</v>
          </cell>
          <cell r="M76">
            <v>0</v>
          </cell>
          <cell r="N76">
            <v>31268.65</v>
          </cell>
          <cell r="O76"/>
          <cell r="P76">
            <v>0</v>
          </cell>
          <cell r="Q76">
            <v>0</v>
          </cell>
          <cell r="R76">
            <v>66258.460000000006</v>
          </cell>
          <cell r="S76"/>
          <cell r="T76">
            <v>0</v>
          </cell>
          <cell r="U76">
            <v>0</v>
          </cell>
          <cell r="V76">
            <v>0</v>
          </cell>
          <cell r="W76">
            <v>0</v>
          </cell>
          <cell r="X76">
            <v>0</v>
          </cell>
          <cell r="Y76">
            <v>0</v>
          </cell>
        </row>
        <row r="77">
          <cell r="A77">
            <v>38078</v>
          </cell>
          <cell r="B77">
            <v>0</v>
          </cell>
          <cell r="C77">
            <v>0</v>
          </cell>
          <cell r="D77">
            <v>0</v>
          </cell>
          <cell r="E77">
            <v>11286.79</v>
          </cell>
          <cell r="F77">
            <v>0</v>
          </cell>
          <cell r="G77">
            <v>139198</v>
          </cell>
          <cell r="H77">
            <v>10811568.91</v>
          </cell>
          <cell r="I77">
            <v>8213867</v>
          </cell>
          <cell r="J77">
            <v>139198</v>
          </cell>
          <cell r="K77">
            <v>0</v>
          </cell>
          <cell r="L77">
            <v>0</v>
          </cell>
          <cell r="M77">
            <v>0</v>
          </cell>
          <cell r="N77">
            <v>31268.65</v>
          </cell>
          <cell r="O77"/>
          <cell r="P77">
            <v>0</v>
          </cell>
          <cell r="Q77">
            <v>0</v>
          </cell>
          <cell r="R77">
            <v>66258.460000000006</v>
          </cell>
          <cell r="S77"/>
          <cell r="T77">
            <v>0</v>
          </cell>
          <cell r="U77">
            <v>0</v>
          </cell>
          <cell r="V77">
            <v>0</v>
          </cell>
          <cell r="W77">
            <v>0</v>
          </cell>
          <cell r="X77">
            <v>0</v>
          </cell>
          <cell r="Y77">
            <v>0</v>
          </cell>
        </row>
        <row r="78">
          <cell r="A78">
            <v>38108</v>
          </cell>
          <cell r="B78">
            <v>0</v>
          </cell>
          <cell r="C78">
            <v>0</v>
          </cell>
          <cell r="D78">
            <v>949.7</v>
          </cell>
          <cell r="E78">
            <v>11286.79</v>
          </cell>
          <cell r="F78">
            <v>0</v>
          </cell>
          <cell r="G78">
            <v>139370</v>
          </cell>
          <cell r="H78">
            <v>10761133.91</v>
          </cell>
          <cell r="I78">
            <v>8176386.2699999996</v>
          </cell>
          <cell r="J78">
            <v>139370</v>
          </cell>
          <cell r="K78">
            <v>0</v>
          </cell>
          <cell r="L78">
            <v>0</v>
          </cell>
          <cell r="M78">
            <v>0</v>
          </cell>
          <cell r="N78">
            <v>31346.82</v>
          </cell>
          <cell r="O78">
            <v>78.169999999998254</v>
          </cell>
          <cell r="P78">
            <v>0</v>
          </cell>
          <cell r="Q78">
            <v>0</v>
          </cell>
          <cell r="R78">
            <v>66424.11</v>
          </cell>
          <cell r="S78">
            <v>165.64999999999418</v>
          </cell>
          <cell r="T78">
            <v>0</v>
          </cell>
          <cell r="U78">
            <v>0</v>
          </cell>
          <cell r="V78">
            <v>0</v>
          </cell>
          <cell r="W78">
            <v>0</v>
          </cell>
          <cell r="X78">
            <v>0</v>
          </cell>
          <cell r="Y78">
            <v>0</v>
          </cell>
        </row>
        <row r="79">
          <cell r="A79">
            <v>38139</v>
          </cell>
          <cell r="B79">
            <v>144.80000000000001</v>
          </cell>
          <cell r="C79">
            <v>146.30000000000001</v>
          </cell>
          <cell r="D79">
            <v>0</v>
          </cell>
          <cell r="E79">
            <v>11286.79</v>
          </cell>
          <cell r="F79">
            <v>0</v>
          </cell>
          <cell r="G79">
            <v>139543</v>
          </cell>
          <cell r="H79">
            <v>10710104.17</v>
          </cell>
          <cell r="I79">
            <v>8138491.9500000002</v>
          </cell>
          <cell r="J79">
            <v>139543</v>
          </cell>
          <cell r="K79">
            <v>0</v>
          </cell>
          <cell r="L79">
            <v>0</v>
          </cell>
          <cell r="M79">
            <v>0</v>
          </cell>
          <cell r="N79">
            <v>31346.82</v>
          </cell>
          <cell r="O79"/>
          <cell r="P79">
            <v>0</v>
          </cell>
          <cell r="Q79">
            <v>0</v>
          </cell>
          <cell r="R79">
            <v>66424.11</v>
          </cell>
          <cell r="S79"/>
          <cell r="T79">
            <v>0</v>
          </cell>
          <cell r="U79">
            <v>0</v>
          </cell>
          <cell r="V79">
            <v>0</v>
          </cell>
          <cell r="W79">
            <v>0</v>
          </cell>
          <cell r="X79">
            <v>0</v>
          </cell>
          <cell r="Y79">
            <v>0</v>
          </cell>
        </row>
        <row r="80">
          <cell r="A80">
            <v>38169</v>
          </cell>
          <cell r="B80">
            <v>0</v>
          </cell>
          <cell r="C80">
            <v>0</v>
          </cell>
          <cell r="D80">
            <v>0</v>
          </cell>
          <cell r="E80">
            <v>11286.79</v>
          </cell>
          <cell r="F80">
            <v>0</v>
          </cell>
          <cell r="G80">
            <v>139716</v>
          </cell>
          <cell r="H80">
            <v>10658474.75</v>
          </cell>
          <cell r="I80">
            <v>8100179.46</v>
          </cell>
          <cell r="J80">
            <v>139716</v>
          </cell>
          <cell r="K80">
            <v>0</v>
          </cell>
          <cell r="L80">
            <v>0</v>
          </cell>
          <cell r="M80">
            <v>0</v>
          </cell>
          <cell r="N80">
            <v>31346.82</v>
          </cell>
          <cell r="O80"/>
          <cell r="P80">
            <v>0</v>
          </cell>
          <cell r="Q80">
            <v>0</v>
          </cell>
          <cell r="R80">
            <v>66424.11</v>
          </cell>
          <cell r="S80"/>
          <cell r="T80">
            <v>0</v>
          </cell>
          <cell r="U80">
            <v>0</v>
          </cell>
          <cell r="V80">
            <v>0</v>
          </cell>
          <cell r="W80">
            <v>0</v>
          </cell>
          <cell r="X80">
            <v>0</v>
          </cell>
          <cell r="Y80">
            <v>0</v>
          </cell>
        </row>
        <row r="81">
          <cell r="A81">
            <v>38200</v>
          </cell>
          <cell r="B81">
            <v>0</v>
          </cell>
          <cell r="C81">
            <v>0</v>
          </cell>
          <cell r="D81">
            <v>961.8</v>
          </cell>
          <cell r="E81">
            <v>11286.79</v>
          </cell>
          <cell r="F81">
            <v>0</v>
          </cell>
          <cell r="G81">
            <v>139889</v>
          </cell>
          <cell r="H81">
            <v>10606240.640000001</v>
          </cell>
          <cell r="I81">
            <v>8061444.2000000002</v>
          </cell>
          <cell r="J81">
            <v>139889</v>
          </cell>
          <cell r="K81">
            <v>0</v>
          </cell>
          <cell r="L81">
            <v>0</v>
          </cell>
          <cell r="M81">
            <v>0</v>
          </cell>
          <cell r="N81">
            <v>31425.19</v>
          </cell>
          <cell r="O81">
            <v>78.369999999998981</v>
          </cell>
          <cell r="P81">
            <v>0</v>
          </cell>
          <cell r="Q81">
            <v>0</v>
          </cell>
          <cell r="R81">
            <v>66590.17</v>
          </cell>
          <cell r="S81">
            <v>166.05999999999767</v>
          </cell>
          <cell r="T81">
            <v>0</v>
          </cell>
          <cell r="U81">
            <v>0</v>
          </cell>
          <cell r="V81">
            <v>0</v>
          </cell>
          <cell r="W81">
            <v>0</v>
          </cell>
          <cell r="X81">
            <v>0</v>
          </cell>
          <cell r="Y81">
            <v>0</v>
          </cell>
        </row>
        <row r="82">
          <cell r="A82">
            <v>38231</v>
          </cell>
          <cell r="B82">
            <v>145.4</v>
          </cell>
          <cell r="C82">
            <v>146.80000000000001</v>
          </cell>
          <cell r="D82">
            <v>0</v>
          </cell>
          <cell r="E82">
            <v>11286.79</v>
          </cell>
          <cell r="F82">
            <v>0</v>
          </cell>
          <cell r="G82">
            <v>140062</v>
          </cell>
          <cell r="H82">
            <v>10553396.800000001</v>
          </cell>
          <cell r="I82">
            <v>8022281.5</v>
          </cell>
          <cell r="J82">
            <v>140062</v>
          </cell>
          <cell r="K82">
            <v>0</v>
          </cell>
          <cell r="L82">
            <v>0</v>
          </cell>
          <cell r="M82">
            <v>0</v>
          </cell>
          <cell r="N82">
            <v>31425.19</v>
          </cell>
          <cell r="O82"/>
          <cell r="P82">
            <v>0</v>
          </cell>
          <cell r="Q82">
            <v>0</v>
          </cell>
          <cell r="R82">
            <v>66590.17</v>
          </cell>
          <cell r="S82"/>
          <cell r="T82">
            <v>0</v>
          </cell>
          <cell r="U82">
            <v>0</v>
          </cell>
          <cell r="V82">
            <v>0</v>
          </cell>
          <cell r="W82">
            <v>0</v>
          </cell>
          <cell r="X82">
            <v>0</v>
          </cell>
          <cell r="Y82">
            <v>0</v>
          </cell>
        </row>
        <row r="83">
          <cell r="A83">
            <v>38261</v>
          </cell>
          <cell r="B83">
            <v>0</v>
          </cell>
          <cell r="C83">
            <v>0</v>
          </cell>
          <cell r="D83">
            <v>0</v>
          </cell>
          <cell r="E83">
            <v>11286.79</v>
          </cell>
          <cell r="F83">
            <v>0</v>
          </cell>
          <cell r="G83">
            <v>140235</v>
          </cell>
          <cell r="H83">
            <v>10499938.16</v>
          </cell>
          <cell r="I83">
            <v>7982686.6500000004</v>
          </cell>
          <cell r="J83">
            <v>140235</v>
          </cell>
          <cell r="K83">
            <v>0</v>
          </cell>
          <cell r="L83">
            <v>0</v>
          </cell>
          <cell r="M83">
            <v>0</v>
          </cell>
          <cell r="N83">
            <v>31425.19</v>
          </cell>
          <cell r="O83"/>
          <cell r="P83">
            <v>0</v>
          </cell>
          <cell r="Q83">
            <v>0</v>
          </cell>
          <cell r="R83">
            <v>66590.17</v>
          </cell>
          <cell r="S83"/>
          <cell r="T83">
            <v>0</v>
          </cell>
          <cell r="U83">
            <v>0</v>
          </cell>
          <cell r="V83">
            <v>0</v>
          </cell>
          <cell r="W83">
            <v>0</v>
          </cell>
          <cell r="X83">
            <v>0</v>
          </cell>
          <cell r="Y83">
            <v>0</v>
          </cell>
        </row>
        <row r="84">
          <cell r="A84">
            <v>38292</v>
          </cell>
          <cell r="B84">
            <v>0</v>
          </cell>
          <cell r="C84">
            <v>0</v>
          </cell>
          <cell r="D84">
            <v>976.2</v>
          </cell>
          <cell r="E84">
            <v>11286.79</v>
          </cell>
          <cell r="F84">
            <v>0</v>
          </cell>
          <cell r="G84">
            <v>140409</v>
          </cell>
          <cell r="H84">
            <v>10445858.57</v>
          </cell>
          <cell r="I84">
            <v>7942654.8600000003</v>
          </cell>
          <cell r="J84">
            <v>140409</v>
          </cell>
          <cell r="K84">
            <v>0</v>
          </cell>
          <cell r="L84">
            <v>0</v>
          </cell>
          <cell r="M84">
            <v>0</v>
          </cell>
          <cell r="N84">
            <v>31503.75</v>
          </cell>
          <cell r="O84">
            <v>78.56000000000131</v>
          </cell>
          <cell r="P84">
            <v>0</v>
          </cell>
          <cell r="Q84">
            <v>0</v>
          </cell>
          <cell r="R84">
            <v>66756.649999999994</v>
          </cell>
          <cell r="S84">
            <v>166.47999999999593</v>
          </cell>
          <cell r="T84">
            <v>0</v>
          </cell>
          <cell r="U84">
            <v>0</v>
          </cell>
          <cell r="V84">
            <v>0</v>
          </cell>
          <cell r="W84">
            <v>0</v>
          </cell>
          <cell r="X84">
            <v>0</v>
          </cell>
          <cell r="Y84">
            <v>0</v>
          </cell>
        </row>
        <row r="85">
          <cell r="A85">
            <v>38322</v>
          </cell>
          <cell r="B85">
            <v>146.5</v>
          </cell>
          <cell r="C85">
            <v>148</v>
          </cell>
          <cell r="D85">
            <v>0</v>
          </cell>
          <cell r="E85">
            <v>11286.79</v>
          </cell>
          <cell r="F85">
            <v>0</v>
          </cell>
          <cell r="G85">
            <v>140583</v>
          </cell>
          <cell r="H85">
            <v>10391152.880000001</v>
          </cell>
          <cell r="I85">
            <v>7902181.3399999999</v>
          </cell>
          <cell r="J85">
            <v>140583</v>
          </cell>
          <cell r="K85">
            <v>0</v>
          </cell>
          <cell r="L85">
            <v>0</v>
          </cell>
          <cell r="M85">
            <v>0</v>
          </cell>
          <cell r="N85">
            <v>31503.75</v>
          </cell>
          <cell r="O85"/>
          <cell r="P85">
            <v>0</v>
          </cell>
          <cell r="Q85">
            <v>0</v>
          </cell>
          <cell r="R85">
            <v>66756.649999999994</v>
          </cell>
          <cell r="S85"/>
          <cell r="T85">
            <v>0</v>
          </cell>
          <cell r="U85">
            <v>0</v>
          </cell>
          <cell r="V85">
            <v>0</v>
          </cell>
          <cell r="W85">
            <v>0</v>
          </cell>
          <cell r="X85">
            <v>0</v>
          </cell>
          <cell r="Y85">
            <v>0</v>
          </cell>
        </row>
        <row r="86">
          <cell r="A86">
            <v>38353</v>
          </cell>
          <cell r="B86">
            <v>0</v>
          </cell>
          <cell r="C86">
            <v>0</v>
          </cell>
          <cell r="D86">
            <v>0</v>
          </cell>
          <cell r="E86">
            <v>11286.79</v>
          </cell>
          <cell r="F86">
            <v>0</v>
          </cell>
          <cell r="G86">
            <v>140757</v>
          </cell>
          <cell r="H86">
            <v>10335815.85</v>
          </cell>
          <cell r="I86">
            <v>7861261.1799999997</v>
          </cell>
          <cell r="J86">
            <v>140757</v>
          </cell>
          <cell r="K86">
            <v>0</v>
          </cell>
          <cell r="L86">
            <v>0</v>
          </cell>
          <cell r="M86">
            <v>0</v>
          </cell>
          <cell r="N86">
            <v>31503.75</v>
          </cell>
          <cell r="O86"/>
          <cell r="P86">
            <v>0</v>
          </cell>
          <cell r="Q86">
            <v>0</v>
          </cell>
          <cell r="R86">
            <v>66756.649999999994</v>
          </cell>
          <cell r="S86"/>
          <cell r="T86">
            <v>0</v>
          </cell>
          <cell r="U86">
            <v>0</v>
          </cell>
          <cell r="V86">
            <v>0</v>
          </cell>
          <cell r="W86">
            <v>0</v>
          </cell>
          <cell r="X86">
            <v>0</v>
          </cell>
          <cell r="Y86">
            <v>0</v>
          </cell>
        </row>
        <row r="87">
          <cell r="A87">
            <v>38384</v>
          </cell>
          <cell r="B87">
            <v>0</v>
          </cell>
          <cell r="C87">
            <v>0</v>
          </cell>
          <cell r="D87">
            <v>993.1</v>
          </cell>
          <cell r="E87">
            <v>11286.79</v>
          </cell>
          <cell r="F87">
            <v>0</v>
          </cell>
          <cell r="G87">
            <v>140931</v>
          </cell>
          <cell r="H87">
            <v>10279842.23</v>
          </cell>
          <cell r="I87">
            <v>7819889.4800000004</v>
          </cell>
          <cell r="J87">
            <v>140931</v>
          </cell>
          <cell r="K87">
            <v>0</v>
          </cell>
          <cell r="L87">
            <v>0</v>
          </cell>
          <cell r="M87">
            <v>0</v>
          </cell>
          <cell r="N87">
            <v>31582.51</v>
          </cell>
          <cell r="O87">
            <v>78.759999999998399</v>
          </cell>
          <cell r="P87">
            <v>0</v>
          </cell>
          <cell r="Q87">
            <v>0</v>
          </cell>
          <cell r="R87">
            <v>66923.539999999994</v>
          </cell>
          <cell r="S87">
            <v>166.88999999999942</v>
          </cell>
          <cell r="T87">
            <v>0</v>
          </cell>
          <cell r="U87">
            <v>0</v>
          </cell>
          <cell r="V87">
            <v>0</v>
          </cell>
          <cell r="W87">
            <v>0</v>
          </cell>
          <cell r="X87">
            <v>0</v>
          </cell>
          <cell r="Y87">
            <v>0</v>
          </cell>
        </row>
        <row r="88">
          <cell r="A88">
            <v>38412</v>
          </cell>
          <cell r="B88">
            <v>147.5</v>
          </cell>
          <cell r="C88">
            <v>149.19999999999999</v>
          </cell>
          <cell r="D88">
            <v>0</v>
          </cell>
          <cell r="E88">
            <v>11750.2</v>
          </cell>
          <cell r="F88">
            <v>0</v>
          </cell>
          <cell r="G88">
            <v>141106</v>
          </cell>
          <cell r="H88">
            <v>10223225.710000001</v>
          </cell>
          <cell r="I88">
            <v>7778061.25</v>
          </cell>
          <cell r="J88">
            <v>141106</v>
          </cell>
          <cell r="K88">
            <v>0</v>
          </cell>
          <cell r="L88">
            <v>0</v>
          </cell>
          <cell r="M88">
            <v>0</v>
          </cell>
          <cell r="N88">
            <v>31582.51</v>
          </cell>
          <cell r="O88"/>
          <cell r="P88">
            <v>0</v>
          </cell>
          <cell r="Q88">
            <v>0</v>
          </cell>
          <cell r="R88">
            <v>66923.539999999994</v>
          </cell>
          <cell r="S88"/>
          <cell r="T88">
            <v>0</v>
          </cell>
          <cell r="U88">
            <v>0</v>
          </cell>
          <cell r="V88">
            <v>0</v>
          </cell>
          <cell r="W88">
            <v>0</v>
          </cell>
          <cell r="X88">
            <v>0</v>
          </cell>
          <cell r="Y88">
            <v>0</v>
          </cell>
        </row>
        <row r="89">
          <cell r="A89">
            <v>38443</v>
          </cell>
          <cell r="B89">
            <v>0</v>
          </cell>
          <cell r="C89">
            <v>0</v>
          </cell>
          <cell r="D89">
            <v>0</v>
          </cell>
          <cell r="E89">
            <v>11750.2</v>
          </cell>
          <cell r="F89">
            <v>0</v>
          </cell>
          <cell r="G89">
            <v>141281</v>
          </cell>
          <cell r="H89">
            <v>10165960.92</v>
          </cell>
          <cell r="I89">
            <v>7735771.4500000002</v>
          </cell>
          <cell r="J89">
            <v>141281</v>
          </cell>
          <cell r="K89">
            <v>0</v>
          </cell>
          <cell r="L89">
            <v>0</v>
          </cell>
          <cell r="M89">
            <v>0</v>
          </cell>
          <cell r="N89">
            <v>31582.51</v>
          </cell>
          <cell r="O89"/>
          <cell r="P89">
            <v>0</v>
          </cell>
          <cell r="Q89">
            <v>0</v>
          </cell>
          <cell r="R89">
            <v>66923.539999999994</v>
          </cell>
          <cell r="S89"/>
          <cell r="T89">
            <v>0</v>
          </cell>
          <cell r="U89">
            <v>0</v>
          </cell>
          <cell r="V89">
            <v>0</v>
          </cell>
          <cell r="W89">
            <v>0</v>
          </cell>
          <cell r="X89">
            <v>0</v>
          </cell>
          <cell r="Y89">
            <v>0</v>
          </cell>
        </row>
        <row r="90">
          <cell r="A90">
            <v>38473</v>
          </cell>
          <cell r="B90">
            <v>0</v>
          </cell>
          <cell r="C90">
            <v>0</v>
          </cell>
          <cell r="D90">
            <v>1008.3</v>
          </cell>
          <cell r="E90">
            <v>11750.2</v>
          </cell>
          <cell r="F90">
            <v>0</v>
          </cell>
          <cell r="G90">
            <v>141456</v>
          </cell>
          <cell r="H90">
            <v>10108042.470000001</v>
          </cell>
          <cell r="I90">
            <v>7693014.9800000004</v>
          </cell>
          <cell r="J90">
            <v>141456</v>
          </cell>
          <cell r="K90">
            <v>0</v>
          </cell>
          <cell r="L90">
            <v>0</v>
          </cell>
          <cell r="M90">
            <v>0</v>
          </cell>
          <cell r="N90">
            <v>31661.47</v>
          </cell>
          <cell r="O90">
            <v>78.960000000002765</v>
          </cell>
          <cell r="P90">
            <v>0</v>
          </cell>
          <cell r="Q90">
            <v>0</v>
          </cell>
          <cell r="R90">
            <v>67090.850000000006</v>
          </cell>
          <cell r="S90">
            <v>167.31000000001222</v>
          </cell>
          <cell r="T90">
            <v>0</v>
          </cell>
          <cell r="U90">
            <v>0</v>
          </cell>
          <cell r="V90">
            <v>0</v>
          </cell>
          <cell r="W90">
            <v>0</v>
          </cell>
          <cell r="X90">
            <v>0</v>
          </cell>
          <cell r="Y90">
            <v>0</v>
          </cell>
        </row>
        <row r="91">
          <cell r="A91">
            <v>38504</v>
          </cell>
          <cell r="B91">
            <v>148.4</v>
          </cell>
          <cell r="C91">
            <v>150</v>
          </cell>
          <cell r="D91">
            <v>0</v>
          </cell>
          <cell r="E91">
            <v>11750.2</v>
          </cell>
          <cell r="F91">
            <v>0</v>
          </cell>
          <cell r="G91">
            <v>141631</v>
          </cell>
          <cell r="H91">
            <v>10049464.91</v>
          </cell>
          <cell r="I91">
            <v>7649786.7000000002</v>
          </cell>
          <cell r="J91">
            <v>141631</v>
          </cell>
          <cell r="K91">
            <v>0</v>
          </cell>
          <cell r="L91">
            <v>0</v>
          </cell>
          <cell r="M91">
            <v>0</v>
          </cell>
          <cell r="N91">
            <v>31661.47</v>
          </cell>
          <cell r="O91"/>
          <cell r="P91">
            <v>0</v>
          </cell>
          <cell r="Q91">
            <v>0</v>
          </cell>
          <cell r="R91">
            <v>67090.850000000006</v>
          </cell>
          <cell r="S91"/>
          <cell r="T91">
            <v>0</v>
          </cell>
          <cell r="U91">
            <v>0</v>
          </cell>
          <cell r="V91">
            <v>0</v>
          </cell>
          <cell r="W91">
            <v>0</v>
          </cell>
          <cell r="X91">
            <v>0</v>
          </cell>
          <cell r="Y91">
            <v>0</v>
          </cell>
        </row>
        <row r="92">
          <cell r="A92">
            <v>38534</v>
          </cell>
          <cell r="B92">
            <v>0</v>
          </cell>
          <cell r="C92">
            <v>0</v>
          </cell>
          <cell r="D92">
            <v>0</v>
          </cell>
          <cell r="E92">
            <v>11750.2</v>
          </cell>
          <cell r="F92">
            <v>0</v>
          </cell>
          <cell r="G92">
            <v>141806</v>
          </cell>
          <cell r="H92">
            <v>9990222.7400000002</v>
          </cell>
          <cell r="I92">
            <v>7606081.3899999997</v>
          </cell>
          <cell r="J92">
            <v>141806</v>
          </cell>
          <cell r="K92">
            <v>0</v>
          </cell>
          <cell r="L92">
            <v>0</v>
          </cell>
          <cell r="M92">
            <v>0</v>
          </cell>
          <cell r="N92">
            <v>31661.47</v>
          </cell>
          <cell r="O92"/>
          <cell r="P92">
            <v>0</v>
          </cell>
          <cell r="Q92">
            <v>0</v>
          </cell>
          <cell r="R92">
            <v>67090.850000000006</v>
          </cell>
          <cell r="S92"/>
          <cell r="T92">
            <v>0</v>
          </cell>
          <cell r="U92">
            <v>0</v>
          </cell>
          <cell r="V92">
            <v>0</v>
          </cell>
          <cell r="W92">
            <v>0</v>
          </cell>
          <cell r="X92">
            <v>0</v>
          </cell>
          <cell r="Y92">
            <v>0</v>
          </cell>
        </row>
        <row r="93">
          <cell r="A93">
            <v>38565</v>
          </cell>
          <cell r="B93">
            <v>0</v>
          </cell>
          <cell r="C93">
            <v>0</v>
          </cell>
          <cell r="D93">
            <v>1022</v>
          </cell>
          <cell r="E93">
            <v>11750.2</v>
          </cell>
          <cell r="F93">
            <v>0</v>
          </cell>
          <cell r="G93">
            <v>141982</v>
          </cell>
          <cell r="H93">
            <v>9930309.4199999999</v>
          </cell>
          <cell r="I93">
            <v>7561893.8099999996</v>
          </cell>
          <cell r="J93">
            <v>141982</v>
          </cell>
          <cell r="K93">
            <v>0</v>
          </cell>
          <cell r="L93">
            <v>0</v>
          </cell>
          <cell r="M93">
            <v>0</v>
          </cell>
          <cell r="N93">
            <v>31740.62</v>
          </cell>
          <cell r="O93">
            <v>79.149999999997817</v>
          </cell>
          <cell r="P93">
            <v>0</v>
          </cell>
          <cell r="Q93">
            <v>0</v>
          </cell>
          <cell r="R93">
            <v>67258.58</v>
          </cell>
          <cell r="S93">
            <v>167.72999999999593</v>
          </cell>
          <cell r="T93">
            <v>0</v>
          </cell>
          <cell r="U93">
            <v>0</v>
          </cell>
          <cell r="V93">
            <v>0</v>
          </cell>
          <cell r="W93">
            <v>0</v>
          </cell>
          <cell r="X93">
            <v>0</v>
          </cell>
          <cell r="Y93">
            <v>0</v>
          </cell>
        </row>
        <row r="94">
          <cell r="A94">
            <v>38596</v>
          </cell>
          <cell r="B94">
            <v>149.80000000000001</v>
          </cell>
          <cell r="C94">
            <v>150.9</v>
          </cell>
          <cell r="D94">
            <v>0</v>
          </cell>
          <cell r="E94">
            <v>11750.2</v>
          </cell>
          <cell r="F94">
            <v>0</v>
          </cell>
          <cell r="G94">
            <v>142158</v>
          </cell>
          <cell r="H94">
            <v>9869719.3599999994</v>
          </cell>
          <cell r="I94">
            <v>7517218.6100000003</v>
          </cell>
          <cell r="J94">
            <v>142158</v>
          </cell>
          <cell r="K94">
            <v>0</v>
          </cell>
          <cell r="L94">
            <v>0</v>
          </cell>
          <cell r="M94">
            <v>0</v>
          </cell>
          <cell r="N94">
            <v>31740.62</v>
          </cell>
          <cell r="O94"/>
          <cell r="P94">
            <v>0</v>
          </cell>
          <cell r="Q94">
            <v>0</v>
          </cell>
          <cell r="R94">
            <v>67258.58</v>
          </cell>
          <cell r="S94"/>
          <cell r="T94">
            <v>0</v>
          </cell>
          <cell r="U94">
            <v>0</v>
          </cell>
          <cell r="V94">
            <v>0</v>
          </cell>
          <cell r="W94">
            <v>0</v>
          </cell>
          <cell r="X94">
            <v>0</v>
          </cell>
          <cell r="Y94">
            <v>0</v>
          </cell>
        </row>
        <row r="95">
          <cell r="A95">
            <v>38626</v>
          </cell>
          <cell r="B95">
            <v>0</v>
          </cell>
          <cell r="C95">
            <v>0</v>
          </cell>
          <cell r="D95">
            <v>0</v>
          </cell>
          <cell r="E95">
            <v>11750.2</v>
          </cell>
          <cell r="F95">
            <v>0</v>
          </cell>
          <cell r="G95">
            <v>142334</v>
          </cell>
          <cell r="H95">
            <v>9808446.9100000001</v>
          </cell>
          <cell r="I95">
            <v>7472050.4299999997</v>
          </cell>
          <cell r="J95">
            <v>142334</v>
          </cell>
          <cell r="K95">
            <v>0</v>
          </cell>
          <cell r="L95">
            <v>0</v>
          </cell>
          <cell r="M95">
            <v>0</v>
          </cell>
          <cell r="N95">
            <v>31740.62</v>
          </cell>
          <cell r="O95"/>
          <cell r="P95">
            <v>0</v>
          </cell>
          <cell r="Q95">
            <v>0</v>
          </cell>
          <cell r="R95">
            <v>67258.58</v>
          </cell>
          <cell r="S95"/>
          <cell r="T95">
            <v>0</v>
          </cell>
          <cell r="U95">
            <v>0</v>
          </cell>
          <cell r="V95">
            <v>0</v>
          </cell>
          <cell r="W95">
            <v>0</v>
          </cell>
          <cell r="X95">
            <v>0</v>
          </cell>
          <cell r="Y95">
            <v>0</v>
          </cell>
        </row>
        <row r="96">
          <cell r="A96">
            <v>38657</v>
          </cell>
          <cell r="B96">
            <v>0</v>
          </cell>
          <cell r="C96">
            <v>0</v>
          </cell>
          <cell r="D96">
            <v>1026</v>
          </cell>
          <cell r="E96">
            <v>11750.2</v>
          </cell>
          <cell r="F96">
            <v>0</v>
          </cell>
          <cell r="G96">
            <v>142510</v>
          </cell>
          <cell r="H96">
            <v>9746486.3900000006</v>
          </cell>
          <cell r="I96">
            <v>7426383.8300000001</v>
          </cell>
          <cell r="J96">
            <v>142510</v>
          </cell>
          <cell r="K96">
            <v>0</v>
          </cell>
          <cell r="L96">
            <v>0</v>
          </cell>
          <cell r="M96">
            <v>0</v>
          </cell>
          <cell r="N96">
            <v>31819.97</v>
          </cell>
          <cell r="O96">
            <v>79.350000000002183</v>
          </cell>
          <cell r="P96">
            <v>0</v>
          </cell>
          <cell r="Q96">
            <v>0</v>
          </cell>
          <cell r="R96">
            <v>67426.73</v>
          </cell>
          <cell r="S96">
            <v>168.14999999999418</v>
          </cell>
          <cell r="T96">
            <v>0</v>
          </cell>
          <cell r="U96">
            <v>0</v>
          </cell>
          <cell r="V96">
            <v>0</v>
          </cell>
          <cell r="W96">
            <v>0</v>
          </cell>
          <cell r="X96">
            <v>0</v>
          </cell>
          <cell r="Y96">
            <v>0</v>
          </cell>
        </row>
        <row r="97">
          <cell r="A97">
            <v>38687</v>
          </cell>
          <cell r="B97">
            <v>150.6</v>
          </cell>
          <cell r="C97">
            <v>152.1</v>
          </cell>
          <cell r="D97">
            <v>0</v>
          </cell>
          <cell r="E97">
            <v>11750.2</v>
          </cell>
          <cell r="F97">
            <v>0</v>
          </cell>
          <cell r="G97">
            <v>142687</v>
          </cell>
          <cell r="H97">
            <v>9683831.0600000005</v>
          </cell>
          <cell r="I97">
            <v>7380213.2999999998</v>
          </cell>
          <cell r="J97">
            <v>142687</v>
          </cell>
          <cell r="K97">
            <v>0</v>
          </cell>
          <cell r="L97">
            <v>0</v>
          </cell>
          <cell r="M97">
            <v>0</v>
          </cell>
          <cell r="N97">
            <v>31819.97</v>
          </cell>
          <cell r="O97"/>
          <cell r="P97">
            <v>0</v>
          </cell>
          <cell r="Q97">
            <v>0</v>
          </cell>
          <cell r="R97">
            <v>67426.73</v>
          </cell>
          <cell r="S97"/>
          <cell r="T97">
            <v>0</v>
          </cell>
          <cell r="U97">
            <v>0</v>
          </cell>
          <cell r="V97">
            <v>0</v>
          </cell>
          <cell r="W97">
            <v>0</v>
          </cell>
          <cell r="X97">
            <v>0</v>
          </cell>
          <cell r="Y97">
            <v>0</v>
          </cell>
        </row>
        <row r="98">
          <cell r="A98">
            <v>38718</v>
          </cell>
          <cell r="B98">
            <v>0</v>
          </cell>
          <cell r="C98">
            <v>0</v>
          </cell>
          <cell r="D98">
            <v>0</v>
          </cell>
          <cell r="E98">
            <v>11750.2</v>
          </cell>
          <cell r="F98">
            <v>0</v>
          </cell>
          <cell r="G98">
            <v>142864</v>
          </cell>
          <cell r="H98">
            <v>9620475.1300000008</v>
          </cell>
          <cell r="I98">
            <v>7333533.2800000003</v>
          </cell>
          <cell r="J98">
            <v>142864</v>
          </cell>
          <cell r="K98">
            <v>0</v>
          </cell>
          <cell r="L98">
            <v>0</v>
          </cell>
          <cell r="M98">
            <v>0</v>
          </cell>
          <cell r="N98">
            <v>31819.97</v>
          </cell>
          <cell r="O98"/>
          <cell r="P98">
            <v>0</v>
          </cell>
          <cell r="Q98">
            <v>0</v>
          </cell>
          <cell r="R98">
            <v>67426.73</v>
          </cell>
          <cell r="S98"/>
          <cell r="T98">
            <v>0</v>
          </cell>
          <cell r="U98">
            <v>0</v>
          </cell>
          <cell r="V98">
            <v>0</v>
          </cell>
          <cell r="W98">
            <v>0</v>
          </cell>
          <cell r="X98">
            <v>0</v>
          </cell>
          <cell r="Y98">
            <v>0</v>
          </cell>
        </row>
        <row r="99">
          <cell r="A99">
            <v>38749</v>
          </cell>
          <cell r="B99">
            <v>0</v>
          </cell>
          <cell r="C99">
            <v>0</v>
          </cell>
          <cell r="D99">
            <v>1035.8</v>
          </cell>
          <cell r="E99">
            <v>11750.2</v>
          </cell>
          <cell r="F99">
            <v>0</v>
          </cell>
          <cell r="G99">
            <v>143041</v>
          </cell>
          <cell r="H99">
            <v>9556412.75</v>
          </cell>
          <cell r="I99">
            <v>7286338.1500000004</v>
          </cell>
          <cell r="J99">
            <v>143041</v>
          </cell>
          <cell r="K99">
            <v>0</v>
          </cell>
          <cell r="L99">
            <v>0</v>
          </cell>
          <cell r="M99">
            <v>0</v>
          </cell>
          <cell r="N99">
            <v>31899.52</v>
          </cell>
          <cell r="O99">
            <v>79.549999999999272</v>
          </cell>
          <cell r="P99">
            <v>0</v>
          </cell>
          <cell r="Q99">
            <v>0</v>
          </cell>
          <cell r="R99">
            <v>67595.3</v>
          </cell>
          <cell r="S99">
            <v>168.57000000000698</v>
          </cell>
          <cell r="T99">
            <v>0</v>
          </cell>
          <cell r="U99">
            <v>0</v>
          </cell>
          <cell r="V99">
            <v>0</v>
          </cell>
          <cell r="W99">
            <v>0</v>
          </cell>
          <cell r="X99">
            <v>0</v>
          </cell>
          <cell r="Y99">
            <v>0</v>
          </cell>
        </row>
        <row r="100">
          <cell r="A100">
            <v>38777</v>
          </cell>
          <cell r="B100">
            <v>151.9</v>
          </cell>
          <cell r="C100">
            <v>153.5</v>
          </cell>
          <cell r="D100">
            <v>0</v>
          </cell>
          <cell r="E100">
            <v>12349.63</v>
          </cell>
          <cell r="F100">
            <v>0</v>
          </cell>
          <cell r="G100">
            <v>143218</v>
          </cell>
          <cell r="H100">
            <v>9491638.0500000007</v>
          </cell>
          <cell r="I100">
            <v>7238622.2199999997</v>
          </cell>
          <cell r="J100">
            <v>143218</v>
          </cell>
          <cell r="K100">
            <v>0</v>
          </cell>
          <cell r="L100">
            <v>0</v>
          </cell>
          <cell r="M100">
            <v>0</v>
          </cell>
          <cell r="N100">
            <v>31899.52</v>
          </cell>
          <cell r="O100"/>
          <cell r="P100">
            <v>0</v>
          </cell>
          <cell r="Q100">
            <v>0</v>
          </cell>
          <cell r="R100">
            <v>67595.3</v>
          </cell>
          <cell r="S100"/>
          <cell r="T100">
            <v>70000</v>
          </cell>
          <cell r="U100">
            <v>0</v>
          </cell>
          <cell r="V100">
            <v>0</v>
          </cell>
          <cell r="W100">
            <v>0</v>
          </cell>
          <cell r="X100">
            <v>0</v>
          </cell>
          <cell r="Y100">
            <v>0</v>
          </cell>
        </row>
        <row r="101">
          <cell r="A101">
            <v>38808</v>
          </cell>
          <cell r="B101">
            <v>0</v>
          </cell>
          <cell r="C101">
            <v>0</v>
          </cell>
          <cell r="D101">
            <v>0</v>
          </cell>
          <cell r="E101">
            <v>12349.63</v>
          </cell>
          <cell r="F101">
            <v>0</v>
          </cell>
          <cell r="G101">
            <v>143395</v>
          </cell>
          <cell r="H101">
            <v>9426145.0800000001</v>
          </cell>
          <cell r="I101">
            <v>7190379.7599999998</v>
          </cell>
          <cell r="J101">
            <v>143395</v>
          </cell>
          <cell r="K101">
            <v>0</v>
          </cell>
          <cell r="L101">
            <v>0</v>
          </cell>
          <cell r="M101">
            <v>0</v>
          </cell>
          <cell r="N101">
            <v>31899.52</v>
          </cell>
          <cell r="O101"/>
          <cell r="P101">
            <v>0</v>
          </cell>
          <cell r="Q101">
            <v>0</v>
          </cell>
          <cell r="R101">
            <v>67595.3</v>
          </cell>
          <cell r="S101"/>
          <cell r="T101">
            <v>70453.19</v>
          </cell>
          <cell r="U101">
            <v>0</v>
          </cell>
          <cell r="V101">
            <v>0</v>
          </cell>
          <cell r="W101">
            <v>0</v>
          </cell>
          <cell r="X101">
            <v>0</v>
          </cell>
          <cell r="Y101">
            <v>0</v>
          </cell>
        </row>
        <row r="102">
          <cell r="A102">
            <v>38838</v>
          </cell>
          <cell r="B102">
            <v>0</v>
          </cell>
          <cell r="C102">
            <v>0</v>
          </cell>
          <cell r="D102">
            <v>1043.0999999999999</v>
          </cell>
          <cell r="E102">
            <v>12349.63</v>
          </cell>
          <cell r="F102">
            <v>0</v>
          </cell>
          <cell r="G102">
            <v>143573</v>
          </cell>
          <cell r="H102">
            <v>9359926.8599999994</v>
          </cell>
          <cell r="I102">
            <v>7141604.9400000004</v>
          </cell>
          <cell r="J102">
            <v>143573</v>
          </cell>
          <cell r="K102">
            <v>0</v>
          </cell>
          <cell r="L102">
            <v>0</v>
          </cell>
          <cell r="M102">
            <v>0</v>
          </cell>
          <cell r="N102">
            <v>31979.27</v>
          </cell>
          <cell r="O102">
            <v>79.75</v>
          </cell>
          <cell r="P102">
            <v>0</v>
          </cell>
          <cell r="Q102">
            <v>0</v>
          </cell>
          <cell r="R102">
            <v>67764.289999999994</v>
          </cell>
          <cell r="S102">
            <v>168.98999999999069</v>
          </cell>
          <cell r="T102">
            <v>70453.19</v>
          </cell>
          <cell r="U102">
            <v>0</v>
          </cell>
          <cell r="V102">
            <v>0</v>
          </cell>
          <cell r="W102">
            <v>0</v>
          </cell>
          <cell r="X102">
            <v>0</v>
          </cell>
          <cell r="Y102">
            <v>0</v>
          </cell>
        </row>
        <row r="103">
          <cell r="A103">
            <v>38869</v>
          </cell>
          <cell r="B103">
            <v>154.30000000000001</v>
          </cell>
          <cell r="C103">
            <v>156.19999999999999</v>
          </cell>
          <cell r="D103">
            <v>0</v>
          </cell>
          <cell r="E103">
            <v>12349.63</v>
          </cell>
          <cell r="F103">
            <v>0</v>
          </cell>
          <cell r="G103">
            <v>143751</v>
          </cell>
          <cell r="H103">
            <v>9292977.3300000001</v>
          </cell>
          <cell r="I103">
            <v>7092291.9000000004</v>
          </cell>
          <cell r="J103">
            <v>143751</v>
          </cell>
          <cell r="K103">
            <v>0</v>
          </cell>
          <cell r="L103">
            <v>0</v>
          </cell>
          <cell r="M103">
            <v>0</v>
          </cell>
          <cell r="N103">
            <v>31979.27</v>
          </cell>
          <cell r="O103"/>
          <cell r="P103">
            <v>0</v>
          </cell>
          <cell r="Q103">
            <v>0</v>
          </cell>
          <cell r="R103">
            <v>67764.289999999994</v>
          </cell>
          <cell r="S103"/>
          <cell r="T103">
            <v>70453.19</v>
          </cell>
          <cell r="U103">
            <v>0</v>
          </cell>
          <cell r="V103">
            <v>0</v>
          </cell>
          <cell r="W103">
            <v>0</v>
          </cell>
          <cell r="X103">
            <v>0</v>
          </cell>
          <cell r="Y103">
            <v>0</v>
          </cell>
        </row>
        <row r="104">
          <cell r="A104">
            <v>38899</v>
          </cell>
          <cell r="B104">
            <v>0</v>
          </cell>
          <cell r="C104">
            <v>0</v>
          </cell>
          <cell r="D104">
            <v>0</v>
          </cell>
          <cell r="E104">
            <v>14712.01</v>
          </cell>
          <cell r="F104">
            <v>0</v>
          </cell>
          <cell r="G104">
            <v>143929</v>
          </cell>
          <cell r="H104">
            <v>9225290.4100000001</v>
          </cell>
          <cell r="I104">
            <v>7042434.6900000004</v>
          </cell>
          <cell r="J104">
            <v>143929</v>
          </cell>
          <cell r="K104">
            <v>0</v>
          </cell>
          <cell r="L104">
            <v>0</v>
          </cell>
          <cell r="M104">
            <v>0</v>
          </cell>
          <cell r="N104">
            <v>31979.27</v>
          </cell>
          <cell r="O104"/>
          <cell r="P104">
            <v>0</v>
          </cell>
          <cell r="Q104">
            <v>0</v>
          </cell>
          <cell r="R104">
            <v>67764.289999999994</v>
          </cell>
          <cell r="S104"/>
          <cell r="T104">
            <v>71288.05</v>
          </cell>
          <cell r="U104">
            <v>0</v>
          </cell>
          <cell r="V104">
            <v>0</v>
          </cell>
          <cell r="W104">
            <v>0</v>
          </cell>
          <cell r="X104">
            <v>0</v>
          </cell>
          <cell r="Y104">
            <v>0</v>
          </cell>
        </row>
        <row r="105">
          <cell r="A105">
            <v>38930</v>
          </cell>
          <cell r="B105">
            <v>0</v>
          </cell>
          <cell r="C105">
            <v>0</v>
          </cell>
          <cell r="D105">
            <v>1050.9000000000001</v>
          </cell>
          <cell r="E105">
            <v>14712.01</v>
          </cell>
          <cell r="F105">
            <v>0</v>
          </cell>
          <cell r="G105">
            <v>144107</v>
          </cell>
          <cell r="H105">
            <v>9156859.9499999993</v>
          </cell>
          <cell r="I105">
            <v>6992027.3200000003</v>
          </cell>
          <cell r="J105">
            <v>144107</v>
          </cell>
          <cell r="K105">
            <v>0</v>
          </cell>
          <cell r="L105">
            <v>0</v>
          </cell>
          <cell r="M105">
            <v>0</v>
          </cell>
          <cell r="N105">
            <v>32231.9</v>
          </cell>
          <cell r="O105">
            <v>252.63000000000102</v>
          </cell>
          <cell r="P105">
            <v>0</v>
          </cell>
          <cell r="Q105">
            <v>0</v>
          </cell>
          <cell r="R105">
            <v>68299.62</v>
          </cell>
          <cell r="S105">
            <v>535.33000000000175</v>
          </cell>
          <cell r="T105">
            <v>71288.05</v>
          </cell>
          <cell r="U105">
            <v>0</v>
          </cell>
          <cell r="V105">
            <v>0</v>
          </cell>
          <cell r="W105">
            <v>0</v>
          </cell>
          <cell r="X105">
            <v>0</v>
          </cell>
          <cell r="Y105">
            <v>0</v>
          </cell>
        </row>
        <row r="106">
          <cell r="A106">
            <v>38961</v>
          </cell>
          <cell r="B106">
            <v>155.69999999999999</v>
          </cell>
          <cell r="C106">
            <v>157.5</v>
          </cell>
          <cell r="D106">
            <v>0</v>
          </cell>
          <cell r="E106">
            <v>14712.01</v>
          </cell>
          <cell r="F106">
            <v>0</v>
          </cell>
          <cell r="G106">
            <v>144286</v>
          </cell>
          <cell r="H106">
            <v>9087678.7400000002</v>
          </cell>
          <cell r="I106">
            <v>6941063.7000000002</v>
          </cell>
          <cell r="J106">
            <v>144286</v>
          </cell>
          <cell r="K106">
            <v>0</v>
          </cell>
          <cell r="L106">
            <v>0</v>
          </cell>
          <cell r="M106">
            <v>0</v>
          </cell>
          <cell r="N106">
            <v>32231.9</v>
          </cell>
          <cell r="O106"/>
          <cell r="P106">
            <v>0</v>
          </cell>
          <cell r="Q106">
            <v>0</v>
          </cell>
          <cell r="R106">
            <v>68299.62</v>
          </cell>
          <cell r="S106"/>
          <cell r="T106">
            <v>71288.05</v>
          </cell>
          <cell r="U106">
            <v>0</v>
          </cell>
          <cell r="V106">
            <v>0</v>
          </cell>
          <cell r="W106">
            <v>0</v>
          </cell>
          <cell r="X106">
            <v>0</v>
          </cell>
          <cell r="Y106">
            <v>0</v>
          </cell>
        </row>
        <row r="107">
          <cell r="A107">
            <v>38991</v>
          </cell>
          <cell r="B107">
            <v>0</v>
          </cell>
          <cell r="C107">
            <v>0</v>
          </cell>
          <cell r="D107">
            <v>0</v>
          </cell>
          <cell r="E107">
            <v>14712.01</v>
          </cell>
          <cell r="F107">
            <v>0</v>
          </cell>
          <cell r="G107">
            <v>144465</v>
          </cell>
          <cell r="H107">
            <v>9017740.5299999993</v>
          </cell>
          <cell r="I107">
            <v>6889537.7000000002</v>
          </cell>
          <cell r="J107">
            <v>144465</v>
          </cell>
          <cell r="K107">
            <v>0</v>
          </cell>
          <cell r="L107">
            <v>0</v>
          </cell>
          <cell r="M107">
            <v>0</v>
          </cell>
          <cell r="N107">
            <v>32231.9</v>
          </cell>
          <cell r="O107"/>
          <cell r="P107">
            <v>0</v>
          </cell>
          <cell r="Q107">
            <v>0</v>
          </cell>
          <cell r="R107">
            <v>68299.62</v>
          </cell>
          <cell r="S107"/>
          <cell r="T107">
            <v>71773.16</v>
          </cell>
          <cell r="U107">
            <v>0</v>
          </cell>
          <cell r="V107">
            <v>0</v>
          </cell>
          <cell r="W107">
            <v>0</v>
          </cell>
          <cell r="X107">
            <v>0</v>
          </cell>
          <cell r="Y107">
            <v>0</v>
          </cell>
        </row>
        <row r="108">
          <cell r="A108">
            <v>39022</v>
          </cell>
          <cell r="B108">
            <v>0</v>
          </cell>
          <cell r="C108">
            <v>0</v>
          </cell>
          <cell r="D108">
            <v>1058.8</v>
          </cell>
          <cell r="E108">
            <v>14712.01</v>
          </cell>
          <cell r="F108">
            <v>0</v>
          </cell>
          <cell r="G108">
            <v>144644</v>
          </cell>
          <cell r="H108">
            <v>8947039.0099999998</v>
          </cell>
          <cell r="I108">
            <v>6837443.1200000001</v>
          </cell>
          <cell r="J108">
            <v>144644</v>
          </cell>
          <cell r="K108">
            <v>0</v>
          </cell>
          <cell r="L108">
            <v>0</v>
          </cell>
          <cell r="M108">
            <v>0</v>
          </cell>
          <cell r="N108">
            <v>32312.48</v>
          </cell>
          <cell r="O108">
            <v>80.579999999998108</v>
          </cell>
          <cell r="P108">
            <v>0</v>
          </cell>
          <cell r="Q108">
            <v>0</v>
          </cell>
          <cell r="R108">
            <v>68470.37</v>
          </cell>
          <cell r="S108">
            <v>170.75</v>
          </cell>
          <cell r="T108">
            <v>71773.16</v>
          </cell>
          <cell r="U108">
            <v>0</v>
          </cell>
          <cell r="V108">
            <v>0</v>
          </cell>
          <cell r="W108">
            <v>0</v>
          </cell>
          <cell r="X108">
            <v>0</v>
          </cell>
          <cell r="Y108">
            <v>0</v>
          </cell>
        </row>
        <row r="109">
          <cell r="A109">
            <v>39052</v>
          </cell>
          <cell r="B109">
            <v>155.5</v>
          </cell>
          <cell r="C109">
            <v>157.30000000000001</v>
          </cell>
          <cell r="D109">
            <v>0</v>
          </cell>
          <cell r="E109">
            <v>14712.01</v>
          </cell>
          <cell r="F109">
            <v>0</v>
          </cell>
          <cell r="G109">
            <v>144823</v>
          </cell>
          <cell r="H109">
            <v>8875567.8100000005</v>
          </cell>
          <cell r="I109">
            <v>6784773.6799999997</v>
          </cell>
          <cell r="J109">
            <v>144823</v>
          </cell>
          <cell r="K109">
            <v>0</v>
          </cell>
          <cell r="L109">
            <v>0</v>
          </cell>
          <cell r="M109">
            <v>0</v>
          </cell>
          <cell r="N109">
            <v>32312.48</v>
          </cell>
          <cell r="O109"/>
          <cell r="P109">
            <v>0</v>
          </cell>
          <cell r="Q109">
            <v>0</v>
          </cell>
          <cell r="R109">
            <v>68470.37</v>
          </cell>
          <cell r="S109"/>
          <cell r="T109">
            <v>71773.16</v>
          </cell>
          <cell r="U109">
            <v>0</v>
          </cell>
          <cell r="V109">
            <v>0</v>
          </cell>
          <cell r="W109">
            <v>0</v>
          </cell>
          <cell r="X109">
            <v>0</v>
          </cell>
          <cell r="Y109">
            <v>0</v>
          </cell>
        </row>
        <row r="110">
          <cell r="A110">
            <v>39083</v>
          </cell>
          <cell r="B110">
            <v>0</v>
          </cell>
          <cell r="C110">
            <v>0</v>
          </cell>
          <cell r="D110">
            <v>0</v>
          </cell>
          <cell r="E110">
            <v>14712.01</v>
          </cell>
          <cell r="F110">
            <v>0</v>
          </cell>
          <cell r="G110">
            <v>145002</v>
          </cell>
          <cell r="H110">
            <v>8803320.5399999991</v>
          </cell>
          <cell r="I110">
            <v>6731523.04</v>
          </cell>
          <cell r="J110">
            <v>145002</v>
          </cell>
          <cell r="K110">
            <v>0</v>
          </cell>
          <cell r="L110">
            <v>0</v>
          </cell>
          <cell r="M110">
            <v>0</v>
          </cell>
          <cell r="N110">
            <v>32312.48</v>
          </cell>
          <cell r="O110"/>
          <cell r="P110">
            <v>0</v>
          </cell>
          <cell r="Q110">
            <v>0</v>
          </cell>
          <cell r="R110">
            <v>68470.37</v>
          </cell>
          <cell r="S110"/>
          <cell r="T110">
            <v>71773.16</v>
          </cell>
          <cell r="U110">
            <v>0</v>
          </cell>
          <cell r="V110">
            <v>265828.71999999997</v>
          </cell>
          <cell r="W110">
            <v>0</v>
          </cell>
          <cell r="X110">
            <v>0</v>
          </cell>
          <cell r="Y110">
            <v>0</v>
          </cell>
        </row>
        <row r="111">
          <cell r="A111">
            <v>39114</v>
          </cell>
          <cell r="B111">
            <v>0</v>
          </cell>
          <cell r="C111">
            <v>0</v>
          </cell>
          <cell r="D111">
            <v>1071.7</v>
          </cell>
          <cell r="E111">
            <v>14712.01</v>
          </cell>
          <cell r="F111">
            <v>0</v>
          </cell>
          <cell r="G111">
            <v>145182</v>
          </cell>
          <cell r="H111">
            <v>8730289.6999999993</v>
          </cell>
          <cell r="I111">
            <v>6677684.7800000003</v>
          </cell>
          <cell r="J111">
            <v>145182</v>
          </cell>
          <cell r="K111">
            <v>0</v>
          </cell>
          <cell r="L111">
            <v>0</v>
          </cell>
          <cell r="M111">
            <v>0</v>
          </cell>
          <cell r="N111">
            <v>32393.26</v>
          </cell>
          <cell r="O111">
            <v>80.779999999998836</v>
          </cell>
          <cell r="P111">
            <v>0</v>
          </cell>
          <cell r="Q111">
            <v>0</v>
          </cell>
          <cell r="R111">
            <v>68641.55</v>
          </cell>
          <cell r="S111">
            <v>171.18000000000757</v>
          </cell>
          <cell r="T111">
            <v>122838.16</v>
          </cell>
          <cell r="U111">
            <v>0</v>
          </cell>
          <cell r="V111">
            <v>265828.71999999997</v>
          </cell>
          <cell r="W111">
            <v>0</v>
          </cell>
          <cell r="X111">
            <v>0</v>
          </cell>
          <cell r="Y111">
            <v>0</v>
          </cell>
        </row>
        <row r="112">
          <cell r="A112">
            <v>39142</v>
          </cell>
          <cell r="B112">
            <v>155.6</v>
          </cell>
          <cell r="C112">
            <v>158</v>
          </cell>
          <cell r="D112">
            <v>0</v>
          </cell>
          <cell r="E112">
            <v>15182.34</v>
          </cell>
          <cell r="F112">
            <v>0</v>
          </cell>
          <cell r="G112">
            <v>145362</v>
          </cell>
          <cell r="H112">
            <v>8656468.7699999996</v>
          </cell>
          <cell r="I112">
            <v>6623252.4299999997</v>
          </cell>
          <cell r="J112">
            <v>145362</v>
          </cell>
          <cell r="K112">
            <v>0</v>
          </cell>
          <cell r="L112">
            <v>0</v>
          </cell>
          <cell r="M112">
            <v>0</v>
          </cell>
          <cell r="N112">
            <v>32393.26</v>
          </cell>
          <cell r="O112"/>
          <cell r="P112">
            <v>0</v>
          </cell>
          <cell r="Q112">
            <v>0</v>
          </cell>
          <cell r="R112">
            <v>68641.55</v>
          </cell>
          <cell r="S112"/>
          <cell r="T112">
            <v>122838.16</v>
          </cell>
          <cell r="U112">
            <v>275861</v>
          </cell>
          <cell r="V112">
            <v>265828.71999999997</v>
          </cell>
          <cell r="W112">
            <v>325000</v>
          </cell>
          <cell r="X112">
            <v>27602.739726027397</v>
          </cell>
          <cell r="Y112">
            <v>0</v>
          </cell>
        </row>
        <row r="113">
          <cell r="A113">
            <v>39173</v>
          </cell>
          <cell r="B113">
            <v>0</v>
          </cell>
          <cell r="C113">
            <v>0</v>
          </cell>
          <cell r="D113">
            <v>0</v>
          </cell>
          <cell r="E113">
            <v>15182.34</v>
          </cell>
          <cell r="F113">
            <v>0</v>
          </cell>
          <cell r="G113">
            <v>145542</v>
          </cell>
          <cell r="H113">
            <v>8581851.1699999999</v>
          </cell>
          <cell r="I113">
            <v>6568219.4100000001</v>
          </cell>
          <cell r="J113">
            <v>145542</v>
          </cell>
          <cell r="K113">
            <v>0</v>
          </cell>
          <cell r="L113">
            <v>0</v>
          </cell>
          <cell r="M113">
            <v>0</v>
          </cell>
          <cell r="N113">
            <v>32393.26</v>
          </cell>
          <cell r="O113"/>
          <cell r="P113">
            <v>0</v>
          </cell>
          <cell r="Q113">
            <v>0</v>
          </cell>
          <cell r="R113">
            <v>68641.55</v>
          </cell>
          <cell r="S113"/>
          <cell r="T113">
            <v>122897.41</v>
          </cell>
          <cell r="U113">
            <v>276038.40000000002</v>
          </cell>
          <cell r="V113">
            <v>276140.28999999998</v>
          </cell>
          <cell r="W113">
            <v>326446.28000000003</v>
          </cell>
          <cell r="X113">
            <v>26831.20109589041</v>
          </cell>
          <cell r="Y113">
            <v>0</v>
          </cell>
        </row>
        <row r="114">
          <cell r="A114">
            <v>39203</v>
          </cell>
          <cell r="B114">
            <v>0</v>
          </cell>
          <cell r="C114">
            <v>0</v>
          </cell>
          <cell r="D114">
            <v>1091.2</v>
          </cell>
          <cell r="E114">
            <v>15182.34</v>
          </cell>
          <cell r="F114">
            <v>0</v>
          </cell>
          <cell r="G114">
            <v>145722</v>
          </cell>
          <cell r="H114">
            <v>8506430.25</v>
          </cell>
          <cell r="I114">
            <v>6512579.1100000003</v>
          </cell>
          <cell r="J114">
            <v>145722</v>
          </cell>
          <cell r="K114">
            <v>0</v>
          </cell>
          <cell r="L114">
            <v>0</v>
          </cell>
          <cell r="M114">
            <v>0</v>
          </cell>
          <cell r="N114">
            <v>32474.240000000002</v>
          </cell>
          <cell r="O114">
            <v>80.980000000003201</v>
          </cell>
          <cell r="P114">
            <v>0</v>
          </cell>
          <cell r="Q114">
            <v>0</v>
          </cell>
          <cell r="R114">
            <v>68813.149999999994</v>
          </cell>
          <cell r="S114">
            <v>171.59999999999127</v>
          </cell>
          <cell r="T114">
            <v>122897.41</v>
          </cell>
          <cell r="U114">
            <v>276038.40000000002</v>
          </cell>
          <cell r="V114">
            <v>276140.28999999998</v>
          </cell>
          <cell r="W114">
            <v>326446.28000000003</v>
          </cell>
          <cell r="X114">
            <v>27725.574465753431</v>
          </cell>
          <cell r="Y114">
            <v>0</v>
          </cell>
        </row>
        <row r="115">
          <cell r="A115">
            <v>39234</v>
          </cell>
          <cell r="B115">
            <v>157.5</v>
          </cell>
          <cell r="C115">
            <v>160.19999999999999</v>
          </cell>
          <cell r="D115">
            <v>0</v>
          </cell>
          <cell r="E115">
            <v>15182.34</v>
          </cell>
          <cell r="F115">
            <v>0</v>
          </cell>
          <cell r="G115">
            <v>145903</v>
          </cell>
          <cell r="H115">
            <v>8430198.3200000003</v>
          </cell>
          <cell r="I115">
            <v>6456324.8300000001</v>
          </cell>
          <cell r="J115">
            <v>145903</v>
          </cell>
          <cell r="K115">
            <v>0</v>
          </cell>
          <cell r="L115">
            <v>0</v>
          </cell>
          <cell r="M115">
            <v>0</v>
          </cell>
          <cell r="N115">
            <v>32474.240000000002</v>
          </cell>
          <cell r="O115"/>
          <cell r="P115">
            <v>0</v>
          </cell>
          <cell r="Q115">
            <v>0</v>
          </cell>
          <cell r="R115">
            <v>68813.149999999994</v>
          </cell>
          <cell r="S115"/>
          <cell r="T115">
            <v>122897.41</v>
          </cell>
          <cell r="U115">
            <v>276038.40000000002</v>
          </cell>
          <cell r="V115">
            <v>276140.28999999998</v>
          </cell>
          <cell r="W115">
            <v>326446.28000000003</v>
          </cell>
          <cell r="X115">
            <v>26831.20109589041</v>
          </cell>
          <cell r="Y115">
            <v>0</v>
          </cell>
        </row>
        <row r="116">
          <cell r="A116">
            <v>39264</v>
          </cell>
          <cell r="B116">
            <v>0</v>
          </cell>
          <cell r="C116">
            <v>0</v>
          </cell>
          <cell r="D116">
            <v>0</v>
          </cell>
          <cell r="E116">
            <v>15182.34</v>
          </cell>
          <cell r="F116">
            <v>0</v>
          </cell>
          <cell r="G116">
            <v>146084</v>
          </cell>
          <cell r="H116">
            <v>8353148.6200000001</v>
          </cell>
          <cell r="I116">
            <v>6399449.7800000003</v>
          </cell>
          <cell r="J116">
            <v>146084</v>
          </cell>
          <cell r="K116">
            <v>0</v>
          </cell>
          <cell r="L116">
            <v>0</v>
          </cell>
          <cell r="M116">
            <v>0</v>
          </cell>
          <cell r="N116">
            <v>32474.240000000002</v>
          </cell>
          <cell r="O116"/>
          <cell r="P116">
            <v>25745</v>
          </cell>
          <cell r="Q116">
            <v>0</v>
          </cell>
          <cell r="R116">
            <v>68813.149999999994</v>
          </cell>
          <cell r="S116"/>
          <cell r="T116">
            <v>123434.15</v>
          </cell>
          <cell r="U116">
            <v>279409.05</v>
          </cell>
          <cell r="V116">
            <v>279985.28000000003</v>
          </cell>
          <cell r="W116">
            <v>330991.73</v>
          </cell>
          <cell r="X116">
            <v>28111.626383561641</v>
          </cell>
          <cell r="Y116">
            <v>0</v>
          </cell>
        </row>
        <row r="117">
          <cell r="A117">
            <v>39295</v>
          </cell>
          <cell r="B117">
            <v>0</v>
          </cell>
          <cell r="C117">
            <v>0</v>
          </cell>
          <cell r="D117">
            <v>1102.4000000000001</v>
          </cell>
          <cell r="E117">
            <v>15182.34</v>
          </cell>
          <cell r="F117">
            <v>0</v>
          </cell>
          <cell r="G117">
            <v>146265</v>
          </cell>
          <cell r="H117">
            <v>8275274.3200000003</v>
          </cell>
          <cell r="I117">
            <v>6341947.1299999999</v>
          </cell>
          <cell r="J117">
            <v>146265</v>
          </cell>
          <cell r="K117">
            <v>0</v>
          </cell>
          <cell r="L117">
            <v>0</v>
          </cell>
          <cell r="M117">
            <v>0</v>
          </cell>
          <cell r="N117">
            <v>32672.51</v>
          </cell>
          <cell r="O117">
            <v>198.2699999999968</v>
          </cell>
          <cell r="P117">
            <v>25745</v>
          </cell>
          <cell r="Q117"/>
          <cell r="R117">
            <v>69233.279999999999</v>
          </cell>
          <cell r="S117">
            <v>420.13000000000466</v>
          </cell>
          <cell r="T117">
            <v>123434.15</v>
          </cell>
          <cell r="U117">
            <v>279409.05</v>
          </cell>
          <cell r="V117">
            <v>279985.28000000003</v>
          </cell>
          <cell r="W117">
            <v>330991.73</v>
          </cell>
          <cell r="X117">
            <v>28111.626383561641</v>
          </cell>
          <cell r="Y117">
            <v>0</v>
          </cell>
        </row>
        <row r="118">
          <cell r="A118">
            <v>39326</v>
          </cell>
          <cell r="B118">
            <v>158.6</v>
          </cell>
          <cell r="C118">
            <v>161.69999999999999</v>
          </cell>
          <cell r="D118">
            <v>0</v>
          </cell>
          <cell r="E118">
            <v>15182.34</v>
          </cell>
          <cell r="F118">
            <v>0</v>
          </cell>
          <cell r="G118">
            <v>146446</v>
          </cell>
          <cell r="H118">
            <v>8196568.5599999996</v>
          </cell>
          <cell r="I118">
            <v>6283809.9400000004</v>
          </cell>
          <cell r="J118">
            <v>146446</v>
          </cell>
          <cell r="K118">
            <v>0</v>
          </cell>
          <cell r="L118">
            <v>0</v>
          </cell>
          <cell r="M118">
            <v>0</v>
          </cell>
          <cell r="N118">
            <v>32672.51</v>
          </cell>
          <cell r="O118"/>
          <cell r="P118">
            <v>25745</v>
          </cell>
          <cell r="Q118"/>
          <cell r="R118">
            <v>69233.279999999999</v>
          </cell>
          <cell r="S118"/>
          <cell r="T118">
            <v>123434.15</v>
          </cell>
          <cell r="U118">
            <v>279409.05</v>
          </cell>
          <cell r="V118">
            <v>279985.28000000003</v>
          </cell>
          <cell r="W118">
            <v>330991.73</v>
          </cell>
          <cell r="X118">
            <v>27204.799726027391</v>
          </cell>
          <cell r="Y118">
            <v>0</v>
          </cell>
        </row>
        <row r="119">
          <cell r="A119">
            <v>39356</v>
          </cell>
          <cell r="B119">
            <v>0</v>
          </cell>
          <cell r="C119">
            <v>0</v>
          </cell>
          <cell r="D119">
            <v>0</v>
          </cell>
          <cell r="E119">
            <v>15182.34</v>
          </cell>
          <cell r="F119">
            <v>0</v>
          </cell>
          <cell r="G119">
            <v>146627</v>
          </cell>
          <cell r="H119">
            <v>8117024.4199999999</v>
          </cell>
          <cell r="I119">
            <v>6225031.2000000002</v>
          </cell>
          <cell r="J119">
            <v>146627</v>
          </cell>
          <cell r="K119">
            <v>0</v>
          </cell>
          <cell r="L119">
            <v>0</v>
          </cell>
          <cell r="M119">
            <v>0</v>
          </cell>
          <cell r="N119">
            <v>32672.51</v>
          </cell>
          <cell r="O119"/>
          <cell r="P119">
            <v>25745</v>
          </cell>
          <cell r="Q119"/>
          <cell r="R119">
            <v>69233.279999999999</v>
          </cell>
          <cell r="S119"/>
          <cell r="T119">
            <v>124080.71</v>
          </cell>
          <cell r="U119">
            <v>281360.48</v>
          </cell>
          <cell r="V119">
            <v>282606.87</v>
          </cell>
          <cell r="W119">
            <v>334090.90000000002</v>
          </cell>
          <cell r="X119">
            <v>28374.843561643836</v>
          </cell>
          <cell r="Y119">
            <v>0</v>
          </cell>
        </row>
        <row r="120">
          <cell r="A120">
            <v>39387</v>
          </cell>
          <cell r="B120">
            <v>0</v>
          </cell>
          <cell r="C120">
            <v>0</v>
          </cell>
          <cell r="D120">
            <v>1110.2</v>
          </cell>
          <cell r="E120">
            <v>15182.34</v>
          </cell>
          <cell r="F120">
            <v>0</v>
          </cell>
          <cell r="G120">
            <v>146809</v>
          </cell>
          <cell r="H120">
            <v>8036633.8899999997</v>
          </cell>
          <cell r="I120">
            <v>6165603.8600000003</v>
          </cell>
          <cell r="J120">
            <v>146809</v>
          </cell>
          <cell r="K120">
            <v>0</v>
          </cell>
          <cell r="L120">
            <v>0</v>
          </cell>
          <cell r="M120">
            <v>0</v>
          </cell>
          <cell r="N120">
            <v>32754.19</v>
          </cell>
          <cell r="O120">
            <v>81.680000000000291</v>
          </cell>
          <cell r="P120">
            <v>25809.360000000001</v>
          </cell>
          <cell r="Q120">
            <v>64.360000000000582</v>
          </cell>
          <cell r="R120">
            <v>69406.36</v>
          </cell>
          <cell r="S120">
            <v>173.08000000000175</v>
          </cell>
          <cell r="T120">
            <v>124080.71</v>
          </cell>
          <cell r="U120">
            <v>281360.48</v>
          </cell>
          <cell r="V120">
            <v>282606.87</v>
          </cell>
          <cell r="W120">
            <v>334090.90000000002</v>
          </cell>
          <cell r="X120">
            <v>27459.52602739726</v>
          </cell>
          <cell r="Y120">
            <v>241493.6</v>
          </cell>
        </row>
        <row r="121">
          <cell r="A121">
            <v>39417</v>
          </cell>
          <cell r="B121">
            <v>160.1</v>
          </cell>
          <cell r="C121">
            <v>163.4</v>
          </cell>
          <cell r="D121">
            <v>0</v>
          </cell>
          <cell r="E121">
            <v>15182.34</v>
          </cell>
          <cell r="F121">
            <v>0</v>
          </cell>
          <cell r="G121">
            <v>146991</v>
          </cell>
          <cell r="H121">
            <v>7955389.9199999999</v>
          </cell>
          <cell r="I121">
            <v>6105520.7300000004</v>
          </cell>
          <cell r="J121">
            <v>146991</v>
          </cell>
          <cell r="K121">
            <v>0</v>
          </cell>
          <cell r="L121">
            <v>0</v>
          </cell>
          <cell r="M121">
            <v>0</v>
          </cell>
          <cell r="N121">
            <v>32754.19</v>
          </cell>
          <cell r="O121"/>
          <cell r="P121">
            <v>25809.360000000001</v>
          </cell>
          <cell r="Q121"/>
          <cell r="R121">
            <v>69406.36</v>
          </cell>
          <cell r="S121"/>
          <cell r="T121">
            <v>124080.71</v>
          </cell>
          <cell r="U121">
            <v>281360.48</v>
          </cell>
          <cell r="V121">
            <v>282606.87</v>
          </cell>
          <cell r="W121">
            <v>334090.90000000002</v>
          </cell>
          <cell r="X121">
            <v>28374.843561643836</v>
          </cell>
          <cell r="Y121">
            <v>329309.42</v>
          </cell>
        </row>
        <row r="122">
          <cell r="A122">
            <v>39448</v>
          </cell>
          <cell r="B122">
            <v>0</v>
          </cell>
          <cell r="C122">
            <v>0</v>
          </cell>
          <cell r="D122">
            <v>0</v>
          </cell>
          <cell r="E122">
            <v>15182.34</v>
          </cell>
          <cell r="F122">
            <v>0</v>
          </cell>
          <cell r="G122">
            <v>147173</v>
          </cell>
          <cell r="H122">
            <v>7873285.4000000004</v>
          </cell>
          <cell r="I122">
            <v>6044774.5899999999</v>
          </cell>
          <cell r="J122">
            <v>147173</v>
          </cell>
          <cell r="K122">
            <v>0</v>
          </cell>
          <cell r="L122">
            <v>0</v>
          </cell>
          <cell r="M122">
            <v>0</v>
          </cell>
          <cell r="N122">
            <v>32754.19</v>
          </cell>
          <cell r="O122"/>
          <cell r="P122">
            <v>25809.360000000001</v>
          </cell>
          <cell r="Q122"/>
          <cell r="R122">
            <v>69406.36</v>
          </cell>
          <cell r="S122"/>
          <cell r="T122">
            <v>124960.85</v>
          </cell>
          <cell r="U122">
            <v>284021.52</v>
          </cell>
          <cell r="V122">
            <v>285578</v>
          </cell>
          <cell r="W122">
            <v>337603.3</v>
          </cell>
          <cell r="X122">
            <v>28594.815027322402</v>
          </cell>
          <cell r="Y122">
            <v>332423.95</v>
          </cell>
        </row>
        <row r="123">
          <cell r="A123">
            <v>39479</v>
          </cell>
          <cell r="B123">
            <v>0</v>
          </cell>
          <cell r="C123">
            <v>0</v>
          </cell>
          <cell r="D123">
            <v>1124</v>
          </cell>
          <cell r="E123">
            <v>15182.34</v>
          </cell>
          <cell r="F123">
            <v>0</v>
          </cell>
          <cell r="G123">
            <v>147355</v>
          </cell>
          <cell r="H123">
            <v>7790313.1600000001</v>
          </cell>
          <cell r="I123">
            <v>5983358.1299999999</v>
          </cell>
          <cell r="J123">
            <v>147355</v>
          </cell>
          <cell r="K123">
            <v>0</v>
          </cell>
          <cell r="L123">
            <v>0</v>
          </cell>
          <cell r="M123">
            <v>0</v>
          </cell>
          <cell r="N123">
            <v>32836.080000000002</v>
          </cell>
          <cell r="O123">
            <v>81.890000000003056</v>
          </cell>
          <cell r="P123">
            <v>25873.88</v>
          </cell>
          <cell r="Q123">
            <v>64.520000000000437</v>
          </cell>
          <cell r="R123">
            <v>69579.88</v>
          </cell>
          <cell r="S123">
            <v>173.52000000000407</v>
          </cell>
          <cell r="T123">
            <v>124960.85</v>
          </cell>
          <cell r="U123">
            <v>284021.52</v>
          </cell>
          <cell r="V123">
            <v>285578</v>
          </cell>
          <cell r="W123">
            <v>337603.3</v>
          </cell>
          <cell r="X123">
            <v>26749.988251366118</v>
          </cell>
          <cell r="Y123">
            <v>332423.95</v>
          </cell>
        </row>
        <row r="124">
          <cell r="A124">
            <v>39508</v>
          </cell>
          <cell r="B124">
            <v>162.19999999999999</v>
          </cell>
          <cell r="C124">
            <v>165.6</v>
          </cell>
          <cell r="D124">
            <v>0</v>
          </cell>
          <cell r="E124">
            <v>15919.37</v>
          </cell>
          <cell r="F124">
            <v>0</v>
          </cell>
          <cell r="G124">
            <v>147538</v>
          </cell>
          <cell r="H124">
            <v>7706464.96</v>
          </cell>
          <cell r="I124">
            <v>5921263.9400000004</v>
          </cell>
          <cell r="J124">
            <v>147538</v>
          </cell>
          <cell r="K124">
            <v>0</v>
          </cell>
          <cell r="L124">
            <v>0</v>
          </cell>
          <cell r="M124">
            <v>0</v>
          </cell>
          <cell r="N124">
            <v>32836.080000000002</v>
          </cell>
          <cell r="O124"/>
          <cell r="P124">
            <v>25873.88</v>
          </cell>
          <cell r="Q124"/>
          <cell r="R124">
            <v>69579.88</v>
          </cell>
          <cell r="S124"/>
          <cell r="T124">
            <v>124960.85</v>
          </cell>
          <cell r="U124">
            <v>284021.52</v>
          </cell>
          <cell r="V124">
            <v>285578</v>
          </cell>
          <cell r="W124">
            <v>337603.3</v>
          </cell>
          <cell r="X124">
            <v>28594.815027322402</v>
          </cell>
          <cell r="Y124">
            <v>332423.95</v>
          </cell>
        </row>
        <row r="125">
          <cell r="A125">
            <v>39539</v>
          </cell>
          <cell r="B125">
            <v>0</v>
          </cell>
          <cell r="C125">
            <v>0</v>
          </cell>
          <cell r="D125">
            <v>0</v>
          </cell>
          <cell r="E125">
            <v>15919.37</v>
          </cell>
          <cell r="F125">
            <v>0</v>
          </cell>
          <cell r="G125">
            <v>147721</v>
          </cell>
          <cell r="H125">
            <v>7621733.5099999998</v>
          </cell>
          <cell r="I125">
            <v>5858484.5499999998</v>
          </cell>
          <cell r="J125">
            <v>150204.53557840615</v>
          </cell>
          <cell r="K125">
            <v>0</v>
          </cell>
          <cell r="L125">
            <v>0</v>
          </cell>
          <cell r="M125">
            <v>0</v>
          </cell>
          <cell r="N125">
            <v>32836.080000000002</v>
          </cell>
          <cell r="O125"/>
          <cell r="P125">
            <v>25873.88</v>
          </cell>
          <cell r="Q125"/>
          <cell r="R125">
            <v>69579.88</v>
          </cell>
          <cell r="S125"/>
          <cell r="T125">
            <v>126190.17</v>
          </cell>
          <cell r="U125">
            <v>299168.42</v>
          </cell>
          <cell r="V125">
            <v>311647.88</v>
          </cell>
          <cell r="W125">
            <v>342148.75</v>
          </cell>
          <cell r="X125">
            <v>28044.97950819672</v>
          </cell>
          <cell r="Y125">
            <v>336784.29</v>
          </cell>
        </row>
        <row r="126">
          <cell r="A126">
            <v>39569</v>
          </cell>
          <cell r="B126">
            <v>0</v>
          </cell>
          <cell r="C126">
            <v>0</v>
          </cell>
          <cell r="D126">
            <v>1131.4000000000001</v>
          </cell>
          <cell r="E126">
            <v>15919.37</v>
          </cell>
          <cell r="F126">
            <v>0</v>
          </cell>
          <cell r="G126">
            <v>147904</v>
          </cell>
          <cell r="H126">
            <v>7536111.4299999997</v>
          </cell>
          <cell r="I126">
            <v>5795012.3899999997</v>
          </cell>
          <cell r="J126">
            <v>150390.61223650386</v>
          </cell>
          <cell r="K126">
            <v>0</v>
          </cell>
          <cell r="L126">
            <v>0</v>
          </cell>
          <cell r="M126">
            <v>0</v>
          </cell>
          <cell r="N126">
            <v>33051.43</v>
          </cell>
          <cell r="O126">
            <v>215.34999999999854</v>
          </cell>
          <cell r="P126">
            <v>26043.57</v>
          </cell>
          <cell r="Q126">
            <v>169.68999999999869</v>
          </cell>
          <cell r="R126">
            <v>70036.210000000006</v>
          </cell>
          <cell r="S126">
            <v>456.33000000000175</v>
          </cell>
          <cell r="T126">
            <v>126190.17</v>
          </cell>
          <cell r="U126">
            <v>299168.42</v>
          </cell>
          <cell r="V126">
            <v>311647.88</v>
          </cell>
          <cell r="W126">
            <v>342148.75</v>
          </cell>
          <cell r="X126">
            <v>28979.812158469944</v>
          </cell>
          <cell r="Y126">
            <v>336784.29</v>
          </cell>
        </row>
        <row r="127">
          <cell r="A127">
            <v>39600</v>
          </cell>
          <cell r="B127">
            <v>164.6</v>
          </cell>
          <cell r="C127">
            <v>168.4</v>
          </cell>
          <cell r="D127">
            <v>0</v>
          </cell>
          <cell r="E127">
            <v>15919.37</v>
          </cell>
          <cell r="F127">
            <v>0</v>
          </cell>
          <cell r="G127">
            <v>148087</v>
          </cell>
          <cell r="H127">
            <v>7449591.2999999998</v>
          </cell>
          <cell r="I127">
            <v>5730839.8200000003</v>
          </cell>
          <cell r="J127">
            <v>150576.68889460154</v>
          </cell>
          <cell r="K127">
            <v>0</v>
          </cell>
          <cell r="L127">
            <v>0</v>
          </cell>
          <cell r="M127">
            <v>0</v>
          </cell>
          <cell r="N127">
            <v>33051.43</v>
          </cell>
          <cell r="O127"/>
          <cell r="P127">
            <v>26043.57</v>
          </cell>
          <cell r="Q127"/>
          <cell r="R127">
            <v>70036.210000000006</v>
          </cell>
          <cell r="S127"/>
          <cell r="T127">
            <v>126190.17</v>
          </cell>
          <cell r="U127">
            <v>299168.42</v>
          </cell>
          <cell r="V127">
            <v>311647.88</v>
          </cell>
          <cell r="W127">
            <v>342148.75</v>
          </cell>
          <cell r="X127">
            <v>28044.97950819672</v>
          </cell>
          <cell r="Y127">
            <v>336784.29</v>
          </cell>
        </row>
        <row r="128">
          <cell r="A128">
            <v>39630</v>
          </cell>
          <cell r="B128">
            <v>0</v>
          </cell>
          <cell r="C128">
            <v>0</v>
          </cell>
          <cell r="D128">
            <v>0</v>
          </cell>
          <cell r="E128">
            <v>15919.37</v>
          </cell>
          <cell r="F128">
            <v>0</v>
          </cell>
          <cell r="G128">
            <v>148270</v>
          </cell>
          <cell r="H128">
            <v>7362165.6600000001</v>
          </cell>
          <cell r="I128">
            <v>5665959.1200000001</v>
          </cell>
          <cell r="J128">
            <v>129261.09259523809</v>
          </cell>
          <cell r="K128">
            <v>0</v>
          </cell>
          <cell r="L128">
            <v>33535.07</v>
          </cell>
          <cell r="M128">
            <v>0</v>
          </cell>
          <cell r="N128">
            <v>33051.43</v>
          </cell>
          <cell r="O128"/>
          <cell r="P128">
            <v>26043.57</v>
          </cell>
          <cell r="Q128"/>
          <cell r="R128">
            <v>70036.210000000006</v>
          </cell>
          <cell r="S128"/>
          <cell r="T128">
            <v>127590.55</v>
          </cell>
          <cell r="U128">
            <v>303595.08</v>
          </cell>
          <cell r="V128">
            <v>316917.28999999998</v>
          </cell>
          <cell r="W128">
            <v>347933.87</v>
          </cell>
          <cell r="X128">
            <v>29469.808661202187</v>
          </cell>
          <cell r="Y128">
            <v>341767.53</v>
          </cell>
        </row>
        <row r="129">
          <cell r="A129">
            <v>39661</v>
          </cell>
          <cell r="B129">
            <v>0</v>
          </cell>
          <cell r="C129">
            <v>0</v>
          </cell>
          <cell r="D129">
            <v>1147.2</v>
          </cell>
          <cell r="E129">
            <v>15919.37</v>
          </cell>
          <cell r="F129">
            <v>0</v>
          </cell>
          <cell r="G129">
            <v>148454</v>
          </cell>
          <cell r="H129">
            <v>7273825.9299999997</v>
          </cell>
          <cell r="I129">
            <v>5600362.46</v>
          </cell>
          <cell r="J129">
            <v>129421.50054761906</v>
          </cell>
          <cell r="K129">
            <v>0</v>
          </cell>
          <cell r="L129">
            <v>33576.69</v>
          </cell>
          <cell r="M129">
            <v>0</v>
          </cell>
          <cell r="N129">
            <v>33295.949999999997</v>
          </cell>
          <cell r="O129">
            <v>244.5199999999968</v>
          </cell>
          <cell r="P129">
            <v>26236.25</v>
          </cell>
          <cell r="Q129">
            <v>192.68000000000029</v>
          </cell>
          <cell r="R129">
            <v>70554.36</v>
          </cell>
          <cell r="S129">
            <v>518.14999999999418</v>
          </cell>
          <cell r="T129">
            <v>127590.55</v>
          </cell>
          <cell r="U129">
            <v>303595.08</v>
          </cell>
          <cell r="V129">
            <v>316917.28999999998</v>
          </cell>
          <cell r="W129">
            <v>347933.87</v>
          </cell>
          <cell r="X129">
            <v>29469.808661202187</v>
          </cell>
          <cell r="Y129">
            <v>341767.53</v>
          </cell>
        </row>
        <row r="130">
          <cell r="A130">
            <v>39692</v>
          </cell>
          <cell r="B130">
            <v>166.5</v>
          </cell>
          <cell r="C130">
            <v>170.8</v>
          </cell>
          <cell r="D130">
            <v>0</v>
          </cell>
          <cell r="E130">
            <v>15919.37</v>
          </cell>
          <cell r="F130">
            <v>0</v>
          </cell>
          <cell r="G130">
            <v>148638</v>
          </cell>
          <cell r="H130">
            <v>7184564.4900000002</v>
          </cell>
          <cell r="I130">
            <v>5534041.9500000002</v>
          </cell>
          <cell r="J130">
            <v>129581.90849999999</v>
          </cell>
          <cell r="K130">
            <v>0</v>
          </cell>
          <cell r="L130">
            <v>33618.31</v>
          </cell>
          <cell r="M130">
            <v>0</v>
          </cell>
          <cell r="N130">
            <v>33295.949999999997</v>
          </cell>
          <cell r="O130"/>
          <cell r="P130">
            <v>26236.25</v>
          </cell>
          <cell r="Q130"/>
          <cell r="R130">
            <v>70554.36</v>
          </cell>
          <cell r="S130"/>
          <cell r="T130">
            <v>127590.55</v>
          </cell>
          <cell r="U130">
            <v>303595.08</v>
          </cell>
          <cell r="V130">
            <v>316917.28999999998</v>
          </cell>
          <cell r="W130">
            <v>347933.87</v>
          </cell>
          <cell r="X130">
            <v>28519.169672131145</v>
          </cell>
          <cell r="Y130">
            <v>341767.53</v>
          </cell>
        </row>
        <row r="131">
          <cell r="A131">
            <v>39722</v>
          </cell>
          <cell r="B131">
            <v>0</v>
          </cell>
          <cell r="C131">
            <v>0</v>
          </cell>
          <cell r="D131">
            <v>0</v>
          </cell>
          <cell r="E131">
            <v>15919.37</v>
          </cell>
          <cell r="F131">
            <v>0</v>
          </cell>
          <cell r="G131">
            <v>148822</v>
          </cell>
          <cell r="H131">
            <v>7094373.6799999997</v>
          </cell>
          <cell r="I131">
            <v>5466989.5899999999</v>
          </cell>
          <cell r="J131">
            <v>130194.22816897856</v>
          </cell>
          <cell r="K131">
            <v>0</v>
          </cell>
          <cell r="L131">
            <v>33777.160000000003</v>
          </cell>
          <cell r="M131">
            <v>0</v>
          </cell>
          <cell r="N131">
            <v>33295.949999999997</v>
          </cell>
          <cell r="O131"/>
          <cell r="P131">
            <v>26236.25</v>
          </cell>
          <cell r="Q131"/>
          <cell r="R131">
            <v>70554.36</v>
          </cell>
          <cell r="S131"/>
          <cell r="T131">
            <v>128695.15</v>
          </cell>
          <cell r="U131">
            <v>307099.52000000002</v>
          </cell>
          <cell r="V131">
            <v>321433.93</v>
          </cell>
          <cell r="W131">
            <v>352892.55</v>
          </cell>
          <cell r="X131">
            <v>29889.806147540981</v>
          </cell>
          <cell r="Y131">
            <v>345712.6</v>
          </cell>
        </row>
        <row r="132">
          <cell r="A132">
            <v>39753</v>
          </cell>
          <cell r="B132">
            <v>0</v>
          </cell>
          <cell r="C132">
            <v>0</v>
          </cell>
          <cell r="D132">
            <v>1166.5</v>
          </cell>
          <cell r="E132">
            <v>15919.37</v>
          </cell>
          <cell r="F132">
            <v>0</v>
          </cell>
          <cell r="G132">
            <v>149006</v>
          </cell>
          <cell r="H132">
            <v>7003245.7400000002</v>
          </cell>
          <cell r="I132">
            <v>5399197.3200000003</v>
          </cell>
          <cell r="J132">
            <v>130355.19806557377</v>
          </cell>
          <cell r="K132">
            <v>0</v>
          </cell>
          <cell r="L132">
            <v>33818.92</v>
          </cell>
          <cell r="M132">
            <v>0</v>
          </cell>
          <cell r="N132">
            <v>33488.120000000003</v>
          </cell>
          <cell r="O132">
            <v>192.17000000000553</v>
          </cell>
          <cell r="P132">
            <v>26387.67</v>
          </cell>
          <cell r="Q132">
            <v>151.41999999999825</v>
          </cell>
          <cell r="R132">
            <v>70961.570000000007</v>
          </cell>
          <cell r="S132">
            <v>407.2100000000064</v>
          </cell>
          <cell r="T132">
            <v>128695.15</v>
          </cell>
          <cell r="U132">
            <v>307099.52000000002</v>
          </cell>
          <cell r="V132">
            <v>321433.93</v>
          </cell>
          <cell r="W132">
            <v>352892.55</v>
          </cell>
          <cell r="X132">
            <v>28925.618852459018</v>
          </cell>
          <cell r="Y132">
            <v>345712.6</v>
          </cell>
        </row>
        <row r="133">
          <cell r="A133">
            <v>39783</v>
          </cell>
          <cell r="B133">
            <v>166</v>
          </cell>
          <cell r="C133">
            <v>170.4</v>
          </cell>
          <cell r="D133">
            <v>0</v>
          </cell>
          <cell r="E133">
            <v>15919.37</v>
          </cell>
          <cell r="F133">
            <v>0</v>
          </cell>
          <cell r="G133">
            <v>149191</v>
          </cell>
          <cell r="H133">
            <v>6911171.8700000001</v>
          </cell>
          <cell r="I133">
            <v>5330656.97</v>
          </cell>
          <cell r="J133">
            <v>130517.04082030265</v>
          </cell>
          <cell r="K133">
            <v>0</v>
          </cell>
          <cell r="L133">
            <v>33860.910000000003</v>
          </cell>
          <cell r="M133">
            <v>0</v>
          </cell>
          <cell r="N133">
            <v>33488.120000000003</v>
          </cell>
          <cell r="O133"/>
          <cell r="P133">
            <v>26387.67</v>
          </cell>
          <cell r="Q133"/>
          <cell r="R133">
            <v>70961.570000000007</v>
          </cell>
          <cell r="S133"/>
          <cell r="T133">
            <v>128695.15</v>
          </cell>
          <cell r="U133">
            <v>307099.52000000002</v>
          </cell>
          <cell r="V133">
            <v>321433.93</v>
          </cell>
          <cell r="W133">
            <v>352892.55</v>
          </cell>
          <cell r="X133">
            <v>29889.806147540981</v>
          </cell>
          <cell r="Y133">
            <v>345712.6</v>
          </cell>
        </row>
        <row r="134">
          <cell r="A134">
            <v>39814</v>
          </cell>
          <cell r="B134">
            <v>0</v>
          </cell>
          <cell r="C134">
            <v>0</v>
          </cell>
          <cell r="D134">
            <v>0</v>
          </cell>
          <cell r="E134">
            <v>15919.37</v>
          </cell>
          <cell r="F134">
            <v>0</v>
          </cell>
          <cell r="G134">
            <v>149376</v>
          </cell>
          <cell r="H134">
            <v>6818144.1699999999</v>
          </cell>
          <cell r="I134">
            <v>5261360.29</v>
          </cell>
          <cell r="J134">
            <v>127821.0445</v>
          </cell>
          <cell r="K134">
            <v>0</v>
          </cell>
          <cell r="L134">
            <v>33161.47</v>
          </cell>
          <cell r="M134">
            <v>0</v>
          </cell>
          <cell r="N134">
            <v>33488.120000000003</v>
          </cell>
          <cell r="O134"/>
          <cell r="P134">
            <v>30430</v>
          </cell>
          <cell r="Q134">
            <v>4042.3300000000017</v>
          </cell>
          <cell r="R134">
            <v>70961.570000000007</v>
          </cell>
          <cell r="S134"/>
          <cell r="T134">
            <v>128695.15</v>
          </cell>
          <cell r="U134">
            <v>307099.52000000002</v>
          </cell>
          <cell r="V134">
            <v>320681.15999999997</v>
          </cell>
          <cell r="W134">
            <v>352066.1</v>
          </cell>
          <cell r="X134">
            <v>29901.504383561642</v>
          </cell>
          <cell r="Y134">
            <v>344674.42</v>
          </cell>
        </row>
        <row r="135">
          <cell r="A135">
            <v>39845</v>
          </cell>
          <cell r="B135">
            <v>0</v>
          </cell>
          <cell r="C135">
            <v>0</v>
          </cell>
          <cell r="D135">
            <v>1181.5999999999999</v>
          </cell>
          <cell r="E135">
            <v>15919.37</v>
          </cell>
          <cell r="F135">
            <v>0</v>
          </cell>
          <cell r="G135">
            <v>149561</v>
          </cell>
          <cell r="H135">
            <v>6724154.6900000004</v>
          </cell>
          <cell r="I135">
            <v>5191298.92</v>
          </cell>
          <cell r="J135">
            <v>127979.349</v>
          </cell>
          <cell r="K135">
            <v>0</v>
          </cell>
          <cell r="L135">
            <v>33202.54</v>
          </cell>
          <cell r="M135">
            <v>0</v>
          </cell>
          <cell r="N135">
            <v>33571.839999999997</v>
          </cell>
          <cell r="O135">
            <v>83.719999999993888</v>
          </cell>
          <cell r="P135">
            <v>30430</v>
          </cell>
          <cell r="Q135"/>
          <cell r="R135">
            <v>71138.97</v>
          </cell>
          <cell r="S135">
            <v>177.39999999999418</v>
          </cell>
          <cell r="T135">
            <v>128695.15</v>
          </cell>
          <cell r="U135">
            <v>307099.52000000002</v>
          </cell>
          <cell r="V135">
            <v>320681.15999999997</v>
          </cell>
          <cell r="W135">
            <v>352066.1</v>
          </cell>
          <cell r="X135">
            <v>27007.8104109589</v>
          </cell>
          <cell r="Y135">
            <v>344674.42</v>
          </cell>
        </row>
        <row r="136">
          <cell r="A136">
            <v>39873</v>
          </cell>
          <cell r="B136">
            <v>166.2</v>
          </cell>
          <cell r="C136">
            <v>170.8</v>
          </cell>
          <cell r="D136">
            <v>0</v>
          </cell>
          <cell r="E136">
            <v>16726.669999999998</v>
          </cell>
          <cell r="F136">
            <v>0</v>
          </cell>
          <cell r="G136">
            <v>149746</v>
          </cell>
          <cell r="H136">
            <v>6629195.4299999997</v>
          </cell>
          <cell r="I136">
            <v>5120464.43</v>
          </cell>
          <cell r="J136">
            <v>128137.6535</v>
          </cell>
          <cell r="K136">
            <v>0</v>
          </cell>
          <cell r="L136">
            <v>33243.61</v>
          </cell>
          <cell r="M136">
            <v>0</v>
          </cell>
          <cell r="N136">
            <v>33571.839999999997</v>
          </cell>
          <cell r="O136"/>
          <cell r="P136">
            <v>30430</v>
          </cell>
          <cell r="Q136"/>
          <cell r="R136">
            <v>71138.97</v>
          </cell>
          <cell r="S136"/>
          <cell r="T136">
            <v>128695.15</v>
          </cell>
          <cell r="U136">
            <v>307099.52000000002</v>
          </cell>
          <cell r="V136">
            <v>320681.15999999997</v>
          </cell>
          <cell r="W136">
            <v>352066.1</v>
          </cell>
          <cell r="X136">
            <v>29901.504383561642</v>
          </cell>
          <cell r="Y136">
            <v>344674.42</v>
          </cell>
        </row>
        <row r="137">
          <cell r="A137">
            <v>39904</v>
          </cell>
          <cell r="B137">
            <v>0</v>
          </cell>
          <cell r="C137">
            <v>0</v>
          </cell>
          <cell r="D137">
            <v>0</v>
          </cell>
          <cell r="E137">
            <v>16726.669999999998</v>
          </cell>
          <cell r="F137">
            <v>0</v>
          </cell>
          <cell r="G137">
            <v>149931</v>
          </cell>
          <cell r="H137">
            <v>6533258.2999999998</v>
          </cell>
          <cell r="I137">
            <v>5048848.28</v>
          </cell>
          <cell r="J137">
            <v>128295.958</v>
          </cell>
          <cell r="K137">
            <v>0</v>
          </cell>
          <cell r="L137">
            <v>33284.68</v>
          </cell>
          <cell r="M137">
            <v>0</v>
          </cell>
          <cell r="N137">
            <v>33571.839999999997</v>
          </cell>
          <cell r="O137"/>
          <cell r="P137">
            <v>30430</v>
          </cell>
          <cell r="Q137"/>
          <cell r="R137">
            <v>71138.97</v>
          </cell>
          <cell r="S137"/>
          <cell r="T137">
            <v>128811.44</v>
          </cell>
          <cell r="U137">
            <v>307469.52</v>
          </cell>
          <cell r="V137">
            <v>321433.93</v>
          </cell>
          <cell r="W137">
            <v>352892.55</v>
          </cell>
          <cell r="X137">
            <v>29004.86712328767</v>
          </cell>
          <cell r="Y137">
            <v>345089.69</v>
          </cell>
        </row>
        <row r="138">
          <cell r="A138">
            <v>39934</v>
          </cell>
          <cell r="B138">
            <v>0</v>
          </cell>
          <cell r="C138">
            <v>0</v>
          </cell>
          <cell r="D138">
            <v>1197.5</v>
          </cell>
          <cell r="E138">
            <v>16726.669999999998</v>
          </cell>
          <cell r="F138">
            <v>0</v>
          </cell>
          <cell r="G138">
            <v>150117</v>
          </cell>
          <cell r="H138">
            <v>6436334.1500000004</v>
          </cell>
          <cell r="I138">
            <v>4976441.8600000003</v>
          </cell>
          <cell r="J138">
            <v>128455.1195</v>
          </cell>
          <cell r="K138">
            <v>0</v>
          </cell>
          <cell r="L138">
            <v>33325.97</v>
          </cell>
          <cell r="M138">
            <v>0</v>
          </cell>
          <cell r="N138">
            <v>33655.769999999997</v>
          </cell>
          <cell r="O138">
            <v>83.930000000000291</v>
          </cell>
          <cell r="P138">
            <v>30506.080000000002</v>
          </cell>
          <cell r="Q138">
            <v>76.080000000001746</v>
          </cell>
          <cell r="R138">
            <v>71316.820000000007</v>
          </cell>
          <cell r="S138">
            <v>177.85000000000582</v>
          </cell>
          <cell r="T138">
            <v>128811.44</v>
          </cell>
          <cell r="U138">
            <v>307469.52</v>
          </cell>
          <cell r="V138">
            <v>321433.93</v>
          </cell>
          <cell r="W138">
            <v>352892.55</v>
          </cell>
          <cell r="X138">
            <v>29971.696027397258</v>
          </cell>
          <cell r="Y138">
            <v>345089.69</v>
          </cell>
        </row>
        <row r="139">
          <cell r="A139">
            <v>39965</v>
          </cell>
          <cell r="B139">
            <v>167</v>
          </cell>
          <cell r="C139">
            <v>171.8</v>
          </cell>
          <cell r="D139">
            <v>0</v>
          </cell>
          <cell r="E139">
            <v>16726.669999999998</v>
          </cell>
          <cell r="F139">
            <v>0</v>
          </cell>
          <cell r="G139">
            <v>150303</v>
          </cell>
          <cell r="H139">
            <v>6338414.7400000002</v>
          </cell>
          <cell r="I139">
            <v>4903236.45</v>
          </cell>
          <cell r="J139">
            <v>128614.2745</v>
          </cell>
          <cell r="K139">
            <v>0</v>
          </cell>
          <cell r="L139">
            <v>33367.269999999997</v>
          </cell>
          <cell r="M139">
            <v>0</v>
          </cell>
          <cell r="N139">
            <v>33655.769999999997</v>
          </cell>
          <cell r="O139"/>
          <cell r="P139">
            <v>30506.080000000002</v>
          </cell>
          <cell r="Q139"/>
          <cell r="R139">
            <v>71316.820000000007</v>
          </cell>
          <cell r="S139"/>
          <cell r="T139">
            <v>128811.44</v>
          </cell>
          <cell r="U139">
            <v>307469.52</v>
          </cell>
          <cell r="V139">
            <v>321433.93</v>
          </cell>
          <cell r="W139">
            <v>352892.55</v>
          </cell>
          <cell r="X139">
            <v>29004.86712328767</v>
          </cell>
          <cell r="Y139">
            <v>345089.69</v>
          </cell>
        </row>
        <row r="140">
          <cell r="A140">
            <v>39995</v>
          </cell>
          <cell r="B140">
            <v>0</v>
          </cell>
          <cell r="C140">
            <v>0</v>
          </cell>
          <cell r="D140">
            <v>0</v>
          </cell>
          <cell r="E140">
            <v>16726.669999999998</v>
          </cell>
          <cell r="F140">
            <v>0</v>
          </cell>
          <cell r="G140">
            <v>150489</v>
          </cell>
          <cell r="H140">
            <v>6239491.79</v>
          </cell>
          <cell r="I140">
            <v>4829223.21</v>
          </cell>
          <cell r="J140">
            <v>128773.436</v>
          </cell>
          <cell r="K140">
            <v>0</v>
          </cell>
          <cell r="L140">
            <v>33408.559999999998</v>
          </cell>
          <cell r="M140">
            <v>0</v>
          </cell>
          <cell r="N140">
            <v>33655.769999999997</v>
          </cell>
          <cell r="O140"/>
          <cell r="P140">
            <v>30506.080000000002</v>
          </cell>
          <cell r="Q140"/>
          <cell r="R140">
            <v>71316.820000000007</v>
          </cell>
          <cell r="S140"/>
          <cell r="T140">
            <v>129276.46</v>
          </cell>
          <cell r="U140">
            <v>308949.52</v>
          </cell>
          <cell r="V140">
            <v>323315.86</v>
          </cell>
          <cell r="W140">
            <v>354958.67</v>
          </cell>
          <cell r="X140">
            <v>30147.174712328764</v>
          </cell>
          <cell r="Y140">
            <v>346750.77</v>
          </cell>
        </row>
        <row r="141">
          <cell r="A141">
            <v>40026</v>
          </cell>
          <cell r="B141">
            <v>0</v>
          </cell>
          <cell r="C141">
            <v>0</v>
          </cell>
          <cell r="D141">
            <v>1200.5999999999999</v>
          </cell>
          <cell r="E141">
            <v>16726.669999999998</v>
          </cell>
          <cell r="F141">
            <v>0</v>
          </cell>
          <cell r="G141">
            <v>150675</v>
          </cell>
          <cell r="H141">
            <v>6139556.9299999997</v>
          </cell>
          <cell r="I141">
            <v>4754393.25</v>
          </cell>
          <cell r="J141">
            <v>128932.5975</v>
          </cell>
          <cell r="K141">
            <v>0</v>
          </cell>
          <cell r="L141">
            <v>33449.85</v>
          </cell>
          <cell r="M141">
            <v>0</v>
          </cell>
          <cell r="N141">
            <v>33739.910000000003</v>
          </cell>
          <cell r="O141">
            <v>84.140000000006694</v>
          </cell>
          <cell r="P141">
            <v>30582.35</v>
          </cell>
          <cell r="Q141">
            <v>76.269999999996799</v>
          </cell>
          <cell r="R141">
            <v>71495.11</v>
          </cell>
          <cell r="S141">
            <v>178.2899999999936</v>
          </cell>
          <cell r="T141">
            <v>129276.46</v>
          </cell>
          <cell r="U141">
            <v>308949.52</v>
          </cell>
          <cell r="V141">
            <v>323315.86</v>
          </cell>
          <cell r="W141">
            <v>354958.67</v>
          </cell>
          <cell r="X141">
            <v>30147.174712328764</v>
          </cell>
          <cell r="Y141">
            <v>346750.77</v>
          </cell>
        </row>
        <row r="142">
          <cell r="A142">
            <v>40057</v>
          </cell>
          <cell r="B142">
            <v>168.6</v>
          </cell>
          <cell r="C142">
            <v>174.1</v>
          </cell>
          <cell r="D142">
            <v>0</v>
          </cell>
          <cell r="E142">
            <v>16726.669999999998</v>
          </cell>
          <cell r="F142">
            <v>0</v>
          </cell>
          <cell r="G142">
            <v>150862</v>
          </cell>
          <cell r="H142">
            <v>6038600.7199999997</v>
          </cell>
          <cell r="I142">
            <v>4678737.54</v>
          </cell>
          <cell r="J142">
            <v>129092.61599999999</v>
          </cell>
          <cell r="K142">
            <v>0</v>
          </cell>
          <cell r="L142">
            <v>33491.360000000001</v>
          </cell>
          <cell r="M142">
            <v>0</v>
          </cell>
          <cell r="N142">
            <v>33739.910000000003</v>
          </cell>
          <cell r="O142"/>
          <cell r="P142">
            <v>30582.35</v>
          </cell>
          <cell r="Q142"/>
          <cell r="R142">
            <v>71495.11</v>
          </cell>
          <cell r="S142"/>
          <cell r="T142">
            <v>129276.46</v>
          </cell>
          <cell r="U142">
            <v>308949.52</v>
          </cell>
          <cell r="V142">
            <v>323315.86</v>
          </cell>
          <cell r="W142">
            <v>354958.67</v>
          </cell>
          <cell r="X142">
            <v>29174.685205479451</v>
          </cell>
          <cell r="Y142">
            <v>346750.77</v>
          </cell>
        </row>
        <row r="143">
          <cell r="A143">
            <v>40087</v>
          </cell>
          <cell r="B143">
            <v>0</v>
          </cell>
          <cell r="C143">
            <v>0</v>
          </cell>
          <cell r="D143">
            <v>0</v>
          </cell>
          <cell r="E143">
            <v>16726.669999999998</v>
          </cell>
          <cell r="F143">
            <v>0</v>
          </cell>
          <cell r="G143">
            <v>151049</v>
          </cell>
          <cell r="H143">
            <v>5936614.6500000004</v>
          </cell>
          <cell r="I143">
            <v>4602246.99</v>
          </cell>
          <cell r="J143">
            <v>129252.628</v>
          </cell>
          <cell r="K143">
            <v>0</v>
          </cell>
          <cell r="L143">
            <v>33532.879999999997</v>
          </cell>
          <cell r="M143">
            <v>0</v>
          </cell>
          <cell r="N143">
            <v>33739.910000000003</v>
          </cell>
          <cell r="O143"/>
          <cell r="P143">
            <v>30582.35</v>
          </cell>
          <cell r="Q143"/>
          <cell r="R143">
            <v>71495.11</v>
          </cell>
          <cell r="S143"/>
          <cell r="T143">
            <v>130205.39</v>
          </cell>
          <cell r="U143">
            <v>311909.52</v>
          </cell>
          <cell r="V143">
            <v>327644.3</v>
          </cell>
          <cell r="W143">
            <v>359710.74</v>
          </cell>
          <cell r="X143">
            <v>30550.775178082189</v>
          </cell>
          <cell r="Y143">
            <v>350072.93</v>
          </cell>
        </row>
        <row r="144">
          <cell r="A144">
            <v>40118</v>
          </cell>
          <cell r="B144">
            <v>0</v>
          </cell>
          <cell r="C144">
            <v>0</v>
          </cell>
          <cell r="D144">
            <v>1226.7</v>
          </cell>
          <cell r="E144">
            <v>16726.669999999998</v>
          </cell>
          <cell r="F144">
            <v>0</v>
          </cell>
          <cell r="G144">
            <v>151236</v>
          </cell>
          <cell r="H144">
            <v>5833590.1399999997</v>
          </cell>
          <cell r="I144">
            <v>4524912.3600000003</v>
          </cell>
          <cell r="J144">
            <v>129412.6465</v>
          </cell>
          <cell r="K144">
            <v>0</v>
          </cell>
          <cell r="L144">
            <v>33574.39</v>
          </cell>
          <cell r="M144">
            <v>0</v>
          </cell>
          <cell r="N144">
            <v>33824.26</v>
          </cell>
          <cell r="O144">
            <v>84.349999999998545</v>
          </cell>
          <cell r="P144">
            <v>30658.81</v>
          </cell>
          <cell r="Q144">
            <v>76.460000000002765</v>
          </cell>
          <cell r="R144">
            <v>71673.850000000006</v>
          </cell>
          <cell r="S144">
            <v>178.74000000000524</v>
          </cell>
          <cell r="T144">
            <v>130205.39</v>
          </cell>
          <cell r="U144">
            <v>311909.52</v>
          </cell>
          <cell r="V144">
            <v>327644.3</v>
          </cell>
          <cell r="W144">
            <v>359710.74</v>
          </cell>
          <cell r="X144">
            <v>29565.266301369862</v>
          </cell>
          <cell r="Y144">
            <v>350072.93</v>
          </cell>
        </row>
        <row r="145">
          <cell r="A145">
            <v>40148</v>
          </cell>
          <cell r="B145">
            <v>169.5</v>
          </cell>
          <cell r="C145">
            <v>174.7</v>
          </cell>
          <cell r="D145">
            <v>0</v>
          </cell>
          <cell r="E145">
            <v>16726.669999999998</v>
          </cell>
          <cell r="F145">
            <v>0</v>
          </cell>
          <cell r="G145">
            <v>151423</v>
          </cell>
          <cell r="H145">
            <v>5729518.5300000003</v>
          </cell>
          <cell r="I145">
            <v>4446724.3600000003</v>
          </cell>
          <cell r="J145">
            <v>129572.65849999999</v>
          </cell>
          <cell r="K145">
            <v>0</v>
          </cell>
          <cell r="L145">
            <v>33615.910000000003</v>
          </cell>
          <cell r="M145">
            <v>0</v>
          </cell>
          <cell r="N145">
            <v>33824.26</v>
          </cell>
          <cell r="O145"/>
          <cell r="P145">
            <v>30658.81</v>
          </cell>
          <cell r="Q145"/>
          <cell r="R145">
            <v>71673.850000000006</v>
          </cell>
          <cell r="S145"/>
          <cell r="T145">
            <v>130205.39</v>
          </cell>
          <cell r="U145">
            <v>311909.52</v>
          </cell>
          <cell r="V145">
            <v>327644.3</v>
          </cell>
          <cell r="W145">
            <v>359710.74</v>
          </cell>
          <cell r="X145">
            <v>30550.775178082189</v>
          </cell>
          <cell r="Y145">
            <v>350072.93</v>
          </cell>
        </row>
        <row r="146">
          <cell r="A146">
            <v>40179</v>
          </cell>
          <cell r="B146">
            <v>0</v>
          </cell>
          <cell r="C146">
            <v>0</v>
          </cell>
          <cell r="D146">
            <v>0</v>
          </cell>
          <cell r="E146">
            <v>16726.669999999998</v>
          </cell>
          <cell r="F146">
            <v>0</v>
          </cell>
          <cell r="G146">
            <v>151611</v>
          </cell>
          <cell r="H146">
            <v>5624390.0899999999</v>
          </cell>
          <cell r="I146">
            <v>4367673.55</v>
          </cell>
          <cell r="J146">
            <v>129733.534</v>
          </cell>
          <cell r="K146">
            <v>0</v>
          </cell>
          <cell r="L146">
            <v>33657.64</v>
          </cell>
          <cell r="M146">
            <v>0</v>
          </cell>
          <cell r="N146">
            <v>33824.26</v>
          </cell>
          <cell r="O146"/>
          <cell r="P146">
            <v>30658.81</v>
          </cell>
          <cell r="Q146"/>
          <cell r="R146">
            <v>71673.850000000006</v>
          </cell>
          <cell r="S146"/>
          <cell r="T146">
            <v>130726.67</v>
          </cell>
          <cell r="U146">
            <v>313574.52</v>
          </cell>
          <cell r="V146">
            <v>328773.46000000002</v>
          </cell>
          <cell r="W146">
            <v>360950.41</v>
          </cell>
          <cell r="X146">
            <v>30656.062219178079</v>
          </cell>
          <cell r="Y146">
            <v>351941.65</v>
          </cell>
        </row>
        <row r="147">
          <cell r="A147">
            <v>40210</v>
          </cell>
          <cell r="B147">
            <v>0</v>
          </cell>
          <cell r="C147">
            <v>0</v>
          </cell>
          <cell r="D147">
            <v>1242.2</v>
          </cell>
          <cell r="E147">
            <v>16726.669999999998</v>
          </cell>
          <cell r="F147">
            <v>0</v>
          </cell>
          <cell r="G147">
            <v>151799</v>
          </cell>
          <cell r="H147">
            <v>5518196.0199999996</v>
          </cell>
          <cell r="I147">
            <v>4287750.43</v>
          </cell>
          <cell r="J147">
            <v>129894.40300000001</v>
          </cell>
          <cell r="K147">
            <v>0</v>
          </cell>
          <cell r="L147">
            <v>33699.379999999997</v>
          </cell>
          <cell r="M147">
            <v>0</v>
          </cell>
          <cell r="N147">
            <v>33908.82</v>
          </cell>
          <cell r="O147">
            <v>84.559999999997672</v>
          </cell>
          <cell r="P147">
            <v>30735.46</v>
          </cell>
          <cell r="Q147">
            <v>76.649999999997817</v>
          </cell>
          <cell r="R147">
            <v>71853.03</v>
          </cell>
          <cell r="S147">
            <v>179.17999999999302</v>
          </cell>
          <cell r="T147">
            <v>130726.67</v>
          </cell>
          <cell r="U147">
            <v>313574.52</v>
          </cell>
          <cell r="V147">
            <v>328773.46000000002</v>
          </cell>
          <cell r="W147">
            <v>360950.41</v>
          </cell>
          <cell r="X147">
            <v>27689.346520547941</v>
          </cell>
          <cell r="Y147">
            <v>351941.65</v>
          </cell>
        </row>
        <row r="148">
          <cell r="A148">
            <v>40238</v>
          </cell>
          <cell r="B148">
            <v>171</v>
          </cell>
          <cell r="C148">
            <v>176</v>
          </cell>
          <cell r="D148">
            <v>0</v>
          </cell>
          <cell r="E148">
            <v>17589.89</v>
          </cell>
          <cell r="F148">
            <v>0</v>
          </cell>
          <cell r="G148">
            <v>151987</v>
          </cell>
          <cell r="H148">
            <v>5410927.4299999997</v>
          </cell>
          <cell r="I148">
            <v>4206945.37</v>
          </cell>
          <cell r="J148">
            <v>130055.2785</v>
          </cell>
          <cell r="K148">
            <v>0</v>
          </cell>
          <cell r="L148">
            <v>33741.11</v>
          </cell>
          <cell r="M148">
            <v>0</v>
          </cell>
          <cell r="N148">
            <v>33908.82</v>
          </cell>
          <cell r="O148"/>
          <cell r="P148">
            <v>30735.46</v>
          </cell>
          <cell r="Q148"/>
          <cell r="R148">
            <v>71853.03</v>
          </cell>
          <cell r="S148"/>
          <cell r="T148">
            <v>130726.67</v>
          </cell>
          <cell r="U148">
            <v>313574.52</v>
          </cell>
          <cell r="V148">
            <v>328773.46000000002</v>
          </cell>
          <cell r="W148">
            <v>360950.41</v>
          </cell>
          <cell r="X148">
            <v>30656.062219178079</v>
          </cell>
          <cell r="Y148">
            <v>351941.65</v>
          </cell>
        </row>
        <row r="149">
          <cell r="A149">
            <v>40269</v>
          </cell>
          <cell r="B149">
            <v>0</v>
          </cell>
          <cell r="C149">
            <v>0</v>
          </cell>
          <cell r="D149">
            <v>0</v>
          </cell>
          <cell r="E149">
            <v>17589.89</v>
          </cell>
          <cell r="F149">
            <v>0</v>
          </cell>
          <cell r="G149">
            <v>152175</v>
          </cell>
          <cell r="H149">
            <v>5302575.3600000003</v>
          </cell>
          <cell r="I149">
            <v>4125248.62</v>
          </cell>
          <cell r="J149">
            <v>130216.14749999999</v>
          </cell>
          <cell r="K149">
            <v>0</v>
          </cell>
          <cell r="L149">
            <v>33782.85</v>
          </cell>
          <cell r="M149">
            <v>0</v>
          </cell>
          <cell r="N149">
            <v>33908.82</v>
          </cell>
          <cell r="O149"/>
          <cell r="P149">
            <v>30735.46</v>
          </cell>
          <cell r="Q149"/>
          <cell r="R149">
            <v>71853.03</v>
          </cell>
          <cell r="S149"/>
          <cell r="T149">
            <v>131594.32</v>
          </cell>
          <cell r="U149">
            <v>316349.52</v>
          </cell>
          <cell r="V149">
            <v>331219.96999999997</v>
          </cell>
          <cell r="W149">
            <v>363636.36</v>
          </cell>
          <cell r="X149">
            <v>29887.919999999998</v>
          </cell>
          <cell r="Y149">
            <v>355056.18</v>
          </cell>
        </row>
        <row r="150">
          <cell r="A150">
            <v>40299</v>
          </cell>
          <cell r="B150">
            <v>0</v>
          </cell>
          <cell r="C150">
            <v>0</v>
          </cell>
          <cell r="D150">
            <v>1253.0999999999999</v>
          </cell>
          <cell r="E150">
            <v>17589.89</v>
          </cell>
          <cell r="F150">
            <v>0</v>
          </cell>
          <cell r="G150">
            <v>152363</v>
          </cell>
          <cell r="H150">
            <v>5193130.8</v>
          </cell>
          <cell r="I150">
            <v>4042650.37</v>
          </cell>
          <cell r="J150">
            <v>130377.0165</v>
          </cell>
          <cell r="K150">
            <v>0</v>
          </cell>
          <cell r="L150">
            <v>33824.589999999997</v>
          </cell>
          <cell r="M150">
            <v>0</v>
          </cell>
          <cell r="N150">
            <v>33993.589999999997</v>
          </cell>
          <cell r="O150">
            <v>84.769999999996799</v>
          </cell>
          <cell r="P150">
            <v>30812.3</v>
          </cell>
          <cell r="Q150">
            <v>76.840000000000146</v>
          </cell>
          <cell r="R150">
            <v>72032.66</v>
          </cell>
          <cell r="S150">
            <v>179.63000000000466</v>
          </cell>
          <cell r="T150">
            <v>131594.32</v>
          </cell>
          <cell r="U150">
            <v>316349.52</v>
          </cell>
          <cell r="V150">
            <v>331219.96999999997</v>
          </cell>
          <cell r="W150">
            <v>363636.36</v>
          </cell>
          <cell r="X150">
            <v>30884.184000000001</v>
          </cell>
          <cell r="Y150">
            <v>355056.18</v>
          </cell>
        </row>
        <row r="151">
          <cell r="A151">
            <v>40330</v>
          </cell>
          <cell r="B151">
            <v>172.1</v>
          </cell>
          <cell r="C151">
            <v>177.3</v>
          </cell>
          <cell r="D151">
            <v>0</v>
          </cell>
          <cell r="E151">
            <v>17589.89</v>
          </cell>
          <cell r="F151">
            <v>0</v>
          </cell>
          <cell r="G151">
            <v>152552</v>
          </cell>
          <cell r="H151">
            <v>5082583.62</v>
          </cell>
          <cell r="I151">
            <v>3959140.64</v>
          </cell>
          <cell r="J151">
            <v>130538.749</v>
          </cell>
          <cell r="K151">
            <v>0</v>
          </cell>
          <cell r="L151">
            <v>33866.54</v>
          </cell>
          <cell r="M151">
            <v>0</v>
          </cell>
          <cell r="N151">
            <v>33993.589999999997</v>
          </cell>
          <cell r="O151"/>
          <cell r="P151">
            <v>30812.3</v>
          </cell>
          <cell r="Q151"/>
          <cell r="R151">
            <v>72032.66</v>
          </cell>
          <cell r="S151"/>
          <cell r="T151">
            <v>131594.32</v>
          </cell>
          <cell r="U151">
            <v>316349.52</v>
          </cell>
          <cell r="V151">
            <v>331219.96999999997</v>
          </cell>
          <cell r="W151">
            <v>363636.36</v>
          </cell>
          <cell r="X151">
            <v>29887.919999999998</v>
          </cell>
          <cell r="Y151">
            <v>355056.18</v>
          </cell>
        </row>
        <row r="152">
          <cell r="A152">
            <v>40360</v>
          </cell>
          <cell r="B152">
            <v>0</v>
          </cell>
          <cell r="C152">
            <v>0</v>
          </cell>
          <cell r="D152">
            <v>0</v>
          </cell>
          <cell r="E152">
            <v>17589.89</v>
          </cell>
          <cell r="F152">
            <v>0</v>
          </cell>
          <cell r="G152">
            <v>152741</v>
          </cell>
          <cell r="H152">
            <v>4970924.6500000004</v>
          </cell>
          <cell r="I152">
            <v>3874709.4</v>
          </cell>
          <cell r="J152">
            <v>130700.47500000001</v>
          </cell>
          <cell r="K152">
            <v>0</v>
          </cell>
          <cell r="L152">
            <v>33908.5</v>
          </cell>
          <cell r="M152">
            <v>0</v>
          </cell>
          <cell r="N152">
            <v>33993.589999999997</v>
          </cell>
          <cell r="O152"/>
          <cell r="P152">
            <v>30812.3</v>
          </cell>
          <cell r="Q152"/>
          <cell r="R152">
            <v>72032.66</v>
          </cell>
          <cell r="S152"/>
          <cell r="T152">
            <v>132229.20000000001</v>
          </cell>
          <cell r="U152">
            <v>318384.52</v>
          </cell>
          <cell r="V152">
            <v>333666.48</v>
          </cell>
          <cell r="W152">
            <v>366322.31</v>
          </cell>
          <cell r="X152">
            <v>31112.305780821916</v>
          </cell>
          <cell r="Y152">
            <v>357340.17</v>
          </cell>
        </row>
        <row r="153">
          <cell r="A153">
            <v>40391</v>
          </cell>
          <cell r="B153">
            <v>0</v>
          </cell>
          <cell r="C153">
            <v>0</v>
          </cell>
          <cell r="D153">
            <v>1257.2</v>
          </cell>
          <cell r="E153">
            <v>17589.89</v>
          </cell>
          <cell r="F153">
            <v>0</v>
          </cell>
          <cell r="G153">
            <v>152930</v>
          </cell>
          <cell r="H153">
            <v>4858144.5999999996</v>
          </cell>
          <cell r="I153">
            <v>3789346.46</v>
          </cell>
          <cell r="J153">
            <v>130862.201</v>
          </cell>
          <cell r="K153">
            <v>0</v>
          </cell>
          <cell r="L153">
            <v>33950.46</v>
          </cell>
          <cell r="M153">
            <v>0</v>
          </cell>
          <cell r="N153">
            <v>34078.57</v>
          </cell>
          <cell r="O153">
            <v>84.980000000003201</v>
          </cell>
          <cell r="P153">
            <v>30889.33</v>
          </cell>
          <cell r="Q153">
            <v>77.030000000002474</v>
          </cell>
          <cell r="R153">
            <v>72212.740000000005</v>
          </cell>
          <cell r="S153">
            <v>180.08000000000175</v>
          </cell>
          <cell r="T153">
            <v>132229.20000000001</v>
          </cell>
          <cell r="U153">
            <v>318384.52</v>
          </cell>
          <cell r="V153">
            <v>333666.48</v>
          </cell>
          <cell r="W153">
            <v>366322.31</v>
          </cell>
          <cell r="X153">
            <v>31112.305780821916</v>
          </cell>
          <cell r="Y153">
            <v>357340.17</v>
          </cell>
        </row>
        <row r="154">
          <cell r="A154">
            <v>40422</v>
          </cell>
          <cell r="B154">
            <v>173.3</v>
          </cell>
          <cell r="C154">
            <v>179.1</v>
          </cell>
          <cell r="D154">
            <v>0</v>
          </cell>
          <cell r="E154">
            <v>17589.89</v>
          </cell>
          <cell r="F154">
            <v>0</v>
          </cell>
          <cell r="G154">
            <v>153119</v>
          </cell>
          <cell r="H154">
            <v>4744234.1500000004</v>
          </cell>
          <cell r="I154">
            <v>3703041.56</v>
          </cell>
          <cell r="J154">
            <v>131023.927</v>
          </cell>
          <cell r="K154">
            <v>0</v>
          </cell>
          <cell r="L154">
            <v>33992.42</v>
          </cell>
          <cell r="M154">
            <v>0</v>
          </cell>
          <cell r="N154">
            <v>34078.57</v>
          </cell>
          <cell r="O154"/>
          <cell r="P154">
            <v>30889.33</v>
          </cell>
          <cell r="Q154"/>
          <cell r="R154">
            <v>72212.740000000005</v>
          </cell>
          <cell r="S154"/>
          <cell r="T154">
            <v>132229.20000000001</v>
          </cell>
          <cell r="U154">
            <v>318384.52</v>
          </cell>
          <cell r="V154">
            <v>333666.48</v>
          </cell>
          <cell r="W154">
            <v>366322.31</v>
          </cell>
          <cell r="X154">
            <v>30108.683013698632</v>
          </cell>
          <cell r="Y154">
            <v>357340.17</v>
          </cell>
        </row>
        <row r="155">
          <cell r="A155">
            <v>40452</v>
          </cell>
          <cell r="B155">
            <v>0</v>
          </cell>
          <cell r="C155">
            <v>0</v>
          </cell>
          <cell r="D155">
            <v>0</v>
          </cell>
          <cell r="E155">
            <v>17589.89</v>
          </cell>
          <cell r="F155">
            <v>76000</v>
          </cell>
          <cell r="G155">
            <v>153309</v>
          </cell>
          <cell r="H155">
            <v>4629182.8600000003</v>
          </cell>
          <cell r="I155">
            <v>3615784.28</v>
          </cell>
          <cell r="J155">
            <v>131186.51</v>
          </cell>
          <cell r="K155">
            <v>0</v>
          </cell>
          <cell r="L155">
            <v>34034.6</v>
          </cell>
          <cell r="M155">
            <v>0</v>
          </cell>
          <cell r="N155">
            <v>34078.57</v>
          </cell>
          <cell r="O155"/>
          <cell r="P155">
            <v>30889.33</v>
          </cell>
          <cell r="Q155"/>
          <cell r="R155">
            <v>72212.740000000005</v>
          </cell>
          <cell r="S155"/>
          <cell r="T155">
            <v>132920.69</v>
          </cell>
          <cell r="U155">
            <v>320604.52</v>
          </cell>
          <cell r="V155">
            <v>337053.96</v>
          </cell>
          <cell r="W155">
            <v>370041.32</v>
          </cell>
          <cell r="X155">
            <v>31428.166904109588</v>
          </cell>
          <cell r="Y155">
            <v>359831.79</v>
          </cell>
        </row>
        <row r="156">
          <cell r="A156">
            <v>40483</v>
          </cell>
          <cell r="B156">
            <v>0</v>
          </cell>
          <cell r="C156">
            <v>0</v>
          </cell>
          <cell r="D156">
            <v>1274.3</v>
          </cell>
          <cell r="E156">
            <v>17589.89</v>
          </cell>
          <cell r="F156">
            <v>76000</v>
          </cell>
          <cell r="G156">
            <v>153499</v>
          </cell>
          <cell r="H156">
            <v>4512981.22</v>
          </cell>
          <cell r="I156">
            <v>3527564.13</v>
          </cell>
          <cell r="J156">
            <v>131349.09299999999</v>
          </cell>
          <cell r="K156">
            <v>0</v>
          </cell>
          <cell r="L156">
            <v>34076.78</v>
          </cell>
          <cell r="M156">
            <v>0</v>
          </cell>
          <cell r="N156">
            <v>34163.769999999997</v>
          </cell>
          <cell r="O156">
            <v>85.19999999999709</v>
          </cell>
          <cell r="P156">
            <v>30966.55</v>
          </cell>
          <cell r="Q156">
            <v>77.219999999997526</v>
          </cell>
          <cell r="R156">
            <v>72393.27</v>
          </cell>
          <cell r="S156">
            <v>180.52999999999884</v>
          </cell>
          <cell r="T156">
            <v>132920.69</v>
          </cell>
          <cell r="U156">
            <v>320604.52</v>
          </cell>
          <cell r="V156">
            <v>337053.96</v>
          </cell>
          <cell r="W156">
            <v>370041.32</v>
          </cell>
          <cell r="X156">
            <v>30414.355068493151</v>
          </cell>
          <cell r="Y156">
            <v>359831.79</v>
          </cell>
        </row>
        <row r="157">
          <cell r="A157">
            <v>40513</v>
          </cell>
          <cell r="B157">
            <v>174</v>
          </cell>
          <cell r="C157">
            <v>180</v>
          </cell>
          <cell r="D157">
            <v>0</v>
          </cell>
          <cell r="E157">
            <v>17589.89</v>
          </cell>
          <cell r="F157">
            <v>76000</v>
          </cell>
          <cell r="G157">
            <v>153689</v>
          </cell>
          <cell r="H157">
            <v>4395619.66</v>
          </cell>
          <cell r="I157">
            <v>3438370.48</v>
          </cell>
          <cell r="J157">
            <v>131511.67600000001</v>
          </cell>
          <cell r="K157">
            <v>0</v>
          </cell>
          <cell r="L157">
            <v>34118.959999999999</v>
          </cell>
          <cell r="M157">
            <v>0</v>
          </cell>
          <cell r="N157">
            <v>34163.769999999997</v>
          </cell>
          <cell r="O157"/>
          <cell r="P157">
            <v>30966.55</v>
          </cell>
          <cell r="Q157"/>
          <cell r="R157">
            <v>72393.27</v>
          </cell>
          <cell r="S157"/>
          <cell r="T157">
            <v>132920.69</v>
          </cell>
          <cell r="U157">
            <v>320604.52</v>
          </cell>
          <cell r="V157">
            <v>337053.96</v>
          </cell>
          <cell r="W157">
            <v>370041.32</v>
          </cell>
          <cell r="X157">
            <v>31428.166904109588</v>
          </cell>
          <cell r="Y157">
            <v>359831.79</v>
          </cell>
        </row>
        <row r="158">
          <cell r="A158">
            <v>40544</v>
          </cell>
          <cell r="B158">
            <v>0</v>
          </cell>
          <cell r="C158">
            <v>0</v>
          </cell>
          <cell r="D158">
            <v>0</v>
          </cell>
          <cell r="E158">
            <v>17589.89</v>
          </cell>
          <cell r="F158">
            <v>76306.98</v>
          </cell>
          <cell r="G158">
            <v>153879</v>
          </cell>
          <cell r="H158">
            <v>4277088.5</v>
          </cell>
          <cell r="I158">
            <v>3348192.58</v>
          </cell>
          <cell r="J158">
            <v>133374.62</v>
          </cell>
          <cell r="K158">
            <v>0</v>
          </cell>
          <cell r="L158">
            <v>31545.200000000001</v>
          </cell>
          <cell r="M158">
            <v>0</v>
          </cell>
          <cell r="N158">
            <v>34163.769999999997</v>
          </cell>
          <cell r="O158"/>
          <cell r="P158">
            <v>30966.55</v>
          </cell>
          <cell r="Q158"/>
          <cell r="R158">
            <v>72393.27</v>
          </cell>
          <cell r="S158"/>
          <cell r="T158">
            <v>133323.35999999999</v>
          </cell>
          <cell r="U158">
            <v>321899.52000000002</v>
          </cell>
          <cell r="V158">
            <v>338747.7</v>
          </cell>
          <cell r="W158">
            <v>371900.82</v>
          </cell>
          <cell r="X158">
            <v>31586.097041095891</v>
          </cell>
          <cell r="Y158">
            <v>361285.24</v>
          </cell>
        </row>
        <row r="159">
          <cell r="A159">
            <v>40575</v>
          </cell>
          <cell r="B159">
            <v>0</v>
          </cell>
          <cell r="C159">
            <v>0</v>
          </cell>
          <cell r="D159">
            <v>1288.8</v>
          </cell>
          <cell r="E159">
            <v>17589.89</v>
          </cell>
          <cell r="F159">
            <v>76306.98</v>
          </cell>
          <cell r="G159">
            <v>154070</v>
          </cell>
          <cell r="H159">
            <v>4157376.98</v>
          </cell>
          <cell r="I159">
            <v>3257019.58</v>
          </cell>
          <cell r="J159">
            <v>133540.17249999999</v>
          </cell>
          <cell r="K159">
            <v>0</v>
          </cell>
          <cell r="L159">
            <v>31584.35</v>
          </cell>
          <cell r="M159">
            <v>0</v>
          </cell>
          <cell r="N159">
            <v>34249.18</v>
          </cell>
          <cell r="O159">
            <v>85.410000000003492</v>
          </cell>
          <cell r="P159">
            <v>31043.97</v>
          </cell>
          <cell r="Q159">
            <v>77.420000000001892</v>
          </cell>
          <cell r="R159">
            <v>72574.25</v>
          </cell>
          <cell r="S159">
            <v>180.97999999999593</v>
          </cell>
          <cell r="T159">
            <v>133323.35999999999</v>
          </cell>
          <cell r="U159">
            <v>321899.52000000002</v>
          </cell>
          <cell r="V159">
            <v>338747.7</v>
          </cell>
          <cell r="W159">
            <v>371900.82</v>
          </cell>
          <cell r="X159">
            <v>28529.377972602742</v>
          </cell>
          <cell r="Y159">
            <v>361285.24</v>
          </cell>
        </row>
        <row r="160">
          <cell r="A160">
            <v>40603</v>
          </cell>
          <cell r="B160">
            <v>176.7</v>
          </cell>
          <cell r="C160">
            <v>182.3</v>
          </cell>
          <cell r="D160">
            <v>0</v>
          </cell>
          <cell r="E160">
            <v>18272.439999999999</v>
          </cell>
          <cell r="F160">
            <v>76306.98</v>
          </cell>
          <cell r="G160">
            <v>154261</v>
          </cell>
          <cell r="H160">
            <v>4036475.28</v>
          </cell>
          <cell r="I160">
            <v>3164840.5</v>
          </cell>
          <cell r="J160">
            <v>133705.71849999999</v>
          </cell>
          <cell r="K160">
            <v>0</v>
          </cell>
          <cell r="L160">
            <v>31623.51</v>
          </cell>
          <cell r="M160">
            <v>0</v>
          </cell>
          <cell r="N160">
            <v>34249.18</v>
          </cell>
          <cell r="O160"/>
          <cell r="P160">
            <v>31043.97</v>
          </cell>
          <cell r="Q160"/>
          <cell r="R160">
            <v>72574.25</v>
          </cell>
          <cell r="S160"/>
          <cell r="T160">
            <v>133323.35999999999</v>
          </cell>
          <cell r="U160">
            <v>321899.52000000002</v>
          </cell>
          <cell r="V160">
            <v>338747.7</v>
          </cell>
          <cell r="W160">
            <v>371900.82</v>
          </cell>
          <cell r="X160">
            <v>31586.097041095891</v>
          </cell>
          <cell r="Y160">
            <v>361285.24</v>
          </cell>
        </row>
        <row r="161">
          <cell r="A161">
            <v>40634</v>
          </cell>
          <cell r="B161">
            <v>0</v>
          </cell>
          <cell r="C161">
            <v>0</v>
          </cell>
          <cell r="D161">
            <v>0</v>
          </cell>
          <cell r="E161">
            <v>18272.439999999999</v>
          </cell>
          <cell r="F161">
            <v>116236.58</v>
          </cell>
          <cell r="G161">
            <v>154452</v>
          </cell>
          <cell r="H161">
            <v>3914373.48</v>
          </cell>
          <cell r="I161">
            <v>3071644.22</v>
          </cell>
          <cell r="J161">
            <v>133871.27100000001</v>
          </cell>
          <cell r="K161">
            <v>0</v>
          </cell>
          <cell r="L161">
            <v>31662.66</v>
          </cell>
          <cell r="M161">
            <v>0</v>
          </cell>
          <cell r="N161">
            <v>34249.18</v>
          </cell>
          <cell r="O161"/>
          <cell r="P161">
            <v>31043.97</v>
          </cell>
          <cell r="Q161"/>
          <cell r="R161">
            <v>72574.25</v>
          </cell>
          <cell r="S161"/>
          <cell r="T161">
            <v>134874.97</v>
          </cell>
          <cell r="U161">
            <v>326894.51</v>
          </cell>
          <cell r="V161">
            <v>343076.14</v>
          </cell>
          <cell r="W161">
            <v>376652.89</v>
          </cell>
          <cell r="X161">
            <v>30957.77178082192</v>
          </cell>
          <cell r="Y161">
            <v>366891.39</v>
          </cell>
        </row>
        <row r="162">
          <cell r="A162">
            <v>40664</v>
          </cell>
          <cell r="B162">
            <v>0</v>
          </cell>
          <cell r="C162">
            <v>0</v>
          </cell>
          <cell r="D162">
            <v>1305.5999999999999</v>
          </cell>
          <cell r="E162">
            <v>18272.439999999999</v>
          </cell>
          <cell r="F162">
            <v>116236.58</v>
          </cell>
          <cell r="G162">
            <v>154643</v>
          </cell>
          <cell r="H162">
            <v>3791061.57</v>
          </cell>
          <cell r="I162">
            <v>2977419.53</v>
          </cell>
          <cell r="J162">
            <v>132026.45799999998</v>
          </cell>
          <cell r="K162">
            <v>0</v>
          </cell>
          <cell r="L162">
            <v>34794.68</v>
          </cell>
          <cell r="M162">
            <v>0</v>
          </cell>
          <cell r="N162">
            <v>34514.910000000003</v>
          </cell>
          <cell r="O162">
            <v>265.7300000000032</v>
          </cell>
          <cell r="P162">
            <v>31284.83</v>
          </cell>
          <cell r="Q162">
            <v>240.86000000000058</v>
          </cell>
          <cell r="R162">
            <v>73137.33</v>
          </cell>
          <cell r="S162">
            <v>563.08000000000175</v>
          </cell>
          <cell r="T162">
            <v>134874.97</v>
          </cell>
          <cell r="U162">
            <v>326894.51</v>
          </cell>
          <cell r="V162">
            <v>343076.14</v>
          </cell>
          <cell r="W162">
            <v>376652.89</v>
          </cell>
          <cell r="X162">
            <v>31989.697506849316</v>
          </cell>
          <cell r="Y162">
            <v>366891.39</v>
          </cell>
        </row>
        <row r="163">
          <cell r="A163">
            <v>40695</v>
          </cell>
          <cell r="B163">
            <v>178.3</v>
          </cell>
          <cell r="C163">
            <v>184.1</v>
          </cell>
          <cell r="D163">
            <v>0</v>
          </cell>
          <cell r="E163">
            <v>18272.439999999999</v>
          </cell>
          <cell r="F163">
            <v>116236.58</v>
          </cell>
          <cell r="G163">
            <v>154835</v>
          </cell>
          <cell r="H163">
            <v>3666528.45</v>
          </cell>
          <cell r="I163">
            <v>2882155.09</v>
          </cell>
          <cell r="J163">
            <v>132190.378</v>
          </cell>
          <cell r="K163">
            <v>0</v>
          </cell>
          <cell r="L163">
            <v>34837.879999999997</v>
          </cell>
          <cell r="M163">
            <v>0</v>
          </cell>
          <cell r="N163">
            <v>34514.910000000003</v>
          </cell>
          <cell r="O163"/>
          <cell r="P163">
            <v>31284.83</v>
          </cell>
          <cell r="Q163"/>
          <cell r="R163">
            <v>73137.33</v>
          </cell>
          <cell r="S163"/>
          <cell r="T163">
            <v>134874.97</v>
          </cell>
          <cell r="U163">
            <v>326894.51</v>
          </cell>
          <cell r="V163">
            <v>343076.14</v>
          </cell>
          <cell r="W163">
            <v>376652.89</v>
          </cell>
          <cell r="X163">
            <v>30957.77178082192</v>
          </cell>
          <cell r="Y163">
            <v>366891.39</v>
          </cell>
        </row>
        <row r="164">
          <cell r="A164">
            <v>40725</v>
          </cell>
          <cell r="B164">
            <v>0</v>
          </cell>
          <cell r="C164">
            <v>0</v>
          </cell>
          <cell r="D164">
            <v>0</v>
          </cell>
          <cell r="E164">
            <v>18272.439999999999</v>
          </cell>
          <cell r="F164">
            <v>117289.09</v>
          </cell>
          <cell r="G164">
            <v>155027</v>
          </cell>
          <cell r="H164">
            <v>3540763.97</v>
          </cell>
          <cell r="I164">
            <v>2785839.41</v>
          </cell>
          <cell r="J164">
            <v>132354.29800000001</v>
          </cell>
          <cell r="K164">
            <v>0</v>
          </cell>
          <cell r="L164">
            <v>34881.08</v>
          </cell>
          <cell r="M164">
            <v>0</v>
          </cell>
          <cell r="N164">
            <v>34514.910000000003</v>
          </cell>
          <cell r="O164"/>
          <cell r="P164">
            <v>31284.83</v>
          </cell>
          <cell r="Q164"/>
          <cell r="R164">
            <v>73137.33</v>
          </cell>
          <cell r="S164"/>
          <cell r="T164">
            <v>135790.93</v>
          </cell>
          <cell r="U164">
            <v>329854.51</v>
          </cell>
          <cell r="V164">
            <v>346463.62</v>
          </cell>
          <cell r="W164">
            <v>380371.9</v>
          </cell>
          <cell r="X164">
            <v>32305.558630136988</v>
          </cell>
          <cell r="Y164">
            <v>370213.55</v>
          </cell>
        </row>
        <row r="165">
          <cell r="A165">
            <v>40756</v>
          </cell>
          <cell r="B165">
            <v>0</v>
          </cell>
          <cell r="C165">
            <v>0</v>
          </cell>
          <cell r="D165">
            <v>1322.9</v>
          </cell>
          <cell r="E165">
            <v>18272.439999999999</v>
          </cell>
          <cell r="F165">
            <v>117289.09</v>
          </cell>
          <cell r="G165">
            <v>155219</v>
          </cell>
          <cell r="H165">
            <v>3413757.84</v>
          </cell>
          <cell r="I165">
            <v>2688460.89</v>
          </cell>
          <cell r="J165">
            <v>132518.21799999999</v>
          </cell>
          <cell r="K165">
            <v>0</v>
          </cell>
          <cell r="L165">
            <v>34924.28</v>
          </cell>
          <cell r="M165">
            <v>0</v>
          </cell>
          <cell r="N165">
            <v>34601.199999999997</v>
          </cell>
          <cell r="O165">
            <v>86.289999999993597</v>
          </cell>
          <cell r="P165">
            <v>31363.040000000001</v>
          </cell>
          <cell r="Q165">
            <v>78.209999999999127</v>
          </cell>
          <cell r="R165">
            <v>73320.17</v>
          </cell>
          <cell r="S165">
            <v>182.83999999999651</v>
          </cell>
          <cell r="T165">
            <v>135790.93</v>
          </cell>
          <cell r="U165">
            <v>329854.51</v>
          </cell>
          <cell r="V165">
            <v>346463.62</v>
          </cell>
          <cell r="W165">
            <v>380371.9</v>
          </cell>
          <cell r="X165">
            <v>32305.558630136988</v>
          </cell>
          <cell r="Y165">
            <v>370213.55</v>
          </cell>
        </row>
        <row r="166">
          <cell r="A166">
            <v>40787</v>
          </cell>
          <cell r="B166">
            <v>179.4</v>
          </cell>
          <cell r="C166">
            <v>184.7</v>
          </cell>
          <cell r="D166">
            <v>0</v>
          </cell>
          <cell r="E166">
            <v>18272.439999999999</v>
          </cell>
          <cell r="F166">
            <v>117289.09</v>
          </cell>
          <cell r="G166">
            <v>155411</v>
          </cell>
          <cell r="H166">
            <v>3285499.73</v>
          </cell>
          <cell r="I166">
            <v>2590007.81</v>
          </cell>
          <cell r="J166">
            <v>132682.13800000001</v>
          </cell>
          <cell r="K166">
            <v>0</v>
          </cell>
          <cell r="L166">
            <v>34967.480000000003</v>
          </cell>
          <cell r="M166">
            <v>0</v>
          </cell>
          <cell r="N166">
            <v>34601.199999999997</v>
          </cell>
          <cell r="O166"/>
          <cell r="P166">
            <v>31363.040000000001</v>
          </cell>
          <cell r="Q166"/>
          <cell r="R166">
            <v>73320.17</v>
          </cell>
          <cell r="S166"/>
          <cell r="T166">
            <v>135790.93</v>
          </cell>
          <cell r="U166">
            <v>329854.51</v>
          </cell>
          <cell r="V166">
            <v>346463.62</v>
          </cell>
          <cell r="W166">
            <v>380371.9</v>
          </cell>
          <cell r="X166">
            <v>31263.443835616439</v>
          </cell>
          <cell r="Y166">
            <v>370213.55</v>
          </cell>
        </row>
        <row r="167">
          <cell r="A167">
            <v>40817</v>
          </cell>
          <cell r="B167">
            <v>0</v>
          </cell>
          <cell r="C167">
            <v>0</v>
          </cell>
          <cell r="D167">
            <v>0</v>
          </cell>
          <cell r="E167">
            <v>18272.439999999999</v>
          </cell>
          <cell r="F167">
            <v>118012.69</v>
          </cell>
          <cell r="G167">
            <v>155604</v>
          </cell>
          <cell r="H167">
            <v>3155978.2</v>
          </cell>
          <cell r="I167">
            <v>2490468.31</v>
          </cell>
          <cell r="J167">
            <v>132846.91500000001</v>
          </cell>
          <cell r="K167">
            <v>0</v>
          </cell>
          <cell r="L167">
            <v>35010.9</v>
          </cell>
          <cell r="M167">
            <v>0</v>
          </cell>
          <cell r="N167">
            <v>34601.199999999997</v>
          </cell>
          <cell r="O167"/>
          <cell r="P167">
            <v>31363.040000000001</v>
          </cell>
          <cell r="Q167"/>
          <cell r="R167">
            <v>73320.17</v>
          </cell>
          <cell r="S167"/>
          <cell r="T167">
            <v>136419.24</v>
          </cell>
          <cell r="U167">
            <v>331889.51</v>
          </cell>
          <cell r="V167">
            <v>347592.78</v>
          </cell>
          <cell r="W167">
            <v>381611.57</v>
          </cell>
          <cell r="X167">
            <v>32410.845671232877</v>
          </cell>
          <cell r="Y167">
            <v>372497.54</v>
          </cell>
        </row>
        <row r="168">
          <cell r="A168">
            <v>40848</v>
          </cell>
          <cell r="B168">
            <v>0</v>
          </cell>
          <cell r="C168">
            <v>0</v>
          </cell>
          <cell r="D168">
            <v>1330.2</v>
          </cell>
          <cell r="E168">
            <v>18272.439999999999</v>
          </cell>
          <cell r="F168">
            <v>118012.69</v>
          </cell>
          <cell r="G168">
            <v>155797</v>
          </cell>
          <cell r="H168">
            <v>3025182.71</v>
          </cell>
          <cell r="I168">
            <v>2389830.4</v>
          </cell>
          <cell r="J168">
            <v>133011.68549999999</v>
          </cell>
          <cell r="K168">
            <v>0</v>
          </cell>
          <cell r="L168">
            <v>35054.33</v>
          </cell>
          <cell r="M168">
            <v>0</v>
          </cell>
          <cell r="N168">
            <v>34687.699999999997</v>
          </cell>
          <cell r="O168">
            <v>86.5</v>
          </cell>
          <cell r="P168">
            <v>31441.45</v>
          </cell>
          <cell r="Q168">
            <v>78.409999999999854</v>
          </cell>
          <cell r="R168">
            <v>73503.47</v>
          </cell>
          <cell r="S168">
            <v>183.30000000000291</v>
          </cell>
          <cell r="T168">
            <v>136419.24</v>
          </cell>
          <cell r="U168">
            <v>331889.51</v>
          </cell>
          <cell r="V168">
            <v>347592.78</v>
          </cell>
          <cell r="W168">
            <v>381611.57</v>
          </cell>
          <cell r="X168">
            <v>31365.334520547945</v>
          </cell>
          <cell r="Y168">
            <v>372497.54</v>
          </cell>
        </row>
        <row r="169">
          <cell r="A169">
            <v>40878</v>
          </cell>
          <cell r="B169">
            <v>179.4</v>
          </cell>
          <cell r="C169">
            <v>184.4</v>
          </cell>
          <cell r="D169">
            <v>0</v>
          </cell>
          <cell r="E169">
            <v>18272.439999999999</v>
          </cell>
          <cell r="F169">
            <v>118012.69</v>
          </cell>
          <cell r="G169">
            <v>155990</v>
          </cell>
          <cell r="H169">
            <v>2893102.64</v>
          </cell>
          <cell r="I169">
            <v>2288081.96</v>
          </cell>
          <cell r="J169">
            <v>133176.46249999999</v>
          </cell>
          <cell r="K169">
            <v>0</v>
          </cell>
          <cell r="L169">
            <v>35097.75</v>
          </cell>
          <cell r="M169">
            <v>0</v>
          </cell>
          <cell r="N169">
            <v>34687.699999999997</v>
          </cell>
          <cell r="O169"/>
          <cell r="P169">
            <v>31441.45</v>
          </cell>
          <cell r="Q169"/>
          <cell r="R169">
            <v>73503.47</v>
          </cell>
          <cell r="S169"/>
          <cell r="T169">
            <v>136419.24</v>
          </cell>
          <cell r="U169">
            <v>331889.51</v>
          </cell>
          <cell r="V169">
            <v>347592.78</v>
          </cell>
          <cell r="W169">
            <v>381611.57</v>
          </cell>
          <cell r="X169">
            <v>32410.845671232877</v>
          </cell>
          <cell r="Y169">
            <v>372497.54</v>
          </cell>
        </row>
        <row r="170">
          <cell r="A170">
            <v>40909</v>
          </cell>
          <cell r="B170">
            <v>0</v>
          </cell>
          <cell r="C170">
            <v>0</v>
          </cell>
          <cell r="D170">
            <v>0</v>
          </cell>
          <cell r="E170">
            <v>18272.439999999999</v>
          </cell>
          <cell r="F170">
            <v>118012.69</v>
          </cell>
          <cell r="G170">
            <v>156183</v>
          </cell>
          <cell r="H170">
            <v>2759727.31</v>
          </cell>
          <cell r="I170">
            <v>2185210.7400000002</v>
          </cell>
          <cell r="J170">
            <v>133341.23300000001</v>
          </cell>
          <cell r="K170">
            <v>0</v>
          </cell>
          <cell r="L170">
            <v>35141.18</v>
          </cell>
          <cell r="M170">
            <v>0</v>
          </cell>
          <cell r="N170">
            <v>34687.699999999997</v>
          </cell>
          <cell r="O170"/>
          <cell r="P170">
            <v>31441.45</v>
          </cell>
          <cell r="Q170"/>
          <cell r="R170">
            <v>73503.47</v>
          </cell>
          <cell r="S170"/>
          <cell r="T170">
            <v>136419.24</v>
          </cell>
          <cell r="U170">
            <v>331889.51</v>
          </cell>
          <cell r="V170">
            <v>347028.2</v>
          </cell>
          <cell r="W170">
            <v>380991.74</v>
          </cell>
          <cell r="X170">
            <v>32269.792185792347</v>
          </cell>
          <cell r="Y170">
            <v>372497.54</v>
          </cell>
        </row>
        <row r="171">
          <cell r="A171">
            <v>40940</v>
          </cell>
          <cell r="B171">
            <v>0</v>
          </cell>
          <cell r="C171">
            <v>0</v>
          </cell>
          <cell r="D171">
            <v>1346</v>
          </cell>
          <cell r="E171">
            <v>18272.439999999999</v>
          </cell>
          <cell r="F171">
            <v>118012.69</v>
          </cell>
          <cell r="G171">
            <v>156376</v>
          </cell>
          <cell r="H171">
            <v>2625045.9</v>
          </cell>
          <cell r="I171">
            <v>2081204.34</v>
          </cell>
          <cell r="J171">
            <v>133506.01</v>
          </cell>
          <cell r="K171">
            <v>0</v>
          </cell>
          <cell r="L171">
            <v>35184.6</v>
          </cell>
          <cell r="M171">
            <v>0</v>
          </cell>
          <cell r="N171">
            <v>34774.42</v>
          </cell>
          <cell r="O171">
            <v>86.720000000001164</v>
          </cell>
          <cell r="P171">
            <v>31520.05</v>
          </cell>
          <cell r="Q171">
            <v>78.599999999998545</v>
          </cell>
          <cell r="R171">
            <v>73687.23</v>
          </cell>
          <cell r="S171">
            <v>183.75999999999476</v>
          </cell>
          <cell r="T171">
            <v>136419.24</v>
          </cell>
          <cell r="U171">
            <v>331889.51</v>
          </cell>
          <cell r="V171">
            <v>347028.2</v>
          </cell>
          <cell r="W171">
            <v>380991.74</v>
          </cell>
          <cell r="X171">
            <v>30187.870109289615</v>
          </cell>
          <cell r="Y171">
            <v>372497.54</v>
          </cell>
        </row>
        <row r="172">
          <cell r="A172">
            <v>40969</v>
          </cell>
          <cell r="B172">
            <v>179.5</v>
          </cell>
          <cell r="C172">
            <v>184.7</v>
          </cell>
          <cell r="D172">
            <v>0</v>
          </cell>
          <cell r="E172">
            <v>19074</v>
          </cell>
          <cell r="F172">
            <v>118012.69</v>
          </cell>
          <cell r="G172">
            <v>156570</v>
          </cell>
          <cell r="H172">
            <v>2489046.54</v>
          </cell>
          <cell r="I172">
            <v>1976050.24</v>
          </cell>
          <cell r="J172">
            <v>133671.63750000001</v>
          </cell>
          <cell r="K172">
            <v>0</v>
          </cell>
          <cell r="L172">
            <v>35228.25</v>
          </cell>
          <cell r="M172">
            <v>0</v>
          </cell>
          <cell r="N172">
            <v>34774.42</v>
          </cell>
          <cell r="O172"/>
          <cell r="P172">
            <v>31520.05</v>
          </cell>
          <cell r="Q172"/>
          <cell r="R172">
            <v>73687.23</v>
          </cell>
          <cell r="S172"/>
          <cell r="T172">
            <v>136419.24</v>
          </cell>
          <cell r="U172">
            <v>331889.51</v>
          </cell>
          <cell r="V172">
            <v>347028.2</v>
          </cell>
          <cell r="W172">
            <v>380991.74</v>
          </cell>
          <cell r="X172">
            <v>32269.792185792347</v>
          </cell>
          <cell r="Y172">
            <v>372497.54</v>
          </cell>
        </row>
        <row r="173">
          <cell r="A173">
            <v>41000</v>
          </cell>
          <cell r="B173">
            <v>0</v>
          </cell>
          <cell r="C173">
            <v>0</v>
          </cell>
          <cell r="D173">
            <v>0</v>
          </cell>
          <cell r="E173">
            <v>19074</v>
          </cell>
          <cell r="F173">
            <v>118078.47</v>
          </cell>
          <cell r="G173">
            <v>156764</v>
          </cell>
          <cell r="H173">
            <v>2351718.2200000002</v>
          </cell>
          <cell r="I173">
            <v>1869735.77</v>
          </cell>
          <cell r="J173">
            <v>133837.26500000001</v>
          </cell>
          <cell r="K173">
            <v>0</v>
          </cell>
          <cell r="L173">
            <v>35271.9</v>
          </cell>
          <cell r="M173">
            <v>0</v>
          </cell>
          <cell r="N173">
            <v>34774.42</v>
          </cell>
          <cell r="O173"/>
          <cell r="P173">
            <v>31520.05</v>
          </cell>
          <cell r="Q173"/>
          <cell r="R173">
            <v>73687.23</v>
          </cell>
          <cell r="S173"/>
          <cell r="T173">
            <v>136476.26999999999</v>
          </cell>
          <cell r="U173">
            <v>332074.51</v>
          </cell>
          <cell r="V173">
            <v>347592.78</v>
          </cell>
          <cell r="W173">
            <v>381611.57</v>
          </cell>
          <cell r="X173">
            <v>31279.636885245902</v>
          </cell>
          <cell r="Y173">
            <v>372705.18</v>
          </cell>
        </row>
        <row r="174">
          <cell r="A174">
            <v>41030</v>
          </cell>
          <cell r="B174">
            <v>0</v>
          </cell>
          <cell r="C174">
            <v>0</v>
          </cell>
          <cell r="D174">
            <v>0</v>
          </cell>
          <cell r="E174">
            <v>19074</v>
          </cell>
          <cell r="F174">
            <v>118078.47</v>
          </cell>
          <cell r="G174">
            <v>156958</v>
          </cell>
          <cell r="H174">
            <v>2213049.89</v>
          </cell>
          <cell r="I174">
            <v>1762248.13</v>
          </cell>
          <cell r="J174">
            <v>134002.89249999999</v>
          </cell>
          <cell r="K174">
            <v>0</v>
          </cell>
          <cell r="L174">
            <v>35315.550000000003</v>
          </cell>
          <cell r="M174">
            <v>0</v>
          </cell>
          <cell r="N174">
            <v>34861.360000000001</v>
          </cell>
          <cell r="O174">
            <v>86.940000000002328</v>
          </cell>
          <cell r="P174">
            <v>31598.85</v>
          </cell>
          <cell r="Q174">
            <v>78.799999999999272</v>
          </cell>
          <cell r="R174">
            <v>73871.45</v>
          </cell>
          <cell r="S174">
            <v>184.22000000000116</v>
          </cell>
          <cell r="T174">
            <v>136476.26999999999</v>
          </cell>
          <cell r="U174">
            <v>332074.51</v>
          </cell>
          <cell r="V174">
            <v>347592.78</v>
          </cell>
          <cell r="W174">
            <v>381611.57</v>
          </cell>
          <cell r="X174">
            <v>32322.291448087431</v>
          </cell>
          <cell r="Y174">
            <v>372705.18</v>
          </cell>
        </row>
        <row r="175">
          <cell r="A175">
            <v>41061</v>
          </cell>
          <cell r="B175">
            <v>180.4</v>
          </cell>
          <cell r="C175">
            <v>185.8</v>
          </cell>
          <cell r="D175">
            <v>0</v>
          </cell>
          <cell r="E175">
            <v>19074</v>
          </cell>
          <cell r="F175">
            <v>118078.47</v>
          </cell>
          <cell r="G175">
            <v>157152</v>
          </cell>
          <cell r="H175">
            <v>2073030.37</v>
          </cell>
          <cell r="I175">
            <v>1653574.38</v>
          </cell>
          <cell r="J175">
            <v>134168.51999999999</v>
          </cell>
          <cell r="K175">
            <v>0</v>
          </cell>
          <cell r="L175">
            <v>35359.199999999997</v>
          </cell>
          <cell r="M175">
            <v>0</v>
          </cell>
          <cell r="N175">
            <v>34861.360000000001</v>
          </cell>
          <cell r="O175"/>
          <cell r="P175">
            <v>31598.85</v>
          </cell>
          <cell r="Q175"/>
          <cell r="R175">
            <v>73871.45</v>
          </cell>
          <cell r="S175"/>
          <cell r="T175">
            <v>136476.26999999999</v>
          </cell>
          <cell r="U175">
            <v>332074.51</v>
          </cell>
          <cell r="V175">
            <v>347592.78</v>
          </cell>
          <cell r="W175">
            <v>381611.57</v>
          </cell>
          <cell r="X175">
            <v>31279.636885245902</v>
          </cell>
          <cell r="Y175">
            <v>372705.18</v>
          </cell>
        </row>
        <row r="176">
          <cell r="A176">
            <v>41091</v>
          </cell>
          <cell r="B176">
            <v>0</v>
          </cell>
          <cell r="C176">
            <v>0</v>
          </cell>
          <cell r="D176">
            <v>0</v>
          </cell>
          <cell r="E176">
            <v>19074</v>
          </cell>
          <cell r="F176">
            <v>118670.51</v>
          </cell>
          <cell r="G176">
            <v>157347</v>
          </cell>
          <cell r="H176">
            <v>1931647.4</v>
          </cell>
          <cell r="I176">
            <v>1543701.42</v>
          </cell>
          <cell r="J176">
            <v>134334.99799999999</v>
          </cell>
          <cell r="K176">
            <v>0</v>
          </cell>
          <cell r="L176">
            <v>35403.08</v>
          </cell>
          <cell r="M176">
            <v>0</v>
          </cell>
          <cell r="N176">
            <v>34861.360000000001</v>
          </cell>
          <cell r="O176"/>
          <cell r="P176">
            <v>31598.85</v>
          </cell>
          <cell r="Q176"/>
          <cell r="R176">
            <v>73871.45</v>
          </cell>
          <cell r="S176"/>
          <cell r="T176">
            <v>136989.48000000001</v>
          </cell>
          <cell r="U176">
            <v>333739.51</v>
          </cell>
          <cell r="V176">
            <v>349662.9</v>
          </cell>
          <cell r="W176">
            <v>383884.3</v>
          </cell>
          <cell r="X176">
            <v>32514.790437158466</v>
          </cell>
          <cell r="Y176">
            <v>374573.9</v>
          </cell>
        </row>
        <row r="177">
          <cell r="A177">
            <v>41122</v>
          </cell>
          <cell r="B177">
            <v>0</v>
          </cell>
          <cell r="C177">
            <v>0</v>
          </cell>
          <cell r="D177">
            <v>0</v>
          </cell>
          <cell r="E177">
            <v>19074</v>
          </cell>
          <cell r="F177">
            <v>118670.51</v>
          </cell>
          <cell r="G177">
            <v>157542</v>
          </cell>
          <cell r="H177">
            <v>1788889.61</v>
          </cell>
          <cell r="I177">
            <v>1432616.03</v>
          </cell>
          <cell r="J177">
            <v>134501.48250000001</v>
          </cell>
          <cell r="K177">
            <v>166.47800000000279</v>
          </cell>
          <cell r="L177">
            <v>35446.949999999997</v>
          </cell>
          <cell r="M177">
            <v>43.880000000004657</v>
          </cell>
          <cell r="N177">
            <v>34948.51</v>
          </cell>
          <cell r="O177">
            <v>87.150000000001455</v>
          </cell>
          <cell r="P177">
            <v>31677.85</v>
          </cell>
          <cell r="Q177">
            <v>79</v>
          </cell>
          <cell r="R177">
            <v>74056.13</v>
          </cell>
          <cell r="S177">
            <v>184.68000000000757</v>
          </cell>
          <cell r="T177">
            <v>136989.48000000001</v>
          </cell>
          <cell r="U177">
            <v>333739.51</v>
          </cell>
          <cell r="V177">
            <v>349662.9</v>
          </cell>
          <cell r="W177">
            <v>383884.3</v>
          </cell>
          <cell r="X177">
            <v>32514.790437158466</v>
          </cell>
          <cell r="Y177">
            <v>374573.9</v>
          </cell>
        </row>
        <row r="178">
          <cell r="A178">
            <v>41153</v>
          </cell>
          <cell r="B178">
            <v>181.75300000000001</v>
          </cell>
          <cell r="C178">
            <v>187.19350000000003</v>
          </cell>
          <cell r="D178">
            <v>0</v>
          </cell>
          <cell r="E178">
            <v>19074</v>
          </cell>
          <cell r="F178">
            <v>118670.51</v>
          </cell>
          <cell r="G178">
            <v>157737</v>
          </cell>
          <cell r="H178">
            <v>1644745.55</v>
          </cell>
          <cell r="I178">
            <v>1320304.81</v>
          </cell>
          <cell r="J178">
            <v>134667.96049999999</v>
          </cell>
          <cell r="K178">
            <v>0</v>
          </cell>
          <cell r="L178">
            <v>35490.83</v>
          </cell>
          <cell r="M178">
            <v>0</v>
          </cell>
          <cell r="N178">
            <v>34948.51</v>
          </cell>
          <cell r="O178"/>
          <cell r="P178">
            <v>31677.85</v>
          </cell>
          <cell r="Q178"/>
          <cell r="R178">
            <v>74056.13</v>
          </cell>
          <cell r="S178"/>
          <cell r="T178">
            <v>136989.48000000001</v>
          </cell>
          <cell r="U178">
            <v>333739.51</v>
          </cell>
          <cell r="V178">
            <v>349662.9</v>
          </cell>
          <cell r="W178">
            <v>383884.3</v>
          </cell>
          <cell r="X178">
            <v>31465.926229508197</v>
          </cell>
          <cell r="Y178">
            <v>374573.9</v>
          </cell>
        </row>
        <row r="179">
          <cell r="A179">
            <v>41183</v>
          </cell>
          <cell r="B179">
            <v>0</v>
          </cell>
          <cell r="C179">
            <v>0</v>
          </cell>
          <cell r="D179">
            <v>0</v>
          </cell>
          <cell r="E179">
            <v>19074</v>
          </cell>
          <cell r="F179">
            <v>119560.54</v>
          </cell>
          <cell r="G179">
            <v>157932</v>
          </cell>
          <cell r="H179">
            <v>1499203.67</v>
          </cell>
          <cell r="I179">
            <v>1206754.26</v>
          </cell>
          <cell r="J179">
            <v>134834.44500000001</v>
          </cell>
          <cell r="K179">
            <v>0</v>
          </cell>
          <cell r="L179">
            <v>35534.699999999997</v>
          </cell>
          <cell r="M179">
            <v>0</v>
          </cell>
          <cell r="N179">
            <v>34948.51</v>
          </cell>
          <cell r="O179"/>
          <cell r="P179">
            <v>31677.85</v>
          </cell>
          <cell r="Q179"/>
          <cell r="R179">
            <v>74056.13</v>
          </cell>
          <cell r="S179"/>
          <cell r="T179">
            <v>137760.04999999999</v>
          </cell>
          <cell r="U179">
            <v>336242.56</v>
          </cell>
          <cell r="V179">
            <v>352285.37</v>
          </cell>
          <cell r="W179">
            <v>386763.43</v>
          </cell>
          <cell r="X179">
            <v>32758.651174863389</v>
          </cell>
          <cell r="Y179">
            <v>377383.2</v>
          </cell>
        </row>
        <row r="180">
          <cell r="A180">
            <v>41214</v>
          </cell>
          <cell r="B180">
            <v>0</v>
          </cell>
          <cell r="C180">
            <v>0</v>
          </cell>
          <cell r="D180">
            <v>0</v>
          </cell>
          <cell r="E180">
            <v>19074</v>
          </cell>
          <cell r="F180">
            <v>119560.54</v>
          </cell>
          <cell r="G180">
            <v>158128</v>
          </cell>
          <cell r="H180">
            <v>1352251.3</v>
          </cell>
          <cell r="I180">
            <v>1091950.68</v>
          </cell>
          <cell r="J180">
            <v>135001.78</v>
          </cell>
          <cell r="K180">
            <v>-5.0000000046566129E-3</v>
          </cell>
          <cell r="L180">
            <v>35578.800000000003</v>
          </cell>
          <cell r="M180">
            <v>0</v>
          </cell>
          <cell r="N180">
            <v>35035.879999999997</v>
          </cell>
          <cell r="O180">
            <v>87.369999999995343</v>
          </cell>
          <cell r="P180">
            <v>31757.040000000001</v>
          </cell>
          <cell r="Q180">
            <v>79.190000000002328</v>
          </cell>
          <cell r="R180">
            <v>74241.27</v>
          </cell>
          <cell r="S180">
            <v>185.13999999999942</v>
          </cell>
          <cell r="T180">
            <v>137760.04999999999</v>
          </cell>
          <cell r="U180">
            <v>336242.56</v>
          </cell>
          <cell r="V180">
            <v>352285.37</v>
          </cell>
          <cell r="W180">
            <v>386763.43</v>
          </cell>
          <cell r="X180">
            <v>31701.920491803281</v>
          </cell>
          <cell r="Y180">
            <v>377383.2</v>
          </cell>
        </row>
        <row r="181">
          <cell r="A181">
            <v>41244</v>
          </cell>
          <cell r="B181"/>
          <cell r="C181"/>
          <cell r="D181">
            <v>0</v>
          </cell>
          <cell r="E181">
            <v>19074</v>
          </cell>
          <cell r="F181">
            <v>119560.54</v>
          </cell>
          <cell r="G181">
            <v>158324</v>
          </cell>
          <cell r="H181">
            <v>1203876.69</v>
          </cell>
          <cell r="I181">
            <v>975880.26</v>
          </cell>
          <cell r="J181">
            <v>135169.11499999999</v>
          </cell>
          <cell r="K181">
            <v>0</v>
          </cell>
          <cell r="L181">
            <v>35622.9</v>
          </cell>
          <cell r="M181">
            <v>0</v>
          </cell>
          <cell r="N181">
            <v>35035.879999999997</v>
          </cell>
          <cell r="O181"/>
          <cell r="P181">
            <v>31757.040000000001</v>
          </cell>
          <cell r="Q181"/>
          <cell r="R181">
            <v>74241.27</v>
          </cell>
          <cell r="S181"/>
          <cell r="T181">
            <v>137760.04999999999</v>
          </cell>
          <cell r="U181">
            <v>336242.56</v>
          </cell>
          <cell r="V181">
            <v>352285.37</v>
          </cell>
          <cell r="W181">
            <v>386763.43</v>
          </cell>
          <cell r="X181">
            <v>32758.651174863389</v>
          </cell>
          <cell r="Y181">
            <v>377383.2</v>
          </cell>
        </row>
        <row r="182">
          <cell r="A182">
            <v>41275</v>
          </cell>
          <cell r="B182">
            <v>0</v>
          </cell>
          <cell r="C182">
            <v>0</v>
          </cell>
          <cell r="D182">
            <v>0</v>
          </cell>
          <cell r="E182">
            <v>19074</v>
          </cell>
          <cell r="F182"/>
          <cell r="G182">
            <v>158520</v>
          </cell>
          <cell r="H182">
            <v>1054068</v>
          </cell>
          <cell r="I182">
            <v>858529.01</v>
          </cell>
          <cell r="J182"/>
          <cell r="K182">
            <v>0</v>
          </cell>
          <cell r="L182"/>
          <cell r="M182">
            <v>0</v>
          </cell>
          <cell r="N182">
            <v>35035.879999999997</v>
          </cell>
          <cell r="O182"/>
          <cell r="P182">
            <v>31757.040000000001</v>
          </cell>
          <cell r="Q182"/>
          <cell r="R182">
            <v>74241.27</v>
          </cell>
          <cell r="S182"/>
          <cell r="T182"/>
          <cell r="U182"/>
          <cell r="V182"/>
          <cell r="W182"/>
          <cell r="X182"/>
          <cell r="Y182"/>
        </row>
        <row r="183">
          <cell r="A183">
            <v>41306</v>
          </cell>
          <cell r="B183">
            <v>0</v>
          </cell>
          <cell r="C183">
            <v>0</v>
          </cell>
          <cell r="D183">
            <v>0</v>
          </cell>
          <cell r="E183">
            <v>19074</v>
          </cell>
          <cell r="F183"/>
          <cell r="G183">
            <v>158716</v>
          </cell>
          <cell r="H183">
            <v>902813.26</v>
          </cell>
          <cell r="I183">
            <v>739882.79</v>
          </cell>
          <cell r="J183"/>
          <cell r="K183"/>
          <cell r="L183"/>
          <cell r="M183"/>
          <cell r="N183"/>
          <cell r="O183"/>
          <cell r="P183"/>
          <cell r="Q183"/>
          <cell r="R183"/>
          <cell r="S183"/>
          <cell r="T183"/>
          <cell r="U183"/>
          <cell r="V183"/>
          <cell r="W183"/>
          <cell r="X183"/>
          <cell r="Y183"/>
        </row>
        <row r="184">
          <cell r="A184">
            <v>41334</v>
          </cell>
          <cell r="B184"/>
          <cell r="C184"/>
          <cell r="D184">
            <v>0</v>
          </cell>
          <cell r="E184"/>
          <cell r="F184"/>
          <cell r="G184">
            <v>158913</v>
          </cell>
          <cell r="H184">
            <v>750099.43</v>
          </cell>
          <cell r="I184">
            <v>619927.32999999996</v>
          </cell>
          <cell r="J184"/>
          <cell r="K184">
            <v>0</v>
          </cell>
          <cell r="L184"/>
          <cell r="M184">
            <v>0</v>
          </cell>
          <cell r="N184"/>
          <cell r="O184"/>
          <cell r="P184"/>
          <cell r="Q184"/>
          <cell r="R184"/>
          <cell r="S184"/>
          <cell r="T184"/>
          <cell r="U184"/>
          <cell r="V184"/>
          <cell r="W184"/>
          <cell r="X184"/>
          <cell r="Y184"/>
        </row>
        <row r="185">
          <cell r="A185">
            <v>41365</v>
          </cell>
          <cell r="B185">
            <v>0</v>
          </cell>
          <cell r="C185">
            <v>0</v>
          </cell>
          <cell r="D185">
            <v>0</v>
          </cell>
          <cell r="E185"/>
          <cell r="F185"/>
          <cell r="G185">
            <v>159110</v>
          </cell>
          <cell r="H185">
            <v>595914.34</v>
          </cell>
          <cell r="I185">
            <v>498648.18</v>
          </cell>
          <cell r="J185"/>
          <cell r="K185">
            <v>0</v>
          </cell>
          <cell r="L185"/>
          <cell r="M185">
            <v>0</v>
          </cell>
          <cell r="N185"/>
          <cell r="O185"/>
          <cell r="P185"/>
          <cell r="Q185"/>
          <cell r="R185"/>
          <cell r="S185"/>
          <cell r="T185"/>
          <cell r="U185"/>
          <cell r="V185"/>
          <cell r="W185"/>
          <cell r="X185"/>
          <cell r="Y185"/>
        </row>
        <row r="186">
          <cell r="A186">
            <v>41395</v>
          </cell>
          <cell r="B186">
            <v>0</v>
          </cell>
          <cell r="C186">
            <v>0</v>
          </cell>
          <cell r="D186">
            <v>0</v>
          </cell>
          <cell r="E186"/>
          <cell r="F186"/>
          <cell r="G186">
            <v>159307</v>
          </cell>
          <cell r="H186">
            <v>440245.74</v>
          </cell>
          <cell r="I186">
            <v>376030.71</v>
          </cell>
          <cell r="J186"/>
          <cell r="K186"/>
          <cell r="L186"/>
          <cell r="M186"/>
          <cell r="N186"/>
          <cell r="O186"/>
          <cell r="P186"/>
          <cell r="Q186"/>
          <cell r="R186">
            <v>0</v>
          </cell>
          <cell r="S186"/>
          <cell r="T186"/>
          <cell r="U186"/>
          <cell r="V186"/>
          <cell r="W186"/>
          <cell r="X186"/>
          <cell r="Y186"/>
        </row>
        <row r="187">
          <cell r="A187">
            <v>41426</v>
          </cell>
          <cell r="B187"/>
          <cell r="C187"/>
          <cell r="D187">
            <v>0</v>
          </cell>
          <cell r="E187"/>
          <cell r="F187"/>
          <cell r="G187">
            <v>159504</v>
          </cell>
          <cell r="H187">
            <v>283081.25</v>
          </cell>
          <cell r="I187">
            <v>252060.18</v>
          </cell>
          <cell r="J187"/>
          <cell r="K187">
            <v>0</v>
          </cell>
          <cell r="L187"/>
          <cell r="M187">
            <v>0</v>
          </cell>
          <cell r="N187"/>
          <cell r="O187"/>
          <cell r="P187"/>
          <cell r="Q187"/>
          <cell r="R187">
            <v>0</v>
          </cell>
          <cell r="S187"/>
          <cell r="T187"/>
          <cell r="U187"/>
          <cell r="V187"/>
          <cell r="W187"/>
          <cell r="X187"/>
          <cell r="Y187"/>
        </row>
        <row r="188">
          <cell r="A188">
            <v>41456</v>
          </cell>
          <cell r="B188">
            <v>0</v>
          </cell>
          <cell r="C188">
            <v>0</v>
          </cell>
          <cell r="D188">
            <v>0</v>
          </cell>
          <cell r="E188"/>
          <cell r="F188"/>
          <cell r="G188">
            <v>159702</v>
          </cell>
          <cell r="H188">
            <v>124407.41</v>
          </cell>
          <cell r="I188">
            <v>126721.64</v>
          </cell>
          <cell r="J188"/>
          <cell r="K188">
            <v>0</v>
          </cell>
          <cell r="L188"/>
          <cell r="M188">
            <v>0</v>
          </cell>
          <cell r="N188"/>
          <cell r="O188"/>
          <cell r="P188"/>
          <cell r="Q188"/>
          <cell r="R188">
            <v>0</v>
          </cell>
          <cell r="S188"/>
          <cell r="T188"/>
          <cell r="U188"/>
          <cell r="V188"/>
          <cell r="W188"/>
          <cell r="X188"/>
          <cell r="Y188"/>
        </row>
        <row r="189">
          <cell r="A189">
            <v>41487</v>
          </cell>
          <cell r="B189">
            <v>0</v>
          </cell>
          <cell r="C189">
            <v>0</v>
          </cell>
          <cell r="D189">
            <v>0</v>
          </cell>
          <cell r="E189"/>
          <cell r="F189"/>
          <cell r="G189">
            <v>159900</v>
          </cell>
          <cell r="H189">
            <v>0</v>
          </cell>
          <cell r="I189">
            <v>0</v>
          </cell>
          <cell r="J189"/>
          <cell r="K189"/>
          <cell r="L189"/>
          <cell r="M189"/>
          <cell r="N189"/>
          <cell r="O189"/>
          <cell r="P189"/>
          <cell r="Q189"/>
          <cell r="R189">
            <v>0</v>
          </cell>
          <cell r="S189"/>
          <cell r="T189"/>
          <cell r="U189"/>
          <cell r="V189"/>
          <cell r="W189"/>
          <cell r="X189"/>
          <cell r="Y189"/>
        </row>
        <row r="190">
          <cell r="A190">
            <v>41518</v>
          </cell>
          <cell r="B190"/>
          <cell r="C190"/>
          <cell r="D190">
            <v>0</v>
          </cell>
          <cell r="E190"/>
          <cell r="F190"/>
          <cell r="G190">
            <v>0</v>
          </cell>
          <cell r="H190">
            <v>0</v>
          </cell>
          <cell r="I190">
            <v>0</v>
          </cell>
          <cell r="J190">
            <v>0</v>
          </cell>
          <cell r="K190">
            <v>0</v>
          </cell>
          <cell r="L190">
            <v>0</v>
          </cell>
          <cell r="M190">
            <v>0</v>
          </cell>
          <cell r="N190"/>
          <cell r="O190"/>
          <cell r="P190"/>
          <cell r="Q190"/>
          <cell r="R190">
            <v>0</v>
          </cell>
          <cell r="S190"/>
          <cell r="T190"/>
          <cell r="U190"/>
          <cell r="V190"/>
          <cell r="W190"/>
          <cell r="X190"/>
          <cell r="Y190"/>
        </row>
        <row r="191">
          <cell r="A191">
            <v>41548</v>
          </cell>
          <cell r="B191">
            <v>0</v>
          </cell>
          <cell r="C191">
            <v>0</v>
          </cell>
          <cell r="D191">
            <v>0</v>
          </cell>
          <cell r="E191"/>
          <cell r="F191"/>
          <cell r="G191">
            <v>0</v>
          </cell>
          <cell r="H191">
            <v>0</v>
          </cell>
          <cell r="I191">
            <v>0</v>
          </cell>
          <cell r="J191">
            <v>0</v>
          </cell>
          <cell r="K191">
            <v>0</v>
          </cell>
          <cell r="L191">
            <v>0</v>
          </cell>
          <cell r="M191">
            <v>0</v>
          </cell>
          <cell r="N191"/>
          <cell r="O191"/>
          <cell r="P191"/>
          <cell r="Q191"/>
          <cell r="R191">
            <v>0</v>
          </cell>
          <cell r="S191"/>
          <cell r="T191"/>
          <cell r="U191"/>
          <cell r="V191"/>
          <cell r="W191"/>
          <cell r="X191"/>
          <cell r="Y191"/>
        </row>
        <row r="192">
          <cell r="A192">
            <v>41579</v>
          </cell>
          <cell r="B192">
            <v>0</v>
          </cell>
          <cell r="C192">
            <v>0</v>
          </cell>
          <cell r="D192">
            <v>0</v>
          </cell>
          <cell r="E192"/>
          <cell r="F192"/>
          <cell r="G192">
            <v>0</v>
          </cell>
          <cell r="H192">
            <v>0</v>
          </cell>
          <cell r="I192">
            <v>0</v>
          </cell>
          <cell r="J192">
            <v>0</v>
          </cell>
          <cell r="K192">
            <v>0</v>
          </cell>
          <cell r="L192">
            <v>0</v>
          </cell>
          <cell r="M192">
            <v>0</v>
          </cell>
          <cell r="N192"/>
          <cell r="O192"/>
          <cell r="P192"/>
          <cell r="Q192"/>
          <cell r="R192">
            <v>0</v>
          </cell>
          <cell r="S192"/>
          <cell r="T192"/>
          <cell r="U192"/>
          <cell r="V192"/>
          <cell r="W192"/>
          <cell r="X192"/>
          <cell r="Y192"/>
        </row>
        <row r="193">
          <cell r="A193">
            <v>41609</v>
          </cell>
          <cell r="B193"/>
          <cell r="C193"/>
          <cell r="D193">
            <v>0</v>
          </cell>
          <cell r="E193"/>
          <cell r="F193"/>
          <cell r="G193">
            <v>0</v>
          </cell>
          <cell r="H193">
            <v>0</v>
          </cell>
          <cell r="I193">
            <v>0</v>
          </cell>
          <cell r="J193">
            <v>0</v>
          </cell>
          <cell r="K193">
            <v>0</v>
          </cell>
          <cell r="L193">
            <v>0</v>
          </cell>
          <cell r="M193">
            <v>0</v>
          </cell>
          <cell r="N193"/>
          <cell r="O193"/>
          <cell r="P193"/>
          <cell r="Q193"/>
          <cell r="R193">
            <v>0</v>
          </cell>
          <cell r="S193"/>
          <cell r="T193"/>
          <cell r="U193"/>
          <cell r="V193"/>
          <cell r="W193"/>
          <cell r="X193"/>
          <cell r="Y193"/>
        </row>
        <row r="194">
          <cell r="A194">
            <v>41640</v>
          </cell>
          <cell r="B194">
            <v>0</v>
          </cell>
          <cell r="C194">
            <v>0</v>
          </cell>
          <cell r="D194">
            <v>0</v>
          </cell>
          <cell r="E194"/>
          <cell r="F194"/>
          <cell r="G194">
            <v>0</v>
          </cell>
          <cell r="H194">
            <v>0</v>
          </cell>
          <cell r="I194">
            <v>0</v>
          </cell>
          <cell r="J194">
            <v>0</v>
          </cell>
          <cell r="K194">
            <v>0</v>
          </cell>
          <cell r="L194">
            <v>0</v>
          </cell>
          <cell r="M194">
            <v>0</v>
          </cell>
          <cell r="N194"/>
          <cell r="O194"/>
          <cell r="P194"/>
          <cell r="Q194"/>
          <cell r="R194">
            <v>0</v>
          </cell>
          <cell r="S194"/>
          <cell r="T194"/>
          <cell r="U194"/>
          <cell r="V194"/>
          <cell r="W194"/>
          <cell r="X194"/>
          <cell r="Y194"/>
        </row>
        <row r="195">
          <cell r="A195">
            <v>41671</v>
          </cell>
          <cell r="B195">
            <v>0</v>
          </cell>
          <cell r="C195">
            <v>0</v>
          </cell>
          <cell r="D195">
            <v>0</v>
          </cell>
          <cell r="E195"/>
          <cell r="F195"/>
          <cell r="G195">
            <v>0</v>
          </cell>
          <cell r="H195">
            <v>0</v>
          </cell>
          <cell r="I195">
            <v>0</v>
          </cell>
          <cell r="J195">
            <v>0</v>
          </cell>
          <cell r="K195">
            <v>0</v>
          </cell>
          <cell r="L195">
            <v>0</v>
          </cell>
          <cell r="M195">
            <v>0</v>
          </cell>
          <cell r="N195"/>
          <cell r="O195"/>
          <cell r="P195"/>
          <cell r="Q195"/>
          <cell r="R195">
            <v>0</v>
          </cell>
          <cell r="S195"/>
          <cell r="T195"/>
          <cell r="U195"/>
          <cell r="V195"/>
          <cell r="W195"/>
          <cell r="X195"/>
          <cell r="Y195"/>
        </row>
        <row r="196">
          <cell r="A196">
            <v>41699</v>
          </cell>
          <cell r="B196"/>
          <cell r="C196"/>
          <cell r="D196">
            <v>0</v>
          </cell>
          <cell r="E196"/>
          <cell r="F196"/>
          <cell r="G196">
            <v>0</v>
          </cell>
          <cell r="H196">
            <v>0</v>
          </cell>
          <cell r="I196">
            <v>0</v>
          </cell>
          <cell r="J196">
            <v>0</v>
          </cell>
          <cell r="K196">
            <v>0</v>
          </cell>
          <cell r="L196">
            <v>0</v>
          </cell>
          <cell r="M196">
            <v>0</v>
          </cell>
          <cell r="N196"/>
          <cell r="O196"/>
          <cell r="P196"/>
          <cell r="Q196"/>
          <cell r="R196">
            <v>0</v>
          </cell>
          <cell r="S196"/>
          <cell r="T196"/>
          <cell r="U196"/>
          <cell r="V196"/>
          <cell r="W196"/>
          <cell r="X196"/>
          <cell r="Y196"/>
        </row>
        <row r="197">
          <cell r="A197">
            <v>41730</v>
          </cell>
          <cell r="B197">
            <v>0</v>
          </cell>
          <cell r="C197">
            <v>0</v>
          </cell>
          <cell r="D197">
            <v>0</v>
          </cell>
          <cell r="E197"/>
          <cell r="F197"/>
          <cell r="G197">
            <v>0</v>
          </cell>
          <cell r="H197">
            <v>0</v>
          </cell>
          <cell r="I197">
            <v>0</v>
          </cell>
          <cell r="J197">
            <v>0</v>
          </cell>
          <cell r="K197">
            <v>0</v>
          </cell>
          <cell r="L197">
            <v>0</v>
          </cell>
          <cell r="M197">
            <v>0</v>
          </cell>
          <cell r="N197"/>
          <cell r="O197"/>
          <cell r="P197"/>
          <cell r="Q197"/>
          <cell r="R197">
            <v>0</v>
          </cell>
          <cell r="S197"/>
          <cell r="T197"/>
          <cell r="U197"/>
          <cell r="V197"/>
          <cell r="W197"/>
          <cell r="X197"/>
          <cell r="Y197"/>
        </row>
        <row r="198">
          <cell r="A198">
            <v>41760</v>
          </cell>
          <cell r="B198">
            <v>0</v>
          </cell>
          <cell r="C198">
            <v>0</v>
          </cell>
          <cell r="D198">
            <v>0</v>
          </cell>
          <cell r="E198"/>
          <cell r="F198"/>
          <cell r="G198">
            <v>0</v>
          </cell>
          <cell r="H198">
            <v>0</v>
          </cell>
          <cell r="I198">
            <v>0</v>
          </cell>
          <cell r="J198">
            <v>0</v>
          </cell>
          <cell r="K198">
            <v>0</v>
          </cell>
          <cell r="L198">
            <v>0</v>
          </cell>
          <cell r="M198">
            <v>0</v>
          </cell>
          <cell r="N198"/>
          <cell r="O198"/>
          <cell r="P198"/>
          <cell r="Q198"/>
          <cell r="R198">
            <v>0</v>
          </cell>
          <cell r="S198"/>
          <cell r="T198"/>
          <cell r="U198"/>
          <cell r="V198"/>
          <cell r="W198"/>
          <cell r="X198"/>
          <cell r="Y198"/>
        </row>
        <row r="199">
          <cell r="A199">
            <v>41791</v>
          </cell>
          <cell r="B199"/>
          <cell r="C199"/>
          <cell r="D199">
            <v>0</v>
          </cell>
          <cell r="E199"/>
          <cell r="F199"/>
          <cell r="G199">
            <v>0</v>
          </cell>
          <cell r="H199">
            <v>0</v>
          </cell>
          <cell r="I199">
            <v>0</v>
          </cell>
          <cell r="J199">
            <v>0</v>
          </cell>
          <cell r="K199">
            <v>0</v>
          </cell>
          <cell r="L199">
            <v>0</v>
          </cell>
          <cell r="M199">
            <v>0</v>
          </cell>
          <cell r="N199"/>
          <cell r="O199"/>
          <cell r="P199"/>
          <cell r="Q199"/>
          <cell r="R199">
            <v>0</v>
          </cell>
          <cell r="S199"/>
          <cell r="T199"/>
          <cell r="U199"/>
          <cell r="V199"/>
          <cell r="W199"/>
          <cell r="X199"/>
          <cell r="Y199"/>
        </row>
        <row r="200">
          <cell r="A200">
            <v>41821</v>
          </cell>
          <cell r="B200">
            <v>0</v>
          </cell>
          <cell r="C200">
            <v>0</v>
          </cell>
          <cell r="D200">
            <v>0</v>
          </cell>
          <cell r="E200"/>
          <cell r="F200"/>
          <cell r="G200">
            <v>0</v>
          </cell>
          <cell r="H200">
            <v>0</v>
          </cell>
          <cell r="I200">
            <v>0</v>
          </cell>
          <cell r="J200">
            <v>0</v>
          </cell>
          <cell r="K200">
            <v>0</v>
          </cell>
          <cell r="L200">
            <v>0</v>
          </cell>
          <cell r="M200">
            <v>0</v>
          </cell>
          <cell r="N200"/>
          <cell r="O200"/>
          <cell r="P200"/>
          <cell r="Q200"/>
          <cell r="R200">
            <v>0</v>
          </cell>
          <cell r="S200"/>
          <cell r="T200"/>
          <cell r="U200"/>
          <cell r="V200"/>
          <cell r="W200"/>
          <cell r="X200"/>
          <cell r="Y200"/>
        </row>
        <row r="201">
          <cell r="A201">
            <v>41852</v>
          </cell>
          <cell r="B201">
            <v>0</v>
          </cell>
          <cell r="C201">
            <v>0</v>
          </cell>
          <cell r="D201">
            <v>0</v>
          </cell>
          <cell r="E201"/>
          <cell r="F201"/>
          <cell r="G201">
            <v>0</v>
          </cell>
          <cell r="H201">
            <v>0</v>
          </cell>
          <cell r="I201">
            <v>0</v>
          </cell>
          <cell r="J201">
            <v>0</v>
          </cell>
          <cell r="K201">
            <v>0</v>
          </cell>
          <cell r="L201">
            <v>0</v>
          </cell>
          <cell r="M201">
            <v>0</v>
          </cell>
          <cell r="N201">
            <v>0</v>
          </cell>
          <cell r="O201">
            <v>0</v>
          </cell>
          <cell r="P201">
            <v>0</v>
          </cell>
          <cell r="Q201">
            <v>0</v>
          </cell>
          <cell r="R201">
            <v>0</v>
          </cell>
          <cell r="S201">
            <v>0</v>
          </cell>
          <cell r="T201"/>
          <cell r="U201"/>
          <cell r="V201"/>
          <cell r="W201"/>
          <cell r="X201"/>
          <cell r="Y201"/>
        </row>
        <row r="202">
          <cell r="A202">
            <v>41883</v>
          </cell>
          <cell r="B202"/>
          <cell r="C202"/>
          <cell r="D202">
            <v>0</v>
          </cell>
          <cell r="E202"/>
          <cell r="F202"/>
          <cell r="G202">
            <v>0</v>
          </cell>
          <cell r="H202">
            <v>0</v>
          </cell>
          <cell r="I202">
            <v>0</v>
          </cell>
          <cell r="J202">
            <v>0</v>
          </cell>
          <cell r="K202">
            <v>0</v>
          </cell>
          <cell r="L202">
            <v>0</v>
          </cell>
          <cell r="M202">
            <v>0</v>
          </cell>
          <cell r="N202">
            <v>0</v>
          </cell>
          <cell r="O202">
            <v>0</v>
          </cell>
          <cell r="P202">
            <v>0</v>
          </cell>
          <cell r="Q202">
            <v>0</v>
          </cell>
          <cell r="R202">
            <v>0</v>
          </cell>
          <cell r="S202">
            <v>0</v>
          </cell>
          <cell r="T202"/>
          <cell r="U202"/>
          <cell r="V202"/>
          <cell r="W202"/>
          <cell r="X202"/>
          <cell r="Y202"/>
        </row>
        <row r="203">
          <cell r="A203">
            <v>41913</v>
          </cell>
          <cell r="B203">
            <v>0</v>
          </cell>
          <cell r="C203">
            <v>0</v>
          </cell>
          <cell r="D203">
            <v>0</v>
          </cell>
          <cell r="E203"/>
          <cell r="F203"/>
          <cell r="G203">
            <v>0</v>
          </cell>
          <cell r="H203">
            <v>0</v>
          </cell>
          <cell r="I203">
            <v>0</v>
          </cell>
          <cell r="J203">
            <v>0</v>
          </cell>
          <cell r="K203">
            <v>0</v>
          </cell>
          <cell r="L203">
            <v>0</v>
          </cell>
          <cell r="M203">
            <v>0</v>
          </cell>
          <cell r="N203">
            <v>0</v>
          </cell>
          <cell r="O203">
            <v>0</v>
          </cell>
          <cell r="P203">
            <v>0</v>
          </cell>
          <cell r="Q203">
            <v>0</v>
          </cell>
          <cell r="R203">
            <v>0</v>
          </cell>
          <cell r="S203">
            <v>0</v>
          </cell>
          <cell r="T203"/>
          <cell r="U203"/>
          <cell r="V203"/>
          <cell r="W203"/>
          <cell r="X203"/>
          <cell r="Y203"/>
        </row>
        <row r="204">
          <cell r="A204">
            <v>41944</v>
          </cell>
          <cell r="B204">
            <v>0</v>
          </cell>
          <cell r="C204">
            <v>0</v>
          </cell>
          <cell r="D204">
            <v>0</v>
          </cell>
          <cell r="E204"/>
          <cell r="F204"/>
          <cell r="G204">
            <v>0</v>
          </cell>
          <cell r="H204">
            <v>0</v>
          </cell>
          <cell r="I204">
            <v>0</v>
          </cell>
          <cell r="J204">
            <v>0</v>
          </cell>
          <cell r="K204">
            <v>0</v>
          </cell>
          <cell r="L204">
            <v>0</v>
          </cell>
          <cell r="M204">
            <v>0</v>
          </cell>
          <cell r="N204">
            <v>0</v>
          </cell>
          <cell r="O204">
            <v>0</v>
          </cell>
          <cell r="P204">
            <v>0</v>
          </cell>
          <cell r="Q204">
            <v>0</v>
          </cell>
          <cell r="R204">
            <v>0</v>
          </cell>
          <cell r="S204">
            <v>0</v>
          </cell>
          <cell r="T204"/>
          <cell r="U204"/>
          <cell r="V204"/>
          <cell r="W204"/>
          <cell r="X204"/>
          <cell r="Y204"/>
        </row>
        <row r="205">
          <cell r="A205">
            <v>41974</v>
          </cell>
          <cell r="B205"/>
          <cell r="C205"/>
          <cell r="D205">
            <v>0</v>
          </cell>
          <cell r="E205"/>
          <cell r="F205"/>
          <cell r="G205">
            <v>0</v>
          </cell>
          <cell r="H205">
            <v>0</v>
          </cell>
          <cell r="I205">
            <v>0</v>
          </cell>
          <cell r="J205">
            <v>0</v>
          </cell>
          <cell r="K205">
            <v>0</v>
          </cell>
          <cell r="L205">
            <v>0</v>
          </cell>
          <cell r="M205">
            <v>0</v>
          </cell>
          <cell r="N205">
            <v>0</v>
          </cell>
          <cell r="O205">
            <v>0</v>
          </cell>
          <cell r="P205">
            <v>0</v>
          </cell>
          <cell r="Q205">
            <v>0</v>
          </cell>
          <cell r="R205">
            <v>0</v>
          </cell>
          <cell r="S205">
            <v>0</v>
          </cell>
          <cell r="T205"/>
          <cell r="U205"/>
          <cell r="V205"/>
          <cell r="W205"/>
          <cell r="X205"/>
          <cell r="Y205"/>
        </row>
        <row r="206">
          <cell r="A206">
            <v>42005</v>
          </cell>
          <cell r="B206">
            <v>0</v>
          </cell>
          <cell r="C206">
            <v>0</v>
          </cell>
          <cell r="D206">
            <v>0</v>
          </cell>
          <cell r="E206"/>
          <cell r="F206"/>
          <cell r="G206">
            <v>0</v>
          </cell>
          <cell r="H206">
            <v>0</v>
          </cell>
          <cell r="I206">
            <v>0</v>
          </cell>
          <cell r="J206">
            <v>0</v>
          </cell>
          <cell r="K206">
            <v>0</v>
          </cell>
          <cell r="L206">
            <v>0</v>
          </cell>
          <cell r="M206">
            <v>0</v>
          </cell>
          <cell r="N206">
            <v>0</v>
          </cell>
          <cell r="O206">
            <v>0</v>
          </cell>
          <cell r="P206">
            <v>0</v>
          </cell>
          <cell r="Q206">
            <v>0</v>
          </cell>
          <cell r="R206">
            <v>0</v>
          </cell>
          <cell r="S206">
            <v>0</v>
          </cell>
          <cell r="T206"/>
          <cell r="U206"/>
          <cell r="V206"/>
          <cell r="W206"/>
          <cell r="X206"/>
          <cell r="Y206"/>
        </row>
        <row r="207">
          <cell r="A207">
            <v>42036</v>
          </cell>
          <cell r="B207">
            <v>0</v>
          </cell>
          <cell r="C207">
            <v>0</v>
          </cell>
          <cell r="D207">
            <v>0</v>
          </cell>
          <cell r="E207"/>
          <cell r="F207"/>
          <cell r="G207">
            <v>0</v>
          </cell>
          <cell r="H207">
            <v>0</v>
          </cell>
          <cell r="I207">
            <v>0</v>
          </cell>
          <cell r="J207">
            <v>0</v>
          </cell>
          <cell r="K207">
            <v>0</v>
          </cell>
          <cell r="L207">
            <v>0</v>
          </cell>
          <cell r="M207">
            <v>0</v>
          </cell>
          <cell r="N207">
            <v>0</v>
          </cell>
          <cell r="O207">
            <v>0</v>
          </cell>
          <cell r="P207">
            <v>0</v>
          </cell>
          <cell r="Q207">
            <v>0</v>
          </cell>
          <cell r="R207">
            <v>0</v>
          </cell>
          <cell r="S207">
            <v>0</v>
          </cell>
          <cell r="T207"/>
          <cell r="U207"/>
          <cell r="V207"/>
          <cell r="W207"/>
          <cell r="X207"/>
          <cell r="Y207"/>
        </row>
        <row r="208">
          <cell r="A208">
            <v>42064</v>
          </cell>
          <cell r="B208"/>
          <cell r="C208"/>
          <cell r="D208">
            <v>0</v>
          </cell>
          <cell r="E208"/>
          <cell r="F208"/>
          <cell r="G208">
            <v>0</v>
          </cell>
          <cell r="H208">
            <v>0</v>
          </cell>
          <cell r="I208">
            <v>0</v>
          </cell>
          <cell r="J208">
            <v>0</v>
          </cell>
          <cell r="K208">
            <v>0</v>
          </cell>
          <cell r="L208">
            <v>0</v>
          </cell>
          <cell r="M208">
            <v>0</v>
          </cell>
          <cell r="N208">
            <v>0</v>
          </cell>
          <cell r="O208">
            <v>0</v>
          </cell>
          <cell r="P208">
            <v>0</v>
          </cell>
          <cell r="Q208">
            <v>0</v>
          </cell>
          <cell r="R208">
            <v>0</v>
          </cell>
          <cell r="S208">
            <v>0</v>
          </cell>
          <cell r="T208"/>
          <cell r="U208"/>
          <cell r="V208"/>
          <cell r="W208"/>
          <cell r="X208"/>
          <cell r="Y208"/>
        </row>
        <row r="209">
          <cell r="A209">
            <v>42095</v>
          </cell>
          <cell r="B209">
            <v>0</v>
          </cell>
          <cell r="C209">
            <v>0</v>
          </cell>
          <cell r="D209">
            <v>0</v>
          </cell>
          <cell r="E209"/>
          <cell r="F209"/>
          <cell r="G209">
            <v>0</v>
          </cell>
          <cell r="H209">
            <v>0</v>
          </cell>
          <cell r="I209">
            <v>0</v>
          </cell>
          <cell r="J209">
            <v>0</v>
          </cell>
          <cell r="K209">
            <v>0</v>
          </cell>
          <cell r="L209">
            <v>0</v>
          </cell>
          <cell r="M209">
            <v>0</v>
          </cell>
          <cell r="N209">
            <v>0</v>
          </cell>
          <cell r="O209">
            <v>0</v>
          </cell>
          <cell r="P209">
            <v>0</v>
          </cell>
          <cell r="Q209">
            <v>0</v>
          </cell>
          <cell r="R209">
            <v>0</v>
          </cell>
          <cell r="S209">
            <v>0</v>
          </cell>
          <cell r="T209"/>
          <cell r="U209"/>
          <cell r="V209"/>
          <cell r="W209"/>
          <cell r="X209"/>
          <cell r="Y209"/>
        </row>
        <row r="210">
          <cell r="A210">
            <v>42125</v>
          </cell>
          <cell r="B210">
            <v>0</v>
          </cell>
          <cell r="C210">
            <v>0</v>
          </cell>
          <cell r="D210">
            <v>0</v>
          </cell>
          <cell r="E210"/>
          <cell r="F210"/>
          <cell r="G210">
            <v>0</v>
          </cell>
          <cell r="H210">
            <v>0</v>
          </cell>
          <cell r="I210">
            <v>0</v>
          </cell>
          <cell r="J210">
            <v>0</v>
          </cell>
          <cell r="K210">
            <v>0</v>
          </cell>
          <cell r="L210">
            <v>0</v>
          </cell>
          <cell r="M210">
            <v>0</v>
          </cell>
          <cell r="N210">
            <v>0</v>
          </cell>
          <cell r="O210">
            <v>0</v>
          </cell>
          <cell r="P210">
            <v>0</v>
          </cell>
          <cell r="Q210">
            <v>0</v>
          </cell>
          <cell r="R210">
            <v>0</v>
          </cell>
          <cell r="S210">
            <v>0</v>
          </cell>
          <cell r="T210"/>
          <cell r="U210"/>
          <cell r="V210"/>
          <cell r="W210"/>
          <cell r="X210"/>
          <cell r="Y210"/>
        </row>
        <row r="211">
          <cell r="A211">
            <v>42156</v>
          </cell>
          <cell r="B211"/>
          <cell r="C211"/>
          <cell r="D211">
            <v>0</v>
          </cell>
          <cell r="E211"/>
          <cell r="F211"/>
          <cell r="G211">
            <v>0</v>
          </cell>
          <cell r="H211">
            <v>0</v>
          </cell>
          <cell r="I211">
            <v>0</v>
          </cell>
          <cell r="J211">
            <v>0</v>
          </cell>
          <cell r="K211">
            <v>0</v>
          </cell>
          <cell r="L211">
            <v>0</v>
          </cell>
          <cell r="M211">
            <v>0</v>
          </cell>
          <cell r="N211">
            <v>0</v>
          </cell>
          <cell r="O211">
            <v>0</v>
          </cell>
          <cell r="P211">
            <v>0</v>
          </cell>
          <cell r="Q211">
            <v>0</v>
          </cell>
          <cell r="R211">
            <v>0</v>
          </cell>
          <cell r="S211">
            <v>0</v>
          </cell>
          <cell r="T211"/>
          <cell r="U211"/>
          <cell r="V211"/>
          <cell r="W211"/>
          <cell r="X211"/>
          <cell r="Y211"/>
        </row>
        <row r="212">
          <cell r="A212">
            <v>42186</v>
          </cell>
          <cell r="B212">
            <v>0</v>
          </cell>
          <cell r="C212">
            <v>0</v>
          </cell>
          <cell r="D212">
            <v>0</v>
          </cell>
          <cell r="E212"/>
          <cell r="F212"/>
          <cell r="G212">
            <v>0</v>
          </cell>
          <cell r="H212">
            <v>0</v>
          </cell>
          <cell r="I212">
            <v>0</v>
          </cell>
          <cell r="J212">
            <v>0</v>
          </cell>
          <cell r="K212">
            <v>0</v>
          </cell>
          <cell r="L212">
            <v>0</v>
          </cell>
          <cell r="M212">
            <v>0</v>
          </cell>
          <cell r="N212">
            <v>0</v>
          </cell>
          <cell r="O212">
            <v>0</v>
          </cell>
          <cell r="P212">
            <v>0</v>
          </cell>
          <cell r="Q212">
            <v>0</v>
          </cell>
          <cell r="R212">
            <v>0</v>
          </cell>
          <cell r="S212">
            <v>0</v>
          </cell>
          <cell r="T212"/>
          <cell r="U212"/>
          <cell r="V212"/>
          <cell r="W212"/>
          <cell r="X212"/>
          <cell r="Y212"/>
        </row>
        <row r="213">
          <cell r="A213">
            <v>42217</v>
          </cell>
          <cell r="B213">
            <v>0</v>
          </cell>
          <cell r="C213">
            <v>0</v>
          </cell>
          <cell r="D213">
            <v>0</v>
          </cell>
          <cell r="E213"/>
          <cell r="F213"/>
          <cell r="G213">
            <v>0</v>
          </cell>
          <cell r="H213">
            <v>0</v>
          </cell>
          <cell r="I213">
            <v>0</v>
          </cell>
          <cell r="J213">
            <v>0</v>
          </cell>
          <cell r="K213">
            <v>0</v>
          </cell>
          <cell r="L213">
            <v>0</v>
          </cell>
          <cell r="M213">
            <v>0</v>
          </cell>
          <cell r="N213">
            <v>0</v>
          </cell>
          <cell r="O213">
            <v>0</v>
          </cell>
          <cell r="P213">
            <v>0</v>
          </cell>
          <cell r="Q213">
            <v>0</v>
          </cell>
          <cell r="R213">
            <v>0</v>
          </cell>
          <cell r="S213">
            <v>0</v>
          </cell>
          <cell r="T213"/>
          <cell r="U213"/>
          <cell r="V213"/>
          <cell r="W213"/>
          <cell r="X213"/>
          <cell r="Y213"/>
        </row>
        <row r="214">
          <cell r="A214">
            <v>42248</v>
          </cell>
          <cell r="B214"/>
          <cell r="C214"/>
          <cell r="D214">
            <v>0</v>
          </cell>
          <cell r="E214"/>
          <cell r="F214"/>
          <cell r="G214">
            <v>0</v>
          </cell>
          <cell r="H214">
            <v>0</v>
          </cell>
          <cell r="I214">
            <v>0</v>
          </cell>
          <cell r="J214">
            <v>0</v>
          </cell>
          <cell r="K214">
            <v>0</v>
          </cell>
          <cell r="L214">
            <v>0</v>
          </cell>
          <cell r="M214">
            <v>0</v>
          </cell>
          <cell r="N214">
            <v>0</v>
          </cell>
          <cell r="O214">
            <v>0</v>
          </cell>
          <cell r="P214">
            <v>0</v>
          </cell>
          <cell r="Q214">
            <v>0</v>
          </cell>
          <cell r="R214">
            <v>0</v>
          </cell>
          <cell r="S214">
            <v>0</v>
          </cell>
          <cell r="T214"/>
          <cell r="U214"/>
          <cell r="V214"/>
          <cell r="W214"/>
          <cell r="X214"/>
          <cell r="Y214"/>
        </row>
        <row r="215">
          <cell r="A215">
            <v>42278</v>
          </cell>
          <cell r="B215">
            <v>0</v>
          </cell>
          <cell r="C215">
            <v>0</v>
          </cell>
          <cell r="D215">
            <v>0</v>
          </cell>
          <cell r="E215"/>
          <cell r="F215"/>
          <cell r="G215">
            <v>0</v>
          </cell>
          <cell r="H215">
            <v>0</v>
          </cell>
          <cell r="I215">
            <v>0</v>
          </cell>
          <cell r="J215">
            <v>0</v>
          </cell>
          <cell r="K215">
            <v>0</v>
          </cell>
          <cell r="L215">
            <v>0</v>
          </cell>
          <cell r="M215">
            <v>0</v>
          </cell>
          <cell r="N215">
            <v>0</v>
          </cell>
          <cell r="O215">
            <v>0</v>
          </cell>
          <cell r="P215">
            <v>0</v>
          </cell>
          <cell r="Q215">
            <v>0</v>
          </cell>
          <cell r="R215">
            <v>0</v>
          </cell>
          <cell r="S215">
            <v>0</v>
          </cell>
          <cell r="T215"/>
          <cell r="U215"/>
          <cell r="V215"/>
          <cell r="W215"/>
          <cell r="X215"/>
          <cell r="Y215"/>
        </row>
        <row r="216">
          <cell r="A216">
            <v>42309</v>
          </cell>
          <cell r="B216">
            <v>0</v>
          </cell>
          <cell r="C216">
            <v>0</v>
          </cell>
          <cell r="D216">
            <v>0</v>
          </cell>
          <cell r="E216"/>
          <cell r="F216"/>
          <cell r="G216">
            <v>0</v>
          </cell>
          <cell r="H216">
            <v>0</v>
          </cell>
          <cell r="I216">
            <v>0</v>
          </cell>
          <cell r="J216">
            <v>0</v>
          </cell>
          <cell r="K216">
            <v>0</v>
          </cell>
          <cell r="L216">
            <v>0</v>
          </cell>
          <cell r="M216">
            <v>0</v>
          </cell>
          <cell r="N216">
            <v>0</v>
          </cell>
          <cell r="O216">
            <v>0</v>
          </cell>
          <cell r="P216">
            <v>0</v>
          </cell>
          <cell r="Q216">
            <v>0</v>
          </cell>
          <cell r="R216">
            <v>0</v>
          </cell>
          <cell r="S216">
            <v>0</v>
          </cell>
          <cell r="T216"/>
          <cell r="U216"/>
          <cell r="V216"/>
          <cell r="W216"/>
          <cell r="X216"/>
          <cell r="Y216"/>
        </row>
        <row r="217">
          <cell r="A217">
            <v>42339</v>
          </cell>
          <cell r="B217"/>
          <cell r="C217"/>
          <cell r="D217">
            <v>0</v>
          </cell>
          <cell r="E217"/>
          <cell r="F217"/>
          <cell r="G217">
            <v>0</v>
          </cell>
          <cell r="H217">
            <v>0</v>
          </cell>
          <cell r="I217">
            <v>0</v>
          </cell>
          <cell r="J217">
            <v>0</v>
          </cell>
          <cell r="K217">
            <v>0</v>
          </cell>
          <cell r="L217">
            <v>0</v>
          </cell>
          <cell r="M217">
            <v>0</v>
          </cell>
          <cell r="N217">
            <v>0</v>
          </cell>
          <cell r="O217">
            <v>0</v>
          </cell>
          <cell r="P217">
            <v>0</v>
          </cell>
          <cell r="Q217">
            <v>0</v>
          </cell>
          <cell r="R217">
            <v>0</v>
          </cell>
          <cell r="S217">
            <v>0</v>
          </cell>
          <cell r="T217"/>
          <cell r="U217"/>
          <cell r="V217"/>
          <cell r="W217"/>
          <cell r="X217"/>
          <cell r="Y217"/>
        </row>
        <row r="218">
          <cell r="A218">
            <v>42370</v>
          </cell>
          <cell r="B218">
            <v>0</v>
          </cell>
          <cell r="C218">
            <v>0</v>
          </cell>
          <cell r="D218">
            <v>0</v>
          </cell>
          <cell r="E218"/>
          <cell r="F218"/>
          <cell r="G218">
            <v>0</v>
          </cell>
          <cell r="H218">
            <v>0</v>
          </cell>
          <cell r="I218">
            <v>0</v>
          </cell>
          <cell r="J218">
            <v>0</v>
          </cell>
          <cell r="K218">
            <v>0</v>
          </cell>
          <cell r="L218">
            <v>0</v>
          </cell>
          <cell r="M218">
            <v>0</v>
          </cell>
          <cell r="N218">
            <v>0</v>
          </cell>
          <cell r="O218">
            <v>0</v>
          </cell>
          <cell r="P218">
            <v>0</v>
          </cell>
          <cell r="Q218">
            <v>0</v>
          </cell>
          <cell r="R218">
            <v>0</v>
          </cell>
          <cell r="S218">
            <v>0</v>
          </cell>
          <cell r="T218"/>
          <cell r="U218"/>
          <cell r="V218"/>
          <cell r="W218"/>
          <cell r="X218"/>
          <cell r="Y218"/>
        </row>
        <row r="219">
          <cell r="A219">
            <v>42401</v>
          </cell>
          <cell r="B219">
            <v>0</v>
          </cell>
          <cell r="C219">
            <v>0</v>
          </cell>
          <cell r="D219">
            <v>0</v>
          </cell>
          <cell r="E219"/>
          <cell r="F219"/>
          <cell r="G219">
            <v>0</v>
          </cell>
          <cell r="H219">
            <v>0</v>
          </cell>
          <cell r="I219">
            <v>0</v>
          </cell>
          <cell r="J219">
            <v>0</v>
          </cell>
          <cell r="K219">
            <v>0</v>
          </cell>
          <cell r="L219">
            <v>0</v>
          </cell>
          <cell r="M219">
            <v>0</v>
          </cell>
          <cell r="N219">
            <v>0</v>
          </cell>
          <cell r="O219">
            <v>0</v>
          </cell>
          <cell r="P219">
            <v>0</v>
          </cell>
          <cell r="Q219">
            <v>0</v>
          </cell>
          <cell r="R219">
            <v>0</v>
          </cell>
          <cell r="S219">
            <v>0</v>
          </cell>
          <cell r="T219"/>
          <cell r="U219"/>
          <cell r="V219"/>
          <cell r="W219"/>
          <cell r="X219"/>
          <cell r="Y219"/>
        </row>
        <row r="220">
          <cell r="A220">
            <v>42430</v>
          </cell>
          <cell r="B220"/>
          <cell r="C220"/>
          <cell r="D220">
            <v>0</v>
          </cell>
          <cell r="E220"/>
          <cell r="F220"/>
          <cell r="G220">
            <v>0</v>
          </cell>
          <cell r="H220">
            <v>0</v>
          </cell>
          <cell r="I220">
            <v>0</v>
          </cell>
          <cell r="J220">
            <v>0</v>
          </cell>
          <cell r="K220">
            <v>0</v>
          </cell>
          <cell r="L220">
            <v>0</v>
          </cell>
          <cell r="M220">
            <v>0</v>
          </cell>
          <cell r="N220">
            <v>0</v>
          </cell>
          <cell r="O220">
            <v>0</v>
          </cell>
          <cell r="P220">
            <v>0</v>
          </cell>
          <cell r="Q220">
            <v>0</v>
          </cell>
          <cell r="R220">
            <v>0</v>
          </cell>
          <cell r="S220">
            <v>0</v>
          </cell>
          <cell r="T220"/>
          <cell r="U220"/>
          <cell r="V220"/>
          <cell r="W220"/>
          <cell r="X220"/>
          <cell r="Y220"/>
        </row>
        <row r="221">
          <cell r="A221">
            <v>42461</v>
          </cell>
          <cell r="B221">
            <v>0</v>
          </cell>
          <cell r="C221">
            <v>0</v>
          </cell>
          <cell r="D221">
            <v>0</v>
          </cell>
          <cell r="E221"/>
          <cell r="F221"/>
          <cell r="G221">
            <v>0</v>
          </cell>
          <cell r="H221">
            <v>0</v>
          </cell>
          <cell r="I221">
            <v>0</v>
          </cell>
          <cell r="J221">
            <v>0</v>
          </cell>
          <cell r="K221">
            <v>0</v>
          </cell>
          <cell r="L221">
            <v>0</v>
          </cell>
          <cell r="M221">
            <v>0</v>
          </cell>
          <cell r="N221">
            <v>0</v>
          </cell>
          <cell r="O221">
            <v>0</v>
          </cell>
          <cell r="P221">
            <v>0</v>
          </cell>
          <cell r="Q221">
            <v>0</v>
          </cell>
          <cell r="R221">
            <v>0</v>
          </cell>
          <cell r="S221">
            <v>0</v>
          </cell>
          <cell r="T221"/>
          <cell r="U221"/>
          <cell r="V221"/>
          <cell r="W221"/>
          <cell r="X221"/>
          <cell r="Y221"/>
        </row>
        <row r="222">
          <cell r="A222">
            <v>42491</v>
          </cell>
          <cell r="B222">
            <v>0</v>
          </cell>
          <cell r="C222">
            <v>0</v>
          </cell>
          <cell r="D222">
            <v>0</v>
          </cell>
          <cell r="E222"/>
          <cell r="F222"/>
          <cell r="G222">
            <v>0</v>
          </cell>
          <cell r="H222">
            <v>0</v>
          </cell>
          <cell r="I222">
            <v>0</v>
          </cell>
          <cell r="J222">
            <v>0</v>
          </cell>
          <cell r="K222">
            <v>0</v>
          </cell>
          <cell r="L222">
            <v>0</v>
          </cell>
          <cell r="M222">
            <v>0</v>
          </cell>
          <cell r="N222">
            <v>0</v>
          </cell>
          <cell r="O222">
            <v>0</v>
          </cell>
          <cell r="P222">
            <v>0</v>
          </cell>
          <cell r="Q222">
            <v>0</v>
          </cell>
          <cell r="R222">
            <v>0</v>
          </cell>
          <cell r="S222">
            <v>0</v>
          </cell>
          <cell r="T222"/>
          <cell r="U222"/>
          <cell r="V222"/>
          <cell r="W222"/>
          <cell r="X222"/>
          <cell r="Y222"/>
        </row>
        <row r="223">
          <cell r="A223">
            <v>42522</v>
          </cell>
          <cell r="B223"/>
          <cell r="C223"/>
          <cell r="D223">
            <v>0</v>
          </cell>
          <cell r="E223"/>
          <cell r="F223"/>
          <cell r="G223">
            <v>0</v>
          </cell>
          <cell r="H223">
            <v>0</v>
          </cell>
          <cell r="I223">
            <v>0</v>
          </cell>
          <cell r="J223">
            <v>0</v>
          </cell>
          <cell r="K223">
            <v>0</v>
          </cell>
          <cell r="L223">
            <v>0</v>
          </cell>
          <cell r="M223">
            <v>0</v>
          </cell>
          <cell r="N223">
            <v>0</v>
          </cell>
          <cell r="O223">
            <v>0</v>
          </cell>
          <cell r="P223">
            <v>0</v>
          </cell>
          <cell r="Q223">
            <v>0</v>
          </cell>
          <cell r="R223">
            <v>0</v>
          </cell>
          <cell r="S223">
            <v>0</v>
          </cell>
          <cell r="T223"/>
          <cell r="U223"/>
          <cell r="V223"/>
          <cell r="W223"/>
          <cell r="X223"/>
          <cell r="Y223"/>
        </row>
        <row r="224">
          <cell r="A224">
            <v>42552</v>
          </cell>
          <cell r="B224">
            <v>0</v>
          </cell>
          <cell r="C224">
            <v>0</v>
          </cell>
          <cell r="D224">
            <v>0</v>
          </cell>
          <cell r="E224"/>
          <cell r="F224"/>
          <cell r="G224">
            <v>0</v>
          </cell>
          <cell r="H224">
            <v>0</v>
          </cell>
          <cell r="I224">
            <v>0</v>
          </cell>
          <cell r="J224">
            <v>0</v>
          </cell>
          <cell r="K224">
            <v>0</v>
          </cell>
          <cell r="L224">
            <v>0</v>
          </cell>
          <cell r="M224">
            <v>0</v>
          </cell>
          <cell r="N224">
            <v>0</v>
          </cell>
          <cell r="O224">
            <v>0</v>
          </cell>
          <cell r="P224">
            <v>0</v>
          </cell>
          <cell r="Q224">
            <v>0</v>
          </cell>
          <cell r="R224">
            <v>0</v>
          </cell>
          <cell r="S224">
            <v>0</v>
          </cell>
          <cell r="T224"/>
          <cell r="U224"/>
          <cell r="V224"/>
          <cell r="W224"/>
          <cell r="X224"/>
          <cell r="Y224"/>
        </row>
        <row r="225">
          <cell r="A225">
            <v>42583</v>
          </cell>
          <cell r="B225">
            <v>0</v>
          </cell>
          <cell r="C225">
            <v>0</v>
          </cell>
          <cell r="D225">
            <v>0</v>
          </cell>
          <cell r="E225"/>
          <cell r="F225"/>
          <cell r="G225">
            <v>0</v>
          </cell>
          <cell r="H225">
            <v>0</v>
          </cell>
          <cell r="I225">
            <v>0</v>
          </cell>
          <cell r="J225">
            <v>0</v>
          </cell>
          <cell r="K225">
            <v>0</v>
          </cell>
          <cell r="L225">
            <v>0</v>
          </cell>
          <cell r="M225">
            <v>0</v>
          </cell>
          <cell r="N225">
            <v>0</v>
          </cell>
          <cell r="O225">
            <v>0</v>
          </cell>
          <cell r="P225">
            <v>0</v>
          </cell>
          <cell r="Q225">
            <v>0</v>
          </cell>
          <cell r="R225">
            <v>0</v>
          </cell>
          <cell r="S225">
            <v>0</v>
          </cell>
          <cell r="T225"/>
          <cell r="U225"/>
          <cell r="V225"/>
          <cell r="W225"/>
          <cell r="X225"/>
          <cell r="Y225"/>
        </row>
        <row r="226">
          <cell r="A226">
            <v>42614</v>
          </cell>
          <cell r="B226"/>
          <cell r="C226"/>
          <cell r="D226">
            <v>0</v>
          </cell>
          <cell r="E226"/>
          <cell r="F226"/>
          <cell r="G226">
            <v>0</v>
          </cell>
          <cell r="H226">
            <v>0</v>
          </cell>
          <cell r="I226">
            <v>0</v>
          </cell>
          <cell r="J226">
            <v>0</v>
          </cell>
          <cell r="K226">
            <v>0</v>
          </cell>
          <cell r="L226">
            <v>0</v>
          </cell>
          <cell r="M226">
            <v>0</v>
          </cell>
          <cell r="N226">
            <v>0</v>
          </cell>
          <cell r="O226">
            <v>0</v>
          </cell>
          <cell r="P226">
            <v>0</v>
          </cell>
          <cell r="Q226">
            <v>0</v>
          </cell>
          <cell r="R226">
            <v>0</v>
          </cell>
          <cell r="S226">
            <v>0</v>
          </cell>
          <cell r="T226"/>
          <cell r="U226"/>
          <cell r="V226"/>
          <cell r="W226"/>
          <cell r="X226"/>
          <cell r="Y226"/>
        </row>
        <row r="227">
          <cell r="A227">
            <v>42644</v>
          </cell>
          <cell r="B227">
            <v>0</v>
          </cell>
          <cell r="C227">
            <v>0</v>
          </cell>
          <cell r="D227">
            <v>0</v>
          </cell>
          <cell r="E227"/>
          <cell r="F227"/>
          <cell r="G227">
            <v>0</v>
          </cell>
          <cell r="H227">
            <v>0</v>
          </cell>
          <cell r="I227">
            <v>0</v>
          </cell>
          <cell r="J227">
            <v>0</v>
          </cell>
          <cell r="K227">
            <v>0</v>
          </cell>
          <cell r="L227">
            <v>0</v>
          </cell>
          <cell r="M227">
            <v>0</v>
          </cell>
          <cell r="N227">
            <v>0</v>
          </cell>
          <cell r="O227">
            <v>0</v>
          </cell>
          <cell r="P227">
            <v>0</v>
          </cell>
          <cell r="Q227">
            <v>0</v>
          </cell>
          <cell r="R227">
            <v>0</v>
          </cell>
          <cell r="S227">
            <v>0</v>
          </cell>
          <cell r="T227"/>
          <cell r="U227"/>
          <cell r="V227"/>
          <cell r="W227"/>
          <cell r="X227"/>
          <cell r="Y227"/>
        </row>
        <row r="228">
          <cell r="A228">
            <v>42675</v>
          </cell>
          <cell r="B228">
            <v>0</v>
          </cell>
          <cell r="C228">
            <v>0</v>
          </cell>
          <cell r="D228">
            <v>0</v>
          </cell>
          <cell r="E228"/>
          <cell r="F228"/>
          <cell r="G228">
            <v>0</v>
          </cell>
          <cell r="H228">
            <v>0</v>
          </cell>
          <cell r="I228">
            <v>0</v>
          </cell>
          <cell r="J228">
            <v>0</v>
          </cell>
          <cell r="K228">
            <v>0</v>
          </cell>
          <cell r="L228">
            <v>0</v>
          </cell>
          <cell r="M228">
            <v>0</v>
          </cell>
          <cell r="N228">
            <v>0</v>
          </cell>
          <cell r="O228">
            <v>0</v>
          </cell>
          <cell r="P228">
            <v>0</v>
          </cell>
          <cell r="Q228">
            <v>0</v>
          </cell>
          <cell r="R228">
            <v>0</v>
          </cell>
          <cell r="S228">
            <v>0</v>
          </cell>
          <cell r="T228"/>
          <cell r="U228"/>
          <cell r="V228"/>
          <cell r="W228"/>
          <cell r="X228"/>
          <cell r="Y228"/>
        </row>
        <row r="229">
          <cell r="A229">
            <v>42705</v>
          </cell>
          <cell r="B229"/>
          <cell r="C229"/>
          <cell r="D229">
            <v>0</v>
          </cell>
          <cell r="E229"/>
          <cell r="F229"/>
          <cell r="G229">
            <v>0</v>
          </cell>
          <cell r="H229">
            <v>0</v>
          </cell>
          <cell r="I229">
            <v>0</v>
          </cell>
          <cell r="J229">
            <v>0</v>
          </cell>
          <cell r="K229">
            <v>0</v>
          </cell>
          <cell r="L229">
            <v>0</v>
          </cell>
          <cell r="M229">
            <v>0</v>
          </cell>
          <cell r="N229">
            <v>0</v>
          </cell>
          <cell r="O229">
            <v>0</v>
          </cell>
          <cell r="P229">
            <v>0</v>
          </cell>
          <cell r="Q229">
            <v>0</v>
          </cell>
          <cell r="R229">
            <v>0</v>
          </cell>
          <cell r="S229">
            <v>0</v>
          </cell>
          <cell r="T229"/>
          <cell r="U229"/>
          <cell r="V229"/>
          <cell r="W229"/>
          <cell r="X229"/>
          <cell r="Y229"/>
        </row>
        <row r="230">
          <cell r="A230">
            <v>42736</v>
          </cell>
          <cell r="B230">
            <v>0</v>
          </cell>
          <cell r="C230">
            <v>0</v>
          </cell>
          <cell r="D230">
            <v>0</v>
          </cell>
          <cell r="E230"/>
          <cell r="F230"/>
          <cell r="G230">
            <v>0</v>
          </cell>
          <cell r="H230">
            <v>0</v>
          </cell>
          <cell r="I230">
            <v>0</v>
          </cell>
          <cell r="J230">
            <v>0</v>
          </cell>
          <cell r="K230">
            <v>0</v>
          </cell>
          <cell r="L230">
            <v>0</v>
          </cell>
          <cell r="M230">
            <v>0</v>
          </cell>
          <cell r="N230">
            <v>0</v>
          </cell>
          <cell r="O230">
            <v>0</v>
          </cell>
          <cell r="P230">
            <v>0</v>
          </cell>
          <cell r="Q230">
            <v>0</v>
          </cell>
          <cell r="R230">
            <v>0</v>
          </cell>
          <cell r="S230">
            <v>0</v>
          </cell>
          <cell r="T230"/>
          <cell r="U230"/>
          <cell r="V230"/>
          <cell r="W230"/>
          <cell r="X230"/>
          <cell r="Y230"/>
        </row>
        <row r="231">
          <cell r="A231">
            <v>42767</v>
          </cell>
          <cell r="B231">
            <v>0</v>
          </cell>
          <cell r="C231">
            <v>0</v>
          </cell>
          <cell r="D231">
            <v>0</v>
          </cell>
          <cell r="E231"/>
          <cell r="F231"/>
          <cell r="G231">
            <v>0</v>
          </cell>
          <cell r="H231">
            <v>0</v>
          </cell>
          <cell r="I231">
            <v>0</v>
          </cell>
          <cell r="J231">
            <v>0</v>
          </cell>
          <cell r="K231">
            <v>0</v>
          </cell>
          <cell r="L231">
            <v>0</v>
          </cell>
          <cell r="M231">
            <v>0</v>
          </cell>
          <cell r="N231">
            <v>0</v>
          </cell>
          <cell r="O231">
            <v>0</v>
          </cell>
          <cell r="P231">
            <v>0</v>
          </cell>
          <cell r="Q231">
            <v>0</v>
          </cell>
          <cell r="R231">
            <v>0</v>
          </cell>
          <cell r="S231">
            <v>0</v>
          </cell>
          <cell r="T231"/>
          <cell r="U231"/>
          <cell r="V231"/>
          <cell r="W231"/>
          <cell r="X231"/>
          <cell r="Y231"/>
        </row>
        <row r="232">
          <cell r="A232">
            <v>42795</v>
          </cell>
          <cell r="B232"/>
          <cell r="C232"/>
          <cell r="D232">
            <v>0</v>
          </cell>
          <cell r="E232"/>
          <cell r="F232"/>
          <cell r="G232">
            <v>0</v>
          </cell>
          <cell r="H232">
            <v>0</v>
          </cell>
          <cell r="I232">
            <v>0</v>
          </cell>
          <cell r="J232">
            <v>0</v>
          </cell>
          <cell r="K232">
            <v>0</v>
          </cell>
          <cell r="L232">
            <v>0</v>
          </cell>
          <cell r="M232">
            <v>0</v>
          </cell>
          <cell r="N232">
            <v>0</v>
          </cell>
          <cell r="O232">
            <v>0</v>
          </cell>
          <cell r="P232">
            <v>0</v>
          </cell>
          <cell r="Q232">
            <v>0</v>
          </cell>
          <cell r="R232">
            <v>0</v>
          </cell>
          <cell r="S232">
            <v>0</v>
          </cell>
          <cell r="T232"/>
          <cell r="U232"/>
          <cell r="V232"/>
          <cell r="W232"/>
          <cell r="X232"/>
          <cell r="Y232"/>
        </row>
        <row r="233">
          <cell r="A233">
            <v>42826</v>
          </cell>
          <cell r="B233">
            <v>0</v>
          </cell>
          <cell r="C233">
            <v>0</v>
          </cell>
          <cell r="D233">
            <v>0</v>
          </cell>
          <cell r="E233"/>
          <cell r="F233"/>
          <cell r="G233">
            <v>0</v>
          </cell>
          <cell r="H233">
            <v>0</v>
          </cell>
          <cell r="I233">
            <v>0</v>
          </cell>
          <cell r="J233">
            <v>0</v>
          </cell>
          <cell r="K233">
            <v>0</v>
          </cell>
          <cell r="L233">
            <v>0</v>
          </cell>
          <cell r="M233">
            <v>0</v>
          </cell>
          <cell r="N233">
            <v>0</v>
          </cell>
          <cell r="O233">
            <v>0</v>
          </cell>
          <cell r="P233">
            <v>0</v>
          </cell>
          <cell r="Q233">
            <v>0</v>
          </cell>
          <cell r="R233">
            <v>0</v>
          </cell>
          <cell r="S233">
            <v>0</v>
          </cell>
          <cell r="T233"/>
          <cell r="U233"/>
          <cell r="V233"/>
          <cell r="W233"/>
          <cell r="X233"/>
          <cell r="Y233"/>
        </row>
        <row r="234">
          <cell r="A234">
            <v>42856</v>
          </cell>
          <cell r="B234">
            <v>0</v>
          </cell>
          <cell r="C234">
            <v>0</v>
          </cell>
          <cell r="D234">
            <v>0</v>
          </cell>
          <cell r="E234"/>
          <cell r="F234"/>
          <cell r="G234">
            <v>0</v>
          </cell>
          <cell r="H234">
            <v>0</v>
          </cell>
          <cell r="I234">
            <v>0</v>
          </cell>
          <cell r="J234">
            <v>0</v>
          </cell>
          <cell r="K234">
            <v>0</v>
          </cell>
          <cell r="L234">
            <v>0</v>
          </cell>
          <cell r="M234">
            <v>0</v>
          </cell>
          <cell r="N234">
            <v>0</v>
          </cell>
          <cell r="O234">
            <v>0</v>
          </cell>
          <cell r="P234">
            <v>0</v>
          </cell>
          <cell r="Q234">
            <v>0</v>
          </cell>
          <cell r="R234">
            <v>0</v>
          </cell>
          <cell r="S234">
            <v>0</v>
          </cell>
          <cell r="T234"/>
          <cell r="U234"/>
          <cell r="V234"/>
          <cell r="W234"/>
          <cell r="X234"/>
          <cell r="Y234"/>
        </row>
        <row r="235">
          <cell r="A235">
            <v>42887</v>
          </cell>
          <cell r="B235"/>
          <cell r="C235"/>
          <cell r="D235">
            <v>0</v>
          </cell>
          <cell r="E235"/>
          <cell r="F235"/>
          <cell r="G235">
            <v>0</v>
          </cell>
          <cell r="H235">
            <v>0</v>
          </cell>
          <cell r="I235">
            <v>0</v>
          </cell>
          <cell r="J235">
            <v>0</v>
          </cell>
          <cell r="K235">
            <v>0</v>
          </cell>
          <cell r="L235">
            <v>0</v>
          </cell>
          <cell r="M235">
            <v>0</v>
          </cell>
          <cell r="N235">
            <v>0</v>
          </cell>
          <cell r="O235">
            <v>0</v>
          </cell>
          <cell r="P235">
            <v>0</v>
          </cell>
          <cell r="Q235">
            <v>0</v>
          </cell>
          <cell r="R235">
            <v>0</v>
          </cell>
          <cell r="S235">
            <v>0</v>
          </cell>
          <cell r="T235"/>
          <cell r="U235"/>
          <cell r="V235"/>
          <cell r="W235"/>
          <cell r="X235"/>
          <cell r="Y235"/>
        </row>
        <row r="236">
          <cell r="A236">
            <v>42917</v>
          </cell>
          <cell r="B236">
            <v>0</v>
          </cell>
          <cell r="C236">
            <v>0</v>
          </cell>
          <cell r="D236">
            <v>0</v>
          </cell>
          <cell r="E236"/>
          <cell r="F236"/>
          <cell r="G236">
            <v>0</v>
          </cell>
          <cell r="H236">
            <v>0</v>
          </cell>
          <cell r="I236">
            <v>0</v>
          </cell>
          <cell r="J236">
            <v>0</v>
          </cell>
          <cell r="K236">
            <v>0</v>
          </cell>
          <cell r="L236">
            <v>0</v>
          </cell>
          <cell r="M236">
            <v>0</v>
          </cell>
          <cell r="N236">
            <v>0</v>
          </cell>
          <cell r="O236">
            <v>0</v>
          </cell>
          <cell r="P236">
            <v>0</v>
          </cell>
          <cell r="Q236">
            <v>0</v>
          </cell>
          <cell r="R236">
            <v>0</v>
          </cell>
          <cell r="S236">
            <v>0</v>
          </cell>
          <cell r="T236"/>
          <cell r="U236"/>
          <cell r="V236"/>
          <cell r="W236"/>
          <cell r="X236"/>
          <cell r="Y236"/>
        </row>
        <row r="237">
          <cell r="A237">
            <v>42948</v>
          </cell>
          <cell r="B237">
            <v>0</v>
          </cell>
          <cell r="C237">
            <v>0</v>
          </cell>
          <cell r="D237">
            <v>0</v>
          </cell>
          <cell r="E237"/>
          <cell r="F237"/>
          <cell r="G237">
            <v>0</v>
          </cell>
          <cell r="H237">
            <v>0</v>
          </cell>
          <cell r="I237">
            <v>0</v>
          </cell>
          <cell r="J237">
            <v>0</v>
          </cell>
          <cell r="K237">
            <v>0</v>
          </cell>
          <cell r="L237">
            <v>0</v>
          </cell>
          <cell r="M237">
            <v>0</v>
          </cell>
          <cell r="N237">
            <v>0</v>
          </cell>
          <cell r="O237">
            <v>0</v>
          </cell>
          <cell r="P237">
            <v>0</v>
          </cell>
          <cell r="Q237">
            <v>0</v>
          </cell>
          <cell r="R237">
            <v>0</v>
          </cell>
          <cell r="S237">
            <v>0</v>
          </cell>
          <cell r="T237"/>
          <cell r="U237"/>
          <cell r="V237"/>
          <cell r="W237"/>
          <cell r="X237"/>
          <cell r="Y237"/>
        </row>
        <row r="238">
          <cell r="A238">
            <v>42979</v>
          </cell>
          <cell r="B238"/>
          <cell r="C238"/>
          <cell r="D238">
            <v>0</v>
          </cell>
          <cell r="E238"/>
          <cell r="F238"/>
          <cell r="G238">
            <v>0</v>
          </cell>
          <cell r="H238">
            <v>0</v>
          </cell>
          <cell r="I238">
            <v>0</v>
          </cell>
          <cell r="J238">
            <v>0</v>
          </cell>
          <cell r="K238">
            <v>0</v>
          </cell>
          <cell r="L238">
            <v>0</v>
          </cell>
          <cell r="M238">
            <v>0</v>
          </cell>
          <cell r="N238">
            <v>0</v>
          </cell>
          <cell r="O238">
            <v>0</v>
          </cell>
          <cell r="P238">
            <v>0</v>
          </cell>
          <cell r="Q238">
            <v>0</v>
          </cell>
          <cell r="R238">
            <v>0</v>
          </cell>
          <cell r="S238">
            <v>0</v>
          </cell>
          <cell r="T238"/>
          <cell r="U238"/>
          <cell r="V238"/>
          <cell r="W238"/>
          <cell r="X238"/>
          <cell r="Y238"/>
        </row>
        <row r="239">
          <cell r="A239">
            <v>43009</v>
          </cell>
          <cell r="B239">
            <v>0</v>
          </cell>
          <cell r="C239">
            <v>0</v>
          </cell>
          <cell r="D239">
            <v>0</v>
          </cell>
          <cell r="E239"/>
          <cell r="F239"/>
          <cell r="G239">
            <v>0</v>
          </cell>
          <cell r="H239">
            <v>0</v>
          </cell>
          <cell r="I239">
            <v>0</v>
          </cell>
          <cell r="J239">
            <v>0</v>
          </cell>
          <cell r="K239">
            <v>0</v>
          </cell>
          <cell r="L239">
            <v>0</v>
          </cell>
          <cell r="M239">
            <v>0</v>
          </cell>
          <cell r="N239">
            <v>0</v>
          </cell>
          <cell r="O239">
            <v>0</v>
          </cell>
          <cell r="P239">
            <v>0</v>
          </cell>
          <cell r="Q239">
            <v>0</v>
          </cell>
          <cell r="R239">
            <v>0</v>
          </cell>
          <cell r="S239">
            <v>0</v>
          </cell>
          <cell r="T239"/>
          <cell r="U239"/>
          <cell r="V239"/>
          <cell r="W239"/>
          <cell r="X239"/>
          <cell r="Y239"/>
        </row>
        <row r="240">
          <cell r="A240">
            <v>43040</v>
          </cell>
          <cell r="B240">
            <v>0</v>
          </cell>
          <cell r="C240">
            <v>0</v>
          </cell>
          <cell r="D240">
            <v>0</v>
          </cell>
          <cell r="E240"/>
          <cell r="F240"/>
          <cell r="G240">
            <v>0</v>
          </cell>
          <cell r="H240">
            <v>0</v>
          </cell>
          <cell r="I240">
            <v>0</v>
          </cell>
          <cell r="J240">
            <v>0</v>
          </cell>
          <cell r="K240">
            <v>0</v>
          </cell>
          <cell r="L240">
            <v>0</v>
          </cell>
          <cell r="M240">
            <v>0</v>
          </cell>
          <cell r="N240">
            <v>0</v>
          </cell>
          <cell r="O240">
            <v>0</v>
          </cell>
          <cell r="P240">
            <v>0</v>
          </cell>
          <cell r="Q240">
            <v>0</v>
          </cell>
          <cell r="R240">
            <v>0</v>
          </cell>
          <cell r="S240">
            <v>0</v>
          </cell>
          <cell r="T240"/>
          <cell r="U240"/>
          <cell r="V240"/>
          <cell r="W240"/>
          <cell r="X240"/>
          <cell r="Y240"/>
        </row>
        <row r="241">
          <cell r="A241">
            <v>43070</v>
          </cell>
          <cell r="B241"/>
          <cell r="C241"/>
          <cell r="D241">
            <v>0</v>
          </cell>
          <cell r="E241"/>
          <cell r="F241"/>
          <cell r="G241">
            <v>0</v>
          </cell>
          <cell r="H241">
            <v>0</v>
          </cell>
          <cell r="I241">
            <v>0</v>
          </cell>
          <cell r="J241">
            <v>0</v>
          </cell>
          <cell r="K241">
            <v>0</v>
          </cell>
          <cell r="L241">
            <v>0</v>
          </cell>
          <cell r="M241">
            <v>0</v>
          </cell>
          <cell r="N241">
            <v>0</v>
          </cell>
          <cell r="O241">
            <v>0</v>
          </cell>
          <cell r="P241">
            <v>0</v>
          </cell>
          <cell r="Q241">
            <v>0</v>
          </cell>
          <cell r="R241">
            <v>0</v>
          </cell>
          <cell r="S241">
            <v>0</v>
          </cell>
          <cell r="T241"/>
          <cell r="U241"/>
          <cell r="V241"/>
          <cell r="W241"/>
          <cell r="X241"/>
          <cell r="Y241"/>
        </row>
        <row r="242">
          <cell r="A242">
            <v>43101</v>
          </cell>
          <cell r="B242">
            <v>0</v>
          </cell>
          <cell r="C242">
            <v>0</v>
          </cell>
          <cell r="D242">
            <v>0</v>
          </cell>
          <cell r="E242"/>
          <cell r="F242"/>
          <cell r="G242">
            <v>0</v>
          </cell>
          <cell r="H242">
            <v>0</v>
          </cell>
          <cell r="I242">
            <v>0</v>
          </cell>
          <cell r="J242">
            <v>0</v>
          </cell>
          <cell r="K242">
            <v>0</v>
          </cell>
          <cell r="L242">
            <v>0</v>
          </cell>
          <cell r="M242">
            <v>0</v>
          </cell>
          <cell r="N242">
            <v>0</v>
          </cell>
          <cell r="O242">
            <v>0</v>
          </cell>
          <cell r="P242">
            <v>0</v>
          </cell>
          <cell r="Q242">
            <v>0</v>
          </cell>
          <cell r="R242">
            <v>0</v>
          </cell>
          <cell r="S242">
            <v>0</v>
          </cell>
          <cell r="T242"/>
          <cell r="U242"/>
          <cell r="V242"/>
          <cell r="W242"/>
          <cell r="X242"/>
          <cell r="Y242"/>
        </row>
        <row r="243">
          <cell r="A243">
            <v>43132</v>
          </cell>
          <cell r="B243">
            <v>0</v>
          </cell>
          <cell r="C243">
            <v>0</v>
          </cell>
          <cell r="D243">
            <v>0</v>
          </cell>
          <cell r="E243"/>
          <cell r="F243"/>
          <cell r="G243">
            <v>0</v>
          </cell>
          <cell r="H243">
            <v>0</v>
          </cell>
          <cell r="I243">
            <v>0</v>
          </cell>
          <cell r="J243">
            <v>0</v>
          </cell>
          <cell r="K243">
            <v>0</v>
          </cell>
          <cell r="L243">
            <v>0</v>
          </cell>
          <cell r="M243">
            <v>0</v>
          </cell>
          <cell r="N243">
            <v>0</v>
          </cell>
          <cell r="O243">
            <v>0</v>
          </cell>
          <cell r="P243">
            <v>0</v>
          </cell>
          <cell r="Q243">
            <v>0</v>
          </cell>
          <cell r="R243">
            <v>0</v>
          </cell>
          <cell r="S243">
            <v>0</v>
          </cell>
          <cell r="T243"/>
          <cell r="U243"/>
          <cell r="V243"/>
          <cell r="W243"/>
          <cell r="X243"/>
          <cell r="Y243"/>
        </row>
        <row r="244">
          <cell r="A244">
            <v>43160</v>
          </cell>
          <cell r="B244"/>
          <cell r="C244"/>
          <cell r="D244">
            <v>0</v>
          </cell>
          <cell r="E244"/>
          <cell r="F244"/>
          <cell r="G244">
            <v>0</v>
          </cell>
          <cell r="H244">
            <v>0</v>
          </cell>
          <cell r="I244">
            <v>0</v>
          </cell>
          <cell r="J244">
            <v>0</v>
          </cell>
          <cell r="K244">
            <v>0</v>
          </cell>
          <cell r="L244">
            <v>0</v>
          </cell>
          <cell r="M244">
            <v>0</v>
          </cell>
          <cell r="N244">
            <v>0</v>
          </cell>
          <cell r="O244">
            <v>0</v>
          </cell>
          <cell r="P244">
            <v>0</v>
          </cell>
          <cell r="Q244">
            <v>0</v>
          </cell>
          <cell r="R244">
            <v>0</v>
          </cell>
          <cell r="S244">
            <v>0</v>
          </cell>
          <cell r="T244"/>
          <cell r="U244"/>
          <cell r="V244"/>
          <cell r="W244"/>
          <cell r="X244"/>
          <cell r="Y244"/>
        </row>
        <row r="245">
          <cell r="A245">
            <v>43191</v>
          </cell>
          <cell r="B245">
            <v>0</v>
          </cell>
          <cell r="C245">
            <v>0</v>
          </cell>
          <cell r="D245">
            <v>0</v>
          </cell>
          <cell r="E245"/>
          <cell r="F245"/>
          <cell r="G245">
            <v>0</v>
          </cell>
          <cell r="H245">
            <v>0</v>
          </cell>
          <cell r="I245">
            <v>0</v>
          </cell>
          <cell r="J245">
            <v>0</v>
          </cell>
          <cell r="K245">
            <v>0</v>
          </cell>
          <cell r="L245">
            <v>0</v>
          </cell>
          <cell r="M245">
            <v>0</v>
          </cell>
          <cell r="N245">
            <v>0</v>
          </cell>
          <cell r="O245">
            <v>0</v>
          </cell>
          <cell r="P245">
            <v>0</v>
          </cell>
          <cell r="Q245">
            <v>0</v>
          </cell>
          <cell r="R245">
            <v>0</v>
          </cell>
          <cell r="S245">
            <v>0</v>
          </cell>
          <cell r="T245"/>
          <cell r="U245"/>
          <cell r="V245"/>
          <cell r="W245"/>
          <cell r="X245"/>
          <cell r="Y245"/>
        </row>
        <row r="246">
          <cell r="A246">
            <v>43221</v>
          </cell>
          <cell r="B246">
            <v>0</v>
          </cell>
          <cell r="C246">
            <v>0</v>
          </cell>
          <cell r="D246">
            <v>0</v>
          </cell>
          <cell r="E246"/>
          <cell r="F246"/>
          <cell r="G246">
            <v>0</v>
          </cell>
          <cell r="H246">
            <v>0</v>
          </cell>
          <cell r="I246">
            <v>0</v>
          </cell>
          <cell r="J246">
            <v>0</v>
          </cell>
          <cell r="K246">
            <v>0</v>
          </cell>
          <cell r="L246">
            <v>0</v>
          </cell>
          <cell r="M246">
            <v>0</v>
          </cell>
          <cell r="N246">
            <v>0</v>
          </cell>
          <cell r="O246">
            <v>0</v>
          </cell>
          <cell r="P246">
            <v>0</v>
          </cell>
          <cell r="Q246">
            <v>0</v>
          </cell>
          <cell r="R246">
            <v>0</v>
          </cell>
          <cell r="S246">
            <v>0</v>
          </cell>
          <cell r="T246"/>
          <cell r="U246"/>
          <cell r="V246"/>
          <cell r="W246"/>
          <cell r="X246"/>
          <cell r="Y246"/>
        </row>
        <row r="247">
          <cell r="A247">
            <v>43252</v>
          </cell>
          <cell r="B247"/>
          <cell r="C247"/>
          <cell r="D247">
            <v>0</v>
          </cell>
          <cell r="E247"/>
          <cell r="F247"/>
          <cell r="G247">
            <v>0</v>
          </cell>
          <cell r="H247">
            <v>0</v>
          </cell>
          <cell r="I247">
            <v>0</v>
          </cell>
          <cell r="J247">
            <v>0</v>
          </cell>
          <cell r="K247">
            <v>0</v>
          </cell>
          <cell r="L247">
            <v>0</v>
          </cell>
          <cell r="M247">
            <v>0</v>
          </cell>
          <cell r="N247">
            <v>0</v>
          </cell>
          <cell r="O247">
            <v>0</v>
          </cell>
          <cell r="P247">
            <v>0</v>
          </cell>
          <cell r="Q247">
            <v>0</v>
          </cell>
          <cell r="R247">
            <v>0</v>
          </cell>
          <cell r="S247">
            <v>0</v>
          </cell>
          <cell r="T247"/>
          <cell r="U247"/>
          <cell r="V247"/>
          <cell r="W247"/>
          <cell r="X247"/>
          <cell r="Y247"/>
        </row>
        <row r="248">
          <cell r="A248">
            <v>43282</v>
          </cell>
          <cell r="B248">
            <v>0</v>
          </cell>
          <cell r="C248">
            <v>0</v>
          </cell>
          <cell r="D248">
            <v>0</v>
          </cell>
          <cell r="E248"/>
          <cell r="F248"/>
          <cell r="G248">
            <v>0</v>
          </cell>
          <cell r="H248">
            <v>0</v>
          </cell>
          <cell r="I248">
            <v>0</v>
          </cell>
          <cell r="J248">
            <v>0</v>
          </cell>
          <cell r="K248">
            <v>0</v>
          </cell>
          <cell r="L248">
            <v>0</v>
          </cell>
          <cell r="M248">
            <v>0</v>
          </cell>
          <cell r="N248">
            <v>0</v>
          </cell>
          <cell r="O248">
            <v>0</v>
          </cell>
          <cell r="P248">
            <v>0</v>
          </cell>
          <cell r="Q248">
            <v>0</v>
          </cell>
          <cell r="R248">
            <v>0</v>
          </cell>
          <cell r="S248">
            <v>0</v>
          </cell>
          <cell r="T248"/>
          <cell r="U248"/>
          <cell r="V248"/>
          <cell r="W248"/>
          <cell r="X248"/>
          <cell r="Y248"/>
        </row>
        <row r="249">
          <cell r="A249">
            <v>43313</v>
          </cell>
          <cell r="B249">
            <v>0</v>
          </cell>
          <cell r="C249">
            <v>0</v>
          </cell>
          <cell r="D249">
            <v>0</v>
          </cell>
          <cell r="E249"/>
          <cell r="F249"/>
          <cell r="G249">
            <v>0</v>
          </cell>
          <cell r="H249">
            <v>0</v>
          </cell>
          <cell r="I249">
            <v>0</v>
          </cell>
          <cell r="J249">
            <v>0</v>
          </cell>
          <cell r="K249">
            <v>0</v>
          </cell>
          <cell r="L249">
            <v>0</v>
          </cell>
          <cell r="M249">
            <v>0</v>
          </cell>
          <cell r="N249">
            <v>0</v>
          </cell>
          <cell r="O249">
            <v>0</v>
          </cell>
          <cell r="P249">
            <v>0</v>
          </cell>
          <cell r="Q249">
            <v>0</v>
          </cell>
          <cell r="R249">
            <v>0</v>
          </cell>
          <cell r="S249">
            <v>0</v>
          </cell>
          <cell r="T249"/>
          <cell r="U249"/>
          <cell r="V249"/>
          <cell r="W249"/>
          <cell r="X249"/>
          <cell r="Y249"/>
        </row>
        <row r="250">
          <cell r="A250">
            <v>43344</v>
          </cell>
          <cell r="B250"/>
          <cell r="C250"/>
          <cell r="D250">
            <v>0</v>
          </cell>
          <cell r="E250"/>
          <cell r="F250"/>
          <cell r="G250">
            <v>0</v>
          </cell>
          <cell r="H250">
            <v>0</v>
          </cell>
          <cell r="I250">
            <v>0</v>
          </cell>
          <cell r="J250">
            <v>0</v>
          </cell>
          <cell r="K250">
            <v>0</v>
          </cell>
          <cell r="L250">
            <v>0</v>
          </cell>
          <cell r="M250">
            <v>0</v>
          </cell>
          <cell r="N250">
            <v>0</v>
          </cell>
          <cell r="O250">
            <v>0</v>
          </cell>
          <cell r="P250">
            <v>0</v>
          </cell>
          <cell r="Q250">
            <v>0</v>
          </cell>
          <cell r="R250">
            <v>0</v>
          </cell>
          <cell r="S250">
            <v>0</v>
          </cell>
          <cell r="T250"/>
          <cell r="U250"/>
          <cell r="V250"/>
          <cell r="W250"/>
          <cell r="X250"/>
          <cell r="Y250"/>
        </row>
        <row r="251">
          <cell r="A251">
            <v>43374</v>
          </cell>
          <cell r="B251">
            <v>0</v>
          </cell>
          <cell r="C251">
            <v>0</v>
          </cell>
          <cell r="D251">
            <v>0</v>
          </cell>
          <cell r="E251"/>
          <cell r="F251"/>
          <cell r="G251">
            <v>0</v>
          </cell>
          <cell r="H251">
            <v>0</v>
          </cell>
          <cell r="I251">
            <v>0</v>
          </cell>
          <cell r="J251">
            <v>0</v>
          </cell>
          <cell r="K251">
            <v>0</v>
          </cell>
          <cell r="L251">
            <v>0</v>
          </cell>
          <cell r="M251">
            <v>0</v>
          </cell>
          <cell r="N251">
            <v>0</v>
          </cell>
          <cell r="O251">
            <v>0</v>
          </cell>
          <cell r="P251">
            <v>0</v>
          </cell>
          <cell r="Q251">
            <v>0</v>
          </cell>
          <cell r="R251">
            <v>0</v>
          </cell>
          <cell r="S251">
            <v>0</v>
          </cell>
          <cell r="T251"/>
          <cell r="U251"/>
          <cell r="V251"/>
          <cell r="W251"/>
          <cell r="X251"/>
          <cell r="Y251"/>
        </row>
        <row r="252">
          <cell r="A252">
            <v>43405</v>
          </cell>
          <cell r="B252">
            <v>0</v>
          </cell>
          <cell r="C252">
            <v>0</v>
          </cell>
          <cell r="D252">
            <v>0</v>
          </cell>
          <cell r="E252"/>
          <cell r="F252"/>
          <cell r="G252">
            <v>0</v>
          </cell>
          <cell r="H252">
            <v>0</v>
          </cell>
          <cell r="I252">
            <v>0</v>
          </cell>
          <cell r="J252">
            <v>0</v>
          </cell>
          <cell r="K252">
            <v>0</v>
          </cell>
          <cell r="L252">
            <v>0</v>
          </cell>
          <cell r="M252">
            <v>0</v>
          </cell>
          <cell r="N252">
            <v>0</v>
          </cell>
          <cell r="O252">
            <v>0</v>
          </cell>
          <cell r="P252">
            <v>0</v>
          </cell>
          <cell r="Q252">
            <v>0</v>
          </cell>
          <cell r="R252">
            <v>0</v>
          </cell>
          <cell r="S252">
            <v>0</v>
          </cell>
          <cell r="T252"/>
          <cell r="U252"/>
          <cell r="V252"/>
          <cell r="W252"/>
          <cell r="X252"/>
          <cell r="Y252"/>
        </row>
        <row r="253">
          <cell r="A253">
            <v>43435</v>
          </cell>
          <cell r="B253"/>
          <cell r="C253"/>
          <cell r="D253">
            <v>0</v>
          </cell>
          <cell r="E253"/>
          <cell r="F253"/>
          <cell r="G253">
            <v>0</v>
          </cell>
          <cell r="H253">
            <v>0</v>
          </cell>
          <cell r="I253">
            <v>0</v>
          </cell>
          <cell r="J253">
            <v>0</v>
          </cell>
          <cell r="K253">
            <v>0</v>
          </cell>
          <cell r="L253">
            <v>0</v>
          </cell>
          <cell r="M253">
            <v>0</v>
          </cell>
          <cell r="N253">
            <v>0</v>
          </cell>
          <cell r="O253">
            <v>0</v>
          </cell>
          <cell r="P253">
            <v>0</v>
          </cell>
          <cell r="Q253">
            <v>0</v>
          </cell>
          <cell r="R253">
            <v>0</v>
          </cell>
          <cell r="S253">
            <v>0</v>
          </cell>
          <cell r="T253"/>
          <cell r="U253"/>
          <cell r="V253"/>
          <cell r="W253"/>
          <cell r="X253"/>
          <cell r="Y253"/>
        </row>
        <row r="254">
          <cell r="A254">
            <v>43466</v>
          </cell>
          <cell r="B254">
            <v>0</v>
          </cell>
          <cell r="C254">
            <v>0</v>
          </cell>
          <cell r="D254">
            <v>0</v>
          </cell>
          <cell r="E254"/>
          <cell r="F254"/>
          <cell r="G254">
            <v>0</v>
          </cell>
          <cell r="H254">
            <v>0</v>
          </cell>
          <cell r="I254">
            <v>0</v>
          </cell>
          <cell r="J254">
            <v>0</v>
          </cell>
          <cell r="K254">
            <v>0</v>
          </cell>
          <cell r="L254">
            <v>0</v>
          </cell>
          <cell r="M254">
            <v>0</v>
          </cell>
          <cell r="N254">
            <v>0</v>
          </cell>
          <cell r="O254">
            <v>0</v>
          </cell>
          <cell r="P254">
            <v>0</v>
          </cell>
          <cell r="Q254">
            <v>0</v>
          </cell>
          <cell r="R254">
            <v>0</v>
          </cell>
          <cell r="S254">
            <v>0</v>
          </cell>
          <cell r="T254"/>
          <cell r="U254"/>
          <cell r="V254"/>
          <cell r="W254"/>
          <cell r="X254"/>
          <cell r="Y254"/>
        </row>
        <row r="255">
          <cell r="A255">
            <v>43497</v>
          </cell>
          <cell r="B255">
            <v>0</v>
          </cell>
          <cell r="C255">
            <v>0</v>
          </cell>
          <cell r="D255">
            <v>0</v>
          </cell>
          <cell r="E255"/>
          <cell r="F255"/>
          <cell r="G255">
            <v>0</v>
          </cell>
          <cell r="H255">
            <v>0</v>
          </cell>
          <cell r="I255">
            <v>0</v>
          </cell>
          <cell r="J255">
            <v>0</v>
          </cell>
          <cell r="K255">
            <v>0</v>
          </cell>
          <cell r="L255">
            <v>0</v>
          </cell>
          <cell r="M255">
            <v>0</v>
          </cell>
          <cell r="N255">
            <v>0</v>
          </cell>
          <cell r="O255">
            <v>0</v>
          </cell>
          <cell r="P255">
            <v>0</v>
          </cell>
          <cell r="Q255">
            <v>0</v>
          </cell>
          <cell r="R255">
            <v>0</v>
          </cell>
          <cell r="S255">
            <v>0</v>
          </cell>
          <cell r="T255"/>
          <cell r="U255"/>
          <cell r="V255"/>
          <cell r="W255"/>
          <cell r="X255"/>
          <cell r="Y255"/>
        </row>
        <row r="256">
          <cell r="A256">
            <v>43525</v>
          </cell>
          <cell r="B256"/>
          <cell r="C256"/>
          <cell r="D256">
            <v>0</v>
          </cell>
          <cell r="E256"/>
          <cell r="F256"/>
          <cell r="G256">
            <v>0</v>
          </cell>
          <cell r="H256">
            <v>0</v>
          </cell>
          <cell r="I256">
            <v>0</v>
          </cell>
          <cell r="J256">
            <v>0</v>
          </cell>
          <cell r="K256">
            <v>0</v>
          </cell>
          <cell r="L256">
            <v>0</v>
          </cell>
          <cell r="M256">
            <v>0</v>
          </cell>
          <cell r="N256">
            <v>0</v>
          </cell>
          <cell r="O256">
            <v>0</v>
          </cell>
          <cell r="P256">
            <v>0</v>
          </cell>
          <cell r="Q256">
            <v>0</v>
          </cell>
          <cell r="R256">
            <v>0</v>
          </cell>
          <cell r="S256">
            <v>0</v>
          </cell>
          <cell r="T256"/>
          <cell r="U256"/>
          <cell r="V256"/>
          <cell r="W256"/>
          <cell r="X256"/>
          <cell r="Y256"/>
        </row>
        <row r="257">
          <cell r="A257">
            <v>43556</v>
          </cell>
          <cell r="B257">
            <v>0</v>
          </cell>
          <cell r="C257">
            <v>0</v>
          </cell>
          <cell r="D257">
            <v>0</v>
          </cell>
          <cell r="E257"/>
          <cell r="F257"/>
          <cell r="G257">
            <v>0</v>
          </cell>
          <cell r="H257">
            <v>0</v>
          </cell>
          <cell r="I257">
            <v>0</v>
          </cell>
          <cell r="J257">
            <v>0</v>
          </cell>
          <cell r="K257">
            <v>0</v>
          </cell>
          <cell r="L257">
            <v>0</v>
          </cell>
          <cell r="M257">
            <v>0</v>
          </cell>
          <cell r="N257">
            <v>0</v>
          </cell>
          <cell r="O257">
            <v>0</v>
          </cell>
          <cell r="P257">
            <v>0</v>
          </cell>
          <cell r="Q257">
            <v>0</v>
          </cell>
          <cell r="R257">
            <v>0</v>
          </cell>
          <cell r="S257">
            <v>0</v>
          </cell>
          <cell r="T257"/>
          <cell r="U257"/>
          <cell r="V257"/>
          <cell r="W257"/>
          <cell r="X257"/>
          <cell r="Y257"/>
        </row>
        <row r="258">
          <cell r="A258">
            <v>43586</v>
          </cell>
          <cell r="B258">
            <v>0</v>
          </cell>
          <cell r="C258">
            <v>0</v>
          </cell>
          <cell r="D258">
            <v>0</v>
          </cell>
          <cell r="E258"/>
          <cell r="F258"/>
          <cell r="G258">
            <v>0</v>
          </cell>
          <cell r="H258">
            <v>0</v>
          </cell>
          <cell r="I258">
            <v>0</v>
          </cell>
          <cell r="J258">
            <v>0</v>
          </cell>
          <cell r="K258">
            <v>0</v>
          </cell>
          <cell r="L258">
            <v>0</v>
          </cell>
          <cell r="M258">
            <v>0</v>
          </cell>
          <cell r="N258">
            <v>0</v>
          </cell>
          <cell r="O258">
            <v>0</v>
          </cell>
          <cell r="P258">
            <v>0</v>
          </cell>
          <cell r="Q258">
            <v>0</v>
          </cell>
          <cell r="R258">
            <v>0</v>
          </cell>
          <cell r="S258">
            <v>0</v>
          </cell>
          <cell r="T258"/>
          <cell r="U258"/>
          <cell r="V258"/>
          <cell r="W258"/>
          <cell r="X258"/>
          <cell r="Y258"/>
        </row>
        <row r="259">
          <cell r="A259">
            <v>43617</v>
          </cell>
          <cell r="B259"/>
          <cell r="C259"/>
          <cell r="D259">
            <v>0</v>
          </cell>
          <cell r="E259"/>
          <cell r="F259"/>
          <cell r="G259">
            <v>0</v>
          </cell>
          <cell r="H259">
            <v>0</v>
          </cell>
          <cell r="I259">
            <v>0</v>
          </cell>
          <cell r="J259">
            <v>0</v>
          </cell>
          <cell r="K259">
            <v>0</v>
          </cell>
          <cell r="L259">
            <v>0</v>
          </cell>
          <cell r="M259">
            <v>0</v>
          </cell>
          <cell r="N259">
            <v>0</v>
          </cell>
          <cell r="O259">
            <v>0</v>
          </cell>
          <cell r="P259">
            <v>0</v>
          </cell>
          <cell r="Q259">
            <v>0</v>
          </cell>
          <cell r="R259">
            <v>0</v>
          </cell>
          <cell r="S259">
            <v>0</v>
          </cell>
          <cell r="T259"/>
          <cell r="U259"/>
          <cell r="V259"/>
          <cell r="W259"/>
          <cell r="X259"/>
          <cell r="Y259"/>
        </row>
        <row r="260">
          <cell r="A260">
            <v>43647</v>
          </cell>
          <cell r="B260">
            <v>0</v>
          </cell>
          <cell r="C260">
            <v>0</v>
          </cell>
          <cell r="D260">
            <v>0</v>
          </cell>
          <cell r="E260"/>
          <cell r="F260"/>
          <cell r="G260">
            <v>0</v>
          </cell>
          <cell r="H260">
            <v>0</v>
          </cell>
          <cell r="I260">
            <v>0</v>
          </cell>
          <cell r="J260">
            <v>0</v>
          </cell>
          <cell r="K260">
            <v>0</v>
          </cell>
          <cell r="L260">
            <v>0</v>
          </cell>
          <cell r="M260">
            <v>0</v>
          </cell>
          <cell r="N260">
            <v>0</v>
          </cell>
          <cell r="O260">
            <v>0</v>
          </cell>
          <cell r="P260">
            <v>0</v>
          </cell>
          <cell r="Q260">
            <v>0</v>
          </cell>
          <cell r="R260">
            <v>0</v>
          </cell>
          <cell r="S260">
            <v>0</v>
          </cell>
          <cell r="T260"/>
          <cell r="U260"/>
          <cell r="V260"/>
          <cell r="W260"/>
          <cell r="X260"/>
          <cell r="Y260"/>
        </row>
        <row r="261">
          <cell r="A261">
            <v>43678</v>
          </cell>
          <cell r="B261">
            <v>0</v>
          </cell>
          <cell r="C261">
            <v>0</v>
          </cell>
          <cell r="D261">
            <v>0</v>
          </cell>
          <cell r="E261"/>
          <cell r="F261"/>
          <cell r="G261">
            <v>0</v>
          </cell>
          <cell r="H261">
            <v>0</v>
          </cell>
          <cell r="I261">
            <v>0</v>
          </cell>
          <cell r="J261">
            <v>0</v>
          </cell>
          <cell r="K261">
            <v>0</v>
          </cell>
          <cell r="L261">
            <v>0</v>
          </cell>
          <cell r="M261">
            <v>0</v>
          </cell>
          <cell r="N261">
            <v>0</v>
          </cell>
          <cell r="O261">
            <v>0</v>
          </cell>
          <cell r="P261">
            <v>0</v>
          </cell>
          <cell r="Q261">
            <v>0</v>
          </cell>
          <cell r="R261">
            <v>0</v>
          </cell>
          <cell r="S261">
            <v>0</v>
          </cell>
          <cell r="T261"/>
          <cell r="U261"/>
          <cell r="V261"/>
          <cell r="W261"/>
          <cell r="X261"/>
          <cell r="Y261"/>
        </row>
        <row r="262">
          <cell r="A262">
            <v>43709</v>
          </cell>
          <cell r="B262"/>
          <cell r="C262"/>
          <cell r="D262">
            <v>0</v>
          </cell>
          <cell r="E262"/>
          <cell r="F262"/>
          <cell r="G262">
            <v>0</v>
          </cell>
          <cell r="H262">
            <v>0</v>
          </cell>
          <cell r="I262">
            <v>0</v>
          </cell>
          <cell r="J262">
            <v>0</v>
          </cell>
          <cell r="K262">
            <v>0</v>
          </cell>
          <cell r="L262">
            <v>0</v>
          </cell>
          <cell r="M262">
            <v>0</v>
          </cell>
          <cell r="N262">
            <v>0</v>
          </cell>
          <cell r="O262">
            <v>0</v>
          </cell>
          <cell r="P262">
            <v>0</v>
          </cell>
          <cell r="Q262">
            <v>0</v>
          </cell>
          <cell r="R262">
            <v>0</v>
          </cell>
          <cell r="S262">
            <v>0</v>
          </cell>
          <cell r="T262"/>
          <cell r="U262"/>
          <cell r="V262"/>
          <cell r="W262"/>
          <cell r="X262"/>
          <cell r="Y262"/>
        </row>
        <row r="263">
          <cell r="A263">
            <v>43739</v>
          </cell>
          <cell r="B263">
            <v>0</v>
          </cell>
          <cell r="C263">
            <v>0</v>
          </cell>
          <cell r="D263">
            <v>0</v>
          </cell>
          <cell r="E263"/>
          <cell r="F263"/>
          <cell r="G263">
            <v>0</v>
          </cell>
          <cell r="H263">
            <v>0</v>
          </cell>
          <cell r="I263">
            <v>0</v>
          </cell>
          <cell r="J263">
            <v>0</v>
          </cell>
          <cell r="K263">
            <v>0</v>
          </cell>
          <cell r="L263">
            <v>0</v>
          </cell>
          <cell r="M263">
            <v>0</v>
          </cell>
          <cell r="N263">
            <v>0</v>
          </cell>
          <cell r="O263">
            <v>0</v>
          </cell>
          <cell r="P263">
            <v>0</v>
          </cell>
          <cell r="Q263">
            <v>0</v>
          </cell>
          <cell r="R263">
            <v>0</v>
          </cell>
          <cell r="S263">
            <v>0</v>
          </cell>
          <cell r="T263"/>
          <cell r="U263"/>
          <cell r="V263"/>
          <cell r="W263"/>
          <cell r="X263"/>
          <cell r="Y263"/>
        </row>
        <row r="264">
          <cell r="A264">
            <v>43770</v>
          </cell>
          <cell r="B264">
            <v>0</v>
          </cell>
          <cell r="C264">
            <v>0</v>
          </cell>
          <cell r="D264">
            <v>0</v>
          </cell>
          <cell r="E264"/>
          <cell r="F264"/>
          <cell r="G264">
            <v>0</v>
          </cell>
          <cell r="H264">
            <v>0</v>
          </cell>
          <cell r="I264">
            <v>0</v>
          </cell>
          <cell r="J264">
            <v>0</v>
          </cell>
          <cell r="K264">
            <v>0</v>
          </cell>
          <cell r="L264">
            <v>0</v>
          </cell>
          <cell r="M264">
            <v>0</v>
          </cell>
          <cell r="N264">
            <v>0</v>
          </cell>
          <cell r="O264">
            <v>0</v>
          </cell>
          <cell r="P264">
            <v>0</v>
          </cell>
          <cell r="Q264">
            <v>0</v>
          </cell>
          <cell r="R264">
            <v>0</v>
          </cell>
          <cell r="S264">
            <v>0</v>
          </cell>
          <cell r="T264"/>
          <cell r="U264"/>
          <cell r="V264"/>
          <cell r="W264"/>
          <cell r="X264"/>
          <cell r="Y264"/>
        </row>
        <row r="265">
          <cell r="A265">
            <v>43800</v>
          </cell>
          <cell r="B265"/>
          <cell r="C265"/>
          <cell r="D265">
            <v>0</v>
          </cell>
          <cell r="E265"/>
          <cell r="F265"/>
          <cell r="G265">
            <v>0</v>
          </cell>
          <cell r="H265">
            <v>0</v>
          </cell>
          <cell r="I265">
            <v>0</v>
          </cell>
          <cell r="J265">
            <v>0</v>
          </cell>
          <cell r="K265">
            <v>0</v>
          </cell>
          <cell r="L265">
            <v>0</v>
          </cell>
          <cell r="M265">
            <v>0</v>
          </cell>
          <cell r="N265">
            <v>0</v>
          </cell>
          <cell r="O265">
            <v>0</v>
          </cell>
          <cell r="P265">
            <v>0</v>
          </cell>
          <cell r="Q265">
            <v>0</v>
          </cell>
          <cell r="R265">
            <v>0</v>
          </cell>
          <cell r="S265">
            <v>0</v>
          </cell>
          <cell r="T265"/>
          <cell r="U265"/>
          <cell r="V265"/>
          <cell r="W265"/>
          <cell r="X265"/>
          <cell r="Y265"/>
        </row>
        <row r="266">
          <cell r="A266">
            <v>43831</v>
          </cell>
          <cell r="B266">
            <v>0</v>
          </cell>
          <cell r="C266">
            <v>0</v>
          </cell>
          <cell r="D266">
            <v>0</v>
          </cell>
          <cell r="E266"/>
          <cell r="F266"/>
          <cell r="G266">
            <v>0</v>
          </cell>
          <cell r="H266">
            <v>0</v>
          </cell>
          <cell r="I266">
            <v>0</v>
          </cell>
          <cell r="J266">
            <v>0</v>
          </cell>
          <cell r="K266">
            <v>0</v>
          </cell>
          <cell r="L266">
            <v>0</v>
          </cell>
          <cell r="M266">
            <v>0</v>
          </cell>
          <cell r="N266">
            <v>0</v>
          </cell>
          <cell r="O266">
            <v>0</v>
          </cell>
          <cell r="P266">
            <v>0</v>
          </cell>
          <cell r="Q266">
            <v>0</v>
          </cell>
          <cell r="R266">
            <v>0</v>
          </cell>
          <cell r="S266">
            <v>0</v>
          </cell>
          <cell r="T266"/>
          <cell r="U266"/>
          <cell r="V266"/>
          <cell r="W266"/>
          <cell r="X266"/>
          <cell r="Y266"/>
        </row>
        <row r="267">
          <cell r="A267">
            <v>43862</v>
          </cell>
          <cell r="B267">
            <v>0</v>
          </cell>
          <cell r="C267">
            <v>0</v>
          </cell>
          <cell r="D267">
            <v>0</v>
          </cell>
          <cell r="E267"/>
          <cell r="F267"/>
          <cell r="G267">
            <v>0</v>
          </cell>
          <cell r="H267">
            <v>0</v>
          </cell>
          <cell r="I267">
            <v>0</v>
          </cell>
          <cell r="J267">
            <v>0</v>
          </cell>
          <cell r="K267">
            <v>0</v>
          </cell>
          <cell r="L267">
            <v>0</v>
          </cell>
          <cell r="M267">
            <v>0</v>
          </cell>
          <cell r="N267">
            <v>0</v>
          </cell>
          <cell r="O267">
            <v>0</v>
          </cell>
          <cell r="P267">
            <v>0</v>
          </cell>
          <cell r="Q267">
            <v>0</v>
          </cell>
          <cell r="R267">
            <v>0</v>
          </cell>
          <cell r="S267">
            <v>0</v>
          </cell>
          <cell r="T267"/>
          <cell r="U267"/>
          <cell r="V267"/>
          <cell r="W267"/>
          <cell r="X267"/>
          <cell r="Y267"/>
        </row>
        <row r="268">
          <cell r="A268">
            <v>43891</v>
          </cell>
          <cell r="B268"/>
          <cell r="C268"/>
          <cell r="D268">
            <v>0</v>
          </cell>
          <cell r="E268"/>
          <cell r="F268"/>
          <cell r="G268">
            <v>0</v>
          </cell>
          <cell r="H268">
            <v>0</v>
          </cell>
          <cell r="I268">
            <v>0</v>
          </cell>
          <cell r="J268">
            <v>0</v>
          </cell>
          <cell r="K268">
            <v>0</v>
          </cell>
          <cell r="L268">
            <v>0</v>
          </cell>
          <cell r="M268">
            <v>0</v>
          </cell>
          <cell r="N268">
            <v>0</v>
          </cell>
          <cell r="O268">
            <v>0</v>
          </cell>
          <cell r="P268">
            <v>0</v>
          </cell>
          <cell r="Q268">
            <v>0</v>
          </cell>
          <cell r="R268">
            <v>0</v>
          </cell>
          <cell r="S268">
            <v>0</v>
          </cell>
          <cell r="T268"/>
          <cell r="U268"/>
          <cell r="V268"/>
          <cell r="W268"/>
          <cell r="X268"/>
          <cell r="Y268"/>
        </row>
        <row r="269">
          <cell r="A269">
            <v>43922</v>
          </cell>
          <cell r="B269">
            <v>0</v>
          </cell>
          <cell r="C269">
            <v>0</v>
          </cell>
          <cell r="D269">
            <v>0</v>
          </cell>
          <cell r="E269"/>
          <cell r="F269"/>
          <cell r="G269">
            <v>0</v>
          </cell>
          <cell r="H269">
            <v>0</v>
          </cell>
          <cell r="I269">
            <v>0</v>
          </cell>
          <cell r="J269">
            <v>0</v>
          </cell>
          <cell r="K269">
            <v>0</v>
          </cell>
          <cell r="L269">
            <v>0</v>
          </cell>
          <cell r="M269">
            <v>0</v>
          </cell>
          <cell r="N269">
            <v>0</v>
          </cell>
          <cell r="O269">
            <v>0</v>
          </cell>
          <cell r="P269">
            <v>0</v>
          </cell>
          <cell r="Q269">
            <v>0</v>
          </cell>
          <cell r="R269">
            <v>0</v>
          </cell>
          <cell r="S269">
            <v>0</v>
          </cell>
          <cell r="T269"/>
          <cell r="U269"/>
          <cell r="V269"/>
          <cell r="W269"/>
          <cell r="X269"/>
          <cell r="Y269"/>
        </row>
        <row r="270">
          <cell r="A270">
            <v>43952</v>
          </cell>
          <cell r="B270">
            <v>0</v>
          </cell>
          <cell r="C270">
            <v>0</v>
          </cell>
          <cell r="D270">
            <v>0</v>
          </cell>
          <cell r="E270"/>
          <cell r="F270"/>
          <cell r="G270">
            <v>0</v>
          </cell>
          <cell r="H270">
            <v>0</v>
          </cell>
          <cell r="I270">
            <v>0</v>
          </cell>
          <cell r="J270">
            <v>0</v>
          </cell>
          <cell r="K270">
            <v>0</v>
          </cell>
          <cell r="L270">
            <v>0</v>
          </cell>
          <cell r="M270">
            <v>0</v>
          </cell>
          <cell r="N270">
            <v>0</v>
          </cell>
          <cell r="O270">
            <v>0</v>
          </cell>
          <cell r="P270">
            <v>0</v>
          </cell>
          <cell r="Q270">
            <v>0</v>
          </cell>
          <cell r="R270">
            <v>0</v>
          </cell>
          <cell r="S270">
            <v>0</v>
          </cell>
          <cell r="T270"/>
          <cell r="U270"/>
          <cell r="V270"/>
          <cell r="W270"/>
          <cell r="X270"/>
          <cell r="Y270"/>
        </row>
        <row r="271">
          <cell r="A271">
            <v>43983</v>
          </cell>
          <cell r="B271"/>
          <cell r="C271"/>
          <cell r="D271">
            <v>0</v>
          </cell>
          <cell r="E271"/>
          <cell r="F271"/>
          <cell r="G271">
            <v>0</v>
          </cell>
          <cell r="H271">
            <v>0</v>
          </cell>
          <cell r="I271">
            <v>0</v>
          </cell>
          <cell r="J271">
            <v>0</v>
          </cell>
          <cell r="K271">
            <v>0</v>
          </cell>
          <cell r="L271">
            <v>0</v>
          </cell>
          <cell r="M271">
            <v>0</v>
          </cell>
          <cell r="N271">
            <v>0</v>
          </cell>
          <cell r="O271">
            <v>0</v>
          </cell>
          <cell r="P271">
            <v>0</v>
          </cell>
          <cell r="Q271">
            <v>0</v>
          </cell>
          <cell r="R271">
            <v>0</v>
          </cell>
          <cell r="S271">
            <v>0</v>
          </cell>
          <cell r="T271"/>
          <cell r="U271"/>
          <cell r="V271"/>
          <cell r="W271"/>
          <cell r="X271"/>
          <cell r="Y271"/>
        </row>
        <row r="272">
          <cell r="A272">
            <v>44013</v>
          </cell>
          <cell r="B272">
            <v>0</v>
          </cell>
          <cell r="C272">
            <v>0</v>
          </cell>
          <cell r="D272">
            <v>0</v>
          </cell>
          <cell r="E272"/>
          <cell r="F272"/>
          <cell r="G272">
            <v>0</v>
          </cell>
          <cell r="H272">
            <v>0</v>
          </cell>
          <cell r="I272">
            <v>0</v>
          </cell>
          <cell r="J272">
            <v>0</v>
          </cell>
          <cell r="K272">
            <v>0</v>
          </cell>
          <cell r="L272">
            <v>0</v>
          </cell>
          <cell r="M272">
            <v>0</v>
          </cell>
          <cell r="N272">
            <v>0</v>
          </cell>
          <cell r="O272">
            <v>0</v>
          </cell>
          <cell r="P272">
            <v>0</v>
          </cell>
          <cell r="Q272">
            <v>0</v>
          </cell>
          <cell r="R272">
            <v>0</v>
          </cell>
          <cell r="S272">
            <v>0</v>
          </cell>
          <cell r="T272"/>
          <cell r="U272"/>
          <cell r="V272"/>
          <cell r="W272"/>
          <cell r="X272"/>
          <cell r="Y272"/>
        </row>
        <row r="273">
          <cell r="A273">
            <v>44044</v>
          </cell>
          <cell r="B273">
            <v>0</v>
          </cell>
          <cell r="C273">
            <v>0</v>
          </cell>
          <cell r="D273">
            <v>0</v>
          </cell>
          <cell r="E273"/>
          <cell r="F273"/>
          <cell r="G273">
            <v>0</v>
          </cell>
          <cell r="H273">
            <v>0</v>
          </cell>
          <cell r="I273">
            <v>0</v>
          </cell>
          <cell r="J273">
            <v>0</v>
          </cell>
          <cell r="K273">
            <v>0</v>
          </cell>
          <cell r="L273">
            <v>0</v>
          </cell>
          <cell r="M273">
            <v>0</v>
          </cell>
          <cell r="N273">
            <v>0</v>
          </cell>
          <cell r="O273">
            <v>0</v>
          </cell>
          <cell r="P273">
            <v>0</v>
          </cell>
          <cell r="Q273">
            <v>0</v>
          </cell>
          <cell r="R273">
            <v>0</v>
          </cell>
          <cell r="S273">
            <v>0</v>
          </cell>
          <cell r="T273"/>
          <cell r="U273"/>
          <cell r="V273"/>
          <cell r="W273"/>
          <cell r="X273"/>
          <cell r="Y273"/>
        </row>
        <row r="274">
          <cell r="A274">
            <v>44075</v>
          </cell>
          <cell r="B274"/>
          <cell r="C274"/>
          <cell r="D274">
            <v>0</v>
          </cell>
          <cell r="E274"/>
          <cell r="F274"/>
          <cell r="G274">
            <v>0</v>
          </cell>
          <cell r="H274">
            <v>0</v>
          </cell>
          <cell r="I274">
            <v>0</v>
          </cell>
          <cell r="J274">
            <v>0</v>
          </cell>
          <cell r="K274">
            <v>0</v>
          </cell>
          <cell r="L274">
            <v>0</v>
          </cell>
          <cell r="M274">
            <v>0</v>
          </cell>
          <cell r="N274">
            <v>0</v>
          </cell>
          <cell r="O274">
            <v>0</v>
          </cell>
          <cell r="P274">
            <v>0</v>
          </cell>
          <cell r="Q274">
            <v>0</v>
          </cell>
          <cell r="R274">
            <v>0</v>
          </cell>
          <cell r="S274">
            <v>0</v>
          </cell>
          <cell r="T274"/>
          <cell r="U274"/>
          <cell r="V274"/>
          <cell r="W274"/>
          <cell r="X274"/>
          <cell r="Y274"/>
        </row>
        <row r="275">
          <cell r="A275">
            <v>44105</v>
          </cell>
          <cell r="B275">
            <v>0</v>
          </cell>
          <cell r="C275">
            <v>0</v>
          </cell>
          <cell r="D275">
            <v>0</v>
          </cell>
          <cell r="E275"/>
          <cell r="F275"/>
          <cell r="G275">
            <v>0</v>
          </cell>
          <cell r="H275">
            <v>0</v>
          </cell>
          <cell r="I275">
            <v>0</v>
          </cell>
          <cell r="J275">
            <v>0</v>
          </cell>
          <cell r="K275">
            <v>0</v>
          </cell>
          <cell r="L275">
            <v>0</v>
          </cell>
          <cell r="M275">
            <v>0</v>
          </cell>
          <cell r="N275">
            <v>0</v>
          </cell>
          <cell r="O275">
            <v>0</v>
          </cell>
          <cell r="P275">
            <v>0</v>
          </cell>
          <cell r="Q275">
            <v>0</v>
          </cell>
          <cell r="R275">
            <v>0</v>
          </cell>
          <cell r="S275">
            <v>0</v>
          </cell>
          <cell r="T275"/>
          <cell r="U275"/>
          <cell r="V275"/>
          <cell r="W275"/>
          <cell r="X275"/>
          <cell r="Y275"/>
        </row>
        <row r="276">
          <cell r="A276">
            <v>44136</v>
          </cell>
          <cell r="B276">
            <v>0</v>
          </cell>
          <cell r="C276">
            <v>0</v>
          </cell>
          <cell r="D276">
            <v>0</v>
          </cell>
          <cell r="E276"/>
          <cell r="F276"/>
          <cell r="G276">
            <v>0</v>
          </cell>
          <cell r="H276">
            <v>0</v>
          </cell>
          <cell r="I276">
            <v>0</v>
          </cell>
          <cell r="J276">
            <v>0</v>
          </cell>
          <cell r="K276">
            <v>0</v>
          </cell>
          <cell r="L276">
            <v>0</v>
          </cell>
          <cell r="M276">
            <v>0</v>
          </cell>
          <cell r="N276">
            <v>0</v>
          </cell>
          <cell r="O276">
            <v>0</v>
          </cell>
          <cell r="P276">
            <v>0</v>
          </cell>
          <cell r="Q276">
            <v>0</v>
          </cell>
          <cell r="R276">
            <v>0</v>
          </cell>
          <cell r="S276">
            <v>0</v>
          </cell>
          <cell r="T276"/>
          <cell r="U276"/>
          <cell r="V276"/>
          <cell r="W276"/>
          <cell r="X276"/>
          <cell r="Y276"/>
        </row>
        <row r="277">
          <cell r="A277">
            <v>44166</v>
          </cell>
          <cell r="B277"/>
          <cell r="C277"/>
          <cell r="D277">
            <v>0</v>
          </cell>
          <cell r="E277"/>
          <cell r="F277"/>
          <cell r="G277">
            <v>0</v>
          </cell>
          <cell r="H277">
            <v>0</v>
          </cell>
          <cell r="I277">
            <v>0</v>
          </cell>
          <cell r="J277">
            <v>0</v>
          </cell>
          <cell r="K277">
            <v>0</v>
          </cell>
          <cell r="L277">
            <v>0</v>
          </cell>
          <cell r="M277">
            <v>0</v>
          </cell>
          <cell r="N277">
            <v>0</v>
          </cell>
          <cell r="O277">
            <v>0</v>
          </cell>
          <cell r="P277">
            <v>0</v>
          </cell>
          <cell r="Q277">
            <v>0</v>
          </cell>
          <cell r="R277">
            <v>0</v>
          </cell>
          <cell r="S277">
            <v>0</v>
          </cell>
          <cell r="T277"/>
          <cell r="U277"/>
          <cell r="V277"/>
          <cell r="W277"/>
          <cell r="X277"/>
          <cell r="Y277"/>
        </row>
        <row r="278">
          <cell r="A278">
            <v>44197</v>
          </cell>
          <cell r="B278">
            <v>0</v>
          </cell>
          <cell r="C278">
            <v>0</v>
          </cell>
          <cell r="D278">
            <v>0</v>
          </cell>
          <cell r="E278"/>
          <cell r="F278"/>
          <cell r="G278">
            <v>0</v>
          </cell>
          <cell r="H278">
            <v>0</v>
          </cell>
          <cell r="I278">
            <v>0</v>
          </cell>
          <cell r="J278">
            <v>0</v>
          </cell>
          <cell r="K278">
            <v>0</v>
          </cell>
          <cell r="L278">
            <v>0</v>
          </cell>
          <cell r="M278">
            <v>0</v>
          </cell>
          <cell r="N278">
            <v>0</v>
          </cell>
          <cell r="O278">
            <v>0</v>
          </cell>
          <cell r="P278">
            <v>0</v>
          </cell>
          <cell r="Q278">
            <v>0</v>
          </cell>
          <cell r="R278">
            <v>0</v>
          </cell>
          <cell r="S278">
            <v>0</v>
          </cell>
          <cell r="T278"/>
          <cell r="U278"/>
          <cell r="V278"/>
          <cell r="W278"/>
          <cell r="X278"/>
          <cell r="Y278"/>
        </row>
        <row r="279">
          <cell r="A279">
            <v>44228</v>
          </cell>
          <cell r="B279">
            <v>0</v>
          </cell>
          <cell r="C279">
            <v>0</v>
          </cell>
          <cell r="D279">
            <v>0</v>
          </cell>
          <cell r="E279"/>
          <cell r="F279"/>
          <cell r="G279">
            <v>0</v>
          </cell>
          <cell r="H279">
            <v>0</v>
          </cell>
          <cell r="I279">
            <v>0</v>
          </cell>
          <cell r="J279">
            <v>0</v>
          </cell>
          <cell r="K279">
            <v>0</v>
          </cell>
          <cell r="L279">
            <v>0</v>
          </cell>
          <cell r="M279">
            <v>0</v>
          </cell>
          <cell r="N279">
            <v>0</v>
          </cell>
          <cell r="O279">
            <v>0</v>
          </cell>
          <cell r="P279">
            <v>0</v>
          </cell>
          <cell r="Q279">
            <v>0</v>
          </cell>
          <cell r="R279">
            <v>0</v>
          </cell>
          <cell r="S279">
            <v>0</v>
          </cell>
          <cell r="T279"/>
          <cell r="U279"/>
          <cell r="V279"/>
          <cell r="W279"/>
          <cell r="X279"/>
          <cell r="Y279"/>
        </row>
        <row r="280">
          <cell r="A280">
            <v>44256</v>
          </cell>
          <cell r="B280"/>
          <cell r="C280"/>
          <cell r="D280">
            <v>0</v>
          </cell>
          <cell r="E280"/>
          <cell r="F280"/>
          <cell r="G280">
            <v>0</v>
          </cell>
          <cell r="H280">
            <v>0</v>
          </cell>
          <cell r="I280">
            <v>0</v>
          </cell>
          <cell r="J280">
            <v>0</v>
          </cell>
          <cell r="K280">
            <v>0</v>
          </cell>
          <cell r="L280">
            <v>0</v>
          </cell>
          <cell r="M280">
            <v>0</v>
          </cell>
          <cell r="N280">
            <v>0</v>
          </cell>
          <cell r="O280">
            <v>0</v>
          </cell>
          <cell r="P280">
            <v>0</v>
          </cell>
          <cell r="Q280">
            <v>0</v>
          </cell>
          <cell r="R280">
            <v>0</v>
          </cell>
          <cell r="S280">
            <v>0</v>
          </cell>
          <cell r="T280"/>
          <cell r="U280"/>
          <cell r="V280"/>
          <cell r="W280"/>
          <cell r="X280"/>
          <cell r="Y280"/>
        </row>
        <row r="281">
          <cell r="A281">
            <v>44287</v>
          </cell>
          <cell r="B281">
            <v>0</v>
          </cell>
          <cell r="C281">
            <v>0</v>
          </cell>
          <cell r="D281">
            <v>0</v>
          </cell>
          <cell r="E281"/>
          <cell r="F281"/>
          <cell r="G281">
            <v>0</v>
          </cell>
          <cell r="H281">
            <v>0</v>
          </cell>
          <cell r="I281">
            <v>0</v>
          </cell>
          <cell r="J281">
            <v>0</v>
          </cell>
          <cell r="K281">
            <v>0</v>
          </cell>
          <cell r="L281">
            <v>0</v>
          </cell>
          <cell r="M281">
            <v>0</v>
          </cell>
          <cell r="N281">
            <v>0</v>
          </cell>
          <cell r="O281">
            <v>0</v>
          </cell>
          <cell r="P281">
            <v>0</v>
          </cell>
          <cell r="Q281">
            <v>0</v>
          </cell>
          <cell r="R281">
            <v>0</v>
          </cell>
          <cell r="S281">
            <v>0</v>
          </cell>
          <cell r="T281"/>
          <cell r="U281"/>
          <cell r="V281"/>
          <cell r="W281"/>
          <cell r="X281"/>
          <cell r="Y281"/>
        </row>
        <row r="282">
          <cell r="A282">
            <v>44317</v>
          </cell>
          <cell r="B282">
            <v>0</v>
          </cell>
          <cell r="C282">
            <v>0</v>
          </cell>
          <cell r="D282">
            <v>0</v>
          </cell>
          <cell r="E282"/>
          <cell r="F282"/>
          <cell r="G282">
            <v>0</v>
          </cell>
          <cell r="H282">
            <v>0</v>
          </cell>
          <cell r="I282">
            <v>0</v>
          </cell>
          <cell r="J282">
            <v>0</v>
          </cell>
          <cell r="K282">
            <v>0</v>
          </cell>
          <cell r="L282">
            <v>0</v>
          </cell>
          <cell r="M282">
            <v>0</v>
          </cell>
          <cell r="N282">
            <v>0</v>
          </cell>
          <cell r="O282">
            <v>0</v>
          </cell>
          <cell r="P282">
            <v>0</v>
          </cell>
          <cell r="Q282">
            <v>0</v>
          </cell>
          <cell r="R282">
            <v>0</v>
          </cell>
          <cell r="S282">
            <v>0</v>
          </cell>
          <cell r="T282"/>
          <cell r="U282"/>
          <cell r="V282"/>
          <cell r="W282"/>
          <cell r="X282"/>
          <cell r="Y282"/>
        </row>
        <row r="283">
          <cell r="A283">
            <v>44348</v>
          </cell>
          <cell r="B283"/>
          <cell r="C283"/>
          <cell r="D283">
            <v>0</v>
          </cell>
          <cell r="E283"/>
          <cell r="F283"/>
          <cell r="G283">
            <v>0</v>
          </cell>
          <cell r="H283">
            <v>0</v>
          </cell>
          <cell r="I283">
            <v>0</v>
          </cell>
          <cell r="J283">
            <v>0</v>
          </cell>
          <cell r="K283">
            <v>0</v>
          </cell>
          <cell r="L283">
            <v>0</v>
          </cell>
          <cell r="M283">
            <v>0</v>
          </cell>
          <cell r="N283">
            <v>0</v>
          </cell>
          <cell r="O283">
            <v>0</v>
          </cell>
          <cell r="P283">
            <v>0</v>
          </cell>
          <cell r="Q283">
            <v>0</v>
          </cell>
          <cell r="R283">
            <v>0</v>
          </cell>
          <cell r="S283">
            <v>0</v>
          </cell>
          <cell r="T283"/>
          <cell r="U283"/>
          <cell r="V283"/>
          <cell r="W283"/>
          <cell r="X283"/>
          <cell r="Y283"/>
        </row>
        <row r="284">
          <cell r="A284">
            <v>44378</v>
          </cell>
          <cell r="B284">
            <v>0</v>
          </cell>
          <cell r="C284">
            <v>0</v>
          </cell>
          <cell r="D284">
            <v>0</v>
          </cell>
          <cell r="E284"/>
          <cell r="F284"/>
          <cell r="G284">
            <v>0</v>
          </cell>
          <cell r="H284">
            <v>0</v>
          </cell>
          <cell r="I284">
            <v>0</v>
          </cell>
          <cell r="J284">
            <v>0</v>
          </cell>
          <cell r="K284">
            <v>0</v>
          </cell>
          <cell r="L284">
            <v>0</v>
          </cell>
          <cell r="M284">
            <v>0</v>
          </cell>
          <cell r="N284">
            <v>0</v>
          </cell>
          <cell r="O284">
            <v>0</v>
          </cell>
          <cell r="P284">
            <v>0</v>
          </cell>
          <cell r="Q284">
            <v>0</v>
          </cell>
          <cell r="R284">
            <v>0</v>
          </cell>
          <cell r="S284">
            <v>0</v>
          </cell>
          <cell r="T284"/>
          <cell r="U284"/>
          <cell r="V284"/>
          <cell r="W284"/>
          <cell r="X284"/>
          <cell r="Y284"/>
        </row>
        <row r="285">
          <cell r="A285">
            <v>44409</v>
          </cell>
          <cell r="B285">
            <v>0</v>
          </cell>
          <cell r="C285">
            <v>0</v>
          </cell>
          <cell r="D285">
            <v>0</v>
          </cell>
          <cell r="E285"/>
          <cell r="F285"/>
          <cell r="G285">
            <v>0</v>
          </cell>
          <cell r="H285">
            <v>0</v>
          </cell>
          <cell r="I285">
            <v>0</v>
          </cell>
          <cell r="J285">
            <v>0</v>
          </cell>
          <cell r="K285">
            <v>0</v>
          </cell>
          <cell r="L285">
            <v>0</v>
          </cell>
          <cell r="M285">
            <v>0</v>
          </cell>
          <cell r="N285">
            <v>0</v>
          </cell>
          <cell r="O285">
            <v>0</v>
          </cell>
          <cell r="P285">
            <v>0</v>
          </cell>
          <cell r="Q285">
            <v>0</v>
          </cell>
          <cell r="R285">
            <v>0</v>
          </cell>
          <cell r="S285">
            <v>0</v>
          </cell>
          <cell r="T285"/>
          <cell r="U285"/>
          <cell r="V285"/>
          <cell r="W285"/>
          <cell r="X285"/>
          <cell r="Y285"/>
        </row>
        <row r="286">
          <cell r="A286">
            <v>44440</v>
          </cell>
          <cell r="B286"/>
          <cell r="C286"/>
          <cell r="D286">
            <v>0</v>
          </cell>
          <cell r="E286"/>
          <cell r="F286"/>
          <cell r="G286">
            <v>0</v>
          </cell>
          <cell r="H286">
            <v>0</v>
          </cell>
          <cell r="I286">
            <v>0</v>
          </cell>
          <cell r="J286">
            <v>0</v>
          </cell>
          <cell r="K286">
            <v>0</v>
          </cell>
          <cell r="L286">
            <v>0</v>
          </cell>
          <cell r="M286">
            <v>0</v>
          </cell>
          <cell r="N286">
            <v>0</v>
          </cell>
          <cell r="O286">
            <v>0</v>
          </cell>
          <cell r="P286">
            <v>0</v>
          </cell>
          <cell r="Q286">
            <v>0</v>
          </cell>
          <cell r="R286">
            <v>0</v>
          </cell>
          <cell r="S286">
            <v>0</v>
          </cell>
          <cell r="T286"/>
          <cell r="U286"/>
          <cell r="V286"/>
          <cell r="W286"/>
          <cell r="X286"/>
          <cell r="Y286"/>
        </row>
        <row r="287">
          <cell r="A287">
            <v>44470</v>
          </cell>
          <cell r="B287">
            <v>0</v>
          </cell>
          <cell r="C287">
            <v>0</v>
          </cell>
          <cell r="D287">
            <v>0</v>
          </cell>
          <cell r="E287"/>
          <cell r="F287"/>
          <cell r="G287">
            <v>0</v>
          </cell>
          <cell r="H287">
            <v>0</v>
          </cell>
          <cell r="I287">
            <v>0</v>
          </cell>
          <cell r="J287">
            <v>0</v>
          </cell>
          <cell r="K287">
            <v>0</v>
          </cell>
          <cell r="L287">
            <v>0</v>
          </cell>
          <cell r="M287">
            <v>0</v>
          </cell>
          <cell r="N287">
            <v>0</v>
          </cell>
          <cell r="O287">
            <v>0</v>
          </cell>
          <cell r="P287">
            <v>0</v>
          </cell>
          <cell r="Q287">
            <v>0</v>
          </cell>
          <cell r="R287">
            <v>0</v>
          </cell>
          <cell r="S287">
            <v>0</v>
          </cell>
          <cell r="T287"/>
          <cell r="U287"/>
          <cell r="V287"/>
          <cell r="W287"/>
          <cell r="X287"/>
          <cell r="Y287"/>
        </row>
        <row r="288">
          <cell r="A288">
            <v>44501</v>
          </cell>
          <cell r="B288">
            <v>0</v>
          </cell>
          <cell r="C288">
            <v>0</v>
          </cell>
          <cell r="D288">
            <v>0</v>
          </cell>
          <cell r="E288"/>
          <cell r="F288"/>
          <cell r="G288">
            <v>0</v>
          </cell>
          <cell r="H288">
            <v>0</v>
          </cell>
          <cell r="I288">
            <v>0</v>
          </cell>
          <cell r="J288">
            <v>0</v>
          </cell>
          <cell r="K288">
            <v>0</v>
          </cell>
          <cell r="L288">
            <v>0</v>
          </cell>
          <cell r="M288">
            <v>0</v>
          </cell>
          <cell r="N288">
            <v>0</v>
          </cell>
          <cell r="O288">
            <v>0</v>
          </cell>
          <cell r="P288">
            <v>0</v>
          </cell>
          <cell r="Q288">
            <v>0</v>
          </cell>
          <cell r="R288">
            <v>0</v>
          </cell>
          <cell r="S288">
            <v>0</v>
          </cell>
          <cell r="T288"/>
          <cell r="U288"/>
          <cell r="V288"/>
          <cell r="W288"/>
          <cell r="X288"/>
          <cell r="Y288"/>
        </row>
        <row r="289">
          <cell r="A289">
            <v>44531</v>
          </cell>
          <cell r="B289"/>
          <cell r="C289"/>
          <cell r="D289">
            <v>0</v>
          </cell>
          <cell r="E289"/>
          <cell r="F289"/>
          <cell r="G289">
            <v>0</v>
          </cell>
          <cell r="H289">
            <v>0</v>
          </cell>
          <cell r="I289">
            <v>0</v>
          </cell>
          <cell r="J289">
            <v>0</v>
          </cell>
          <cell r="K289">
            <v>0</v>
          </cell>
          <cell r="L289">
            <v>0</v>
          </cell>
          <cell r="M289">
            <v>0</v>
          </cell>
          <cell r="N289">
            <v>0</v>
          </cell>
          <cell r="O289">
            <v>0</v>
          </cell>
          <cell r="P289">
            <v>0</v>
          </cell>
          <cell r="Q289">
            <v>0</v>
          </cell>
          <cell r="R289">
            <v>0</v>
          </cell>
          <cell r="S289">
            <v>0</v>
          </cell>
          <cell r="T289"/>
          <cell r="U289"/>
          <cell r="V289"/>
          <cell r="W289"/>
          <cell r="X289"/>
          <cell r="Y289"/>
        </row>
        <row r="290">
          <cell r="A290">
            <v>44562</v>
          </cell>
          <cell r="B290">
            <v>0</v>
          </cell>
          <cell r="C290">
            <v>0</v>
          </cell>
          <cell r="D290">
            <v>0</v>
          </cell>
          <cell r="E290"/>
          <cell r="F290"/>
          <cell r="G290">
            <v>0</v>
          </cell>
          <cell r="H290">
            <v>0</v>
          </cell>
          <cell r="I290">
            <v>0</v>
          </cell>
          <cell r="J290">
            <v>0</v>
          </cell>
          <cell r="K290">
            <v>0</v>
          </cell>
          <cell r="L290">
            <v>0</v>
          </cell>
          <cell r="M290">
            <v>0</v>
          </cell>
          <cell r="N290">
            <v>0</v>
          </cell>
          <cell r="O290">
            <v>0</v>
          </cell>
          <cell r="P290">
            <v>0</v>
          </cell>
          <cell r="Q290">
            <v>0</v>
          </cell>
          <cell r="R290">
            <v>0</v>
          </cell>
          <cell r="S290">
            <v>0</v>
          </cell>
          <cell r="T290"/>
          <cell r="U290"/>
          <cell r="V290"/>
          <cell r="W290"/>
          <cell r="X290"/>
          <cell r="Y290"/>
        </row>
        <row r="291">
          <cell r="A291">
            <v>44593</v>
          </cell>
          <cell r="B291">
            <v>0</v>
          </cell>
          <cell r="C291">
            <v>0</v>
          </cell>
          <cell r="D291">
            <v>0</v>
          </cell>
          <cell r="E291"/>
          <cell r="F291"/>
          <cell r="G291">
            <v>0</v>
          </cell>
          <cell r="H291">
            <v>0</v>
          </cell>
          <cell r="I291">
            <v>0</v>
          </cell>
          <cell r="J291">
            <v>0</v>
          </cell>
          <cell r="K291">
            <v>0</v>
          </cell>
          <cell r="L291">
            <v>0</v>
          </cell>
          <cell r="M291">
            <v>0</v>
          </cell>
          <cell r="N291">
            <v>0</v>
          </cell>
          <cell r="O291">
            <v>0</v>
          </cell>
          <cell r="P291">
            <v>0</v>
          </cell>
          <cell r="Q291">
            <v>0</v>
          </cell>
          <cell r="R291">
            <v>0</v>
          </cell>
          <cell r="S291">
            <v>0</v>
          </cell>
          <cell r="T291"/>
          <cell r="U291"/>
          <cell r="V291"/>
          <cell r="W291"/>
          <cell r="X291"/>
          <cell r="Y291"/>
        </row>
        <row r="292">
          <cell r="A292">
            <v>44621</v>
          </cell>
          <cell r="B292"/>
          <cell r="C292"/>
          <cell r="D292">
            <v>0</v>
          </cell>
          <cell r="E292"/>
          <cell r="F292"/>
          <cell r="G292">
            <v>0</v>
          </cell>
          <cell r="H292">
            <v>0</v>
          </cell>
          <cell r="I292">
            <v>0</v>
          </cell>
          <cell r="J292">
            <v>0</v>
          </cell>
          <cell r="K292">
            <v>0</v>
          </cell>
          <cell r="L292">
            <v>0</v>
          </cell>
          <cell r="M292">
            <v>0</v>
          </cell>
          <cell r="N292">
            <v>0</v>
          </cell>
          <cell r="O292">
            <v>0</v>
          </cell>
          <cell r="P292">
            <v>0</v>
          </cell>
          <cell r="Q292">
            <v>0</v>
          </cell>
          <cell r="R292">
            <v>0</v>
          </cell>
          <cell r="S292">
            <v>0</v>
          </cell>
          <cell r="T292"/>
          <cell r="U292"/>
          <cell r="V292"/>
          <cell r="W292"/>
          <cell r="X292"/>
          <cell r="Y292"/>
        </row>
        <row r="293">
          <cell r="A293">
            <v>44652</v>
          </cell>
          <cell r="B293">
            <v>0</v>
          </cell>
          <cell r="C293">
            <v>0</v>
          </cell>
          <cell r="D293">
            <v>0</v>
          </cell>
          <cell r="E293"/>
          <cell r="F293"/>
          <cell r="G293">
            <v>0</v>
          </cell>
          <cell r="H293">
            <v>0</v>
          </cell>
          <cell r="I293">
            <v>0</v>
          </cell>
          <cell r="J293">
            <v>0</v>
          </cell>
          <cell r="K293">
            <v>0</v>
          </cell>
          <cell r="L293">
            <v>0</v>
          </cell>
          <cell r="M293">
            <v>0</v>
          </cell>
          <cell r="N293">
            <v>0</v>
          </cell>
          <cell r="O293">
            <v>0</v>
          </cell>
          <cell r="P293">
            <v>0</v>
          </cell>
          <cell r="Q293">
            <v>0</v>
          </cell>
          <cell r="R293">
            <v>0</v>
          </cell>
          <cell r="S293">
            <v>0</v>
          </cell>
          <cell r="T293"/>
          <cell r="U293"/>
          <cell r="V293"/>
          <cell r="W293"/>
          <cell r="X293"/>
          <cell r="Y293"/>
        </row>
        <row r="294">
          <cell r="A294">
            <v>44682</v>
          </cell>
          <cell r="B294">
            <v>0</v>
          </cell>
          <cell r="C294">
            <v>0</v>
          </cell>
          <cell r="D294">
            <v>0</v>
          </cell>
          <cell r="E294"/>
          <cell r="F294"/>
          <cell r="G294">
            <v>0</v>
          </cell>
          <cell r="H294">
            <v>0</v>
          </cell>
          <cell r="I294">
            <v>0</v>
          </cell>
          <cell r="J294">
            <v>0</v>
          </cell>
          <cell r="K294">
            <v>0</v>
          </cell>
          <cell r="L294">
            <v>0</v>
          </cell>
          <cell r="M294">
            <v>0</v>
          </cell>
          <cell r="N294">
            <v>0</v>
          </cell>
          <cell r="O294">
            <v>0</v>
          </cell>
          <cell r="P294">
            <v>0</v>
          </cell>
          <cell r="Q294">
            <v>0</v>
          </cell>
          <cell r="R294">
            <v>0</v>
          </cell>
          <cell r="S294">
            <v>0</v>
          </cell>
          <cell r="T294"/>
          <cell r="U294"/>
          <cell r="V294"/>
          <cell r="W294"/>
          <cell r="X294"/>
          <cell r="Y294"/>
        </row>
        <row r="295">
          <cell r="A295">
            <v>44713</v>
          </cell>
          <cell r="B295"/>
          <cell r="C295"/>
          <cell r="D295">
            <v>0</v>
          </cell>
          <cell r="E295"/>
          <cell r="F295"/>
          <cell r="G295">
            <v>0</v>
          </cell>
          <cell r="H295">
            <v>0</v>
          </cell>
          <cell r="I295">
            <v>0</v>
          </cell>
          <cell r="J295">
            <v>0</v>
          </cell>
          <cell r="K295">
            <v>0</v>
          </cell>
          <cell r="L295">
            <v>0</v>
          </cell>
          <cell r="M295">
            <v>0</v>
          </cell>
          <cell r="N295">
            <v>0</v>
          </cell>
          <cell r="O295">
            <v>0</v>
          </cell>
          <cell r="P295">
            <v>0</v>
          </cell>
          <cell r="Q295">
            <v>0</v>
          </cell>
          <cell r="R295">
            <v>0</v>
          </cell>
          <cell r="S295">
            <v>0</v>
          </cell>
          <cell r="T295"/>
          <cell r="U295"/>
          <cell r="V295"/>
          <cell r="W295"/>
          <cell r="X295"/>
          <cell r="Y295"/>
        </row>
        <row r="296">
          <cell r="A296">
            <v>44743</v>
          </cell>
          <cell r="B296">
            <v>0</v>
          </cell>
          <cell r="C296">
            <v>0</v>
          </cell>
          <cell r="D296">
            <v>0</v>
          </cell>
          <cell r="E296"/>
          <cell r="F296"/>
          <cell r="G296">
            <v>0</v>
          </cell>
          <cell r="H296">
            <v>0</v>
          </cell>
          <cell r="I296">
            <v>0</v>
          </cell>
          <cell r="J296">
            <v>0</v>
          </cell>
          <cell r="K296">
            <v>0</v>
          </cell>
          <cell r="L296">
            <v>0</v>
          </cell>
          <cell r="M296">
            <v>0</v>
          </cell>
          <cell r="N296">
            <v>0</v>
          </cell>
          <cell r="O296">
            <v>0</v>
          </cell>
          <cell r="P296">
            <v>0</v>
          </cell>
          <cell r="Q296">
            <v>0</v>
          </cell>
          <cell r="R296">
            <v>0</v>
          </cell>
          <cell r="S296">
            <v>0</v>
          </cell>
          <cell r="T296"/>
          <cell r="U296"/>
          <cell r="V296">
            <v>0</v>
          </cell>
          <cell r="W296">
            <v>0</v>
          </cell>
          <cell r="X296">
            <v>0</v>
          </cell>
          <cell r="Y296"/>
        </row>
        <row r="297">
          <cell r="A297">
            <v>44774</v>
          </cell>
          <cell r="B297">
            <v>0</v>
          </cell>
          <cell r="C297">
            <v>0</v>
          </cell>
          <cell r="D297">
            <v>0</v>
          </cell>
          <cell r="E297"/>
          <cell r="F297"/>
          <cell r="G297">
            <v>0</v>
          </cell>
          <cell r="H297">
            <v>0</v>
          </cell>
          <cell r="I297">
            <v>0</v>
          </cell>
          <cell r="J297">
            <v>0</v>
          </cell>
          <cell r="K297">
            <v>0</v>
          </cell>
          <cell r="L297">
            <v>0</v>
          </cell>
          <cell r="M297">
            <v>0</v>
          </cell>
          <cell r="N297">
            <v>0</v>
          </cell>
          <cell r="O297">
            <v>0</v>
          </cell>
          <cell r="P297">
            <v>0</v>
          </cell>
          <cell r="Q297">
            <v>0</v>
          </cell>
          <cell r="R297">
            <v>0</v>
          </cell>
          <cell r="S297">
            <v>0</v>
          </cell>
          <cell r="T297"/>
          <cell r="U297"/>
          <cell r="V297">
            <v>0</v>
          </cell>
          <cell r="W297">
            <v>0</v>
          </cell>
          <cell r="X297">
            <v>0</v>
          </cell>
          <cell r="Y297"/>
        </row>
        <row r="298">
          <cell r="A298">
            <v>44805</v>
          </cell>
          <cell r="B298"/>
          <cell r="C298"/>
          <cell r="D298">
            <v>0</v>
          </cell>
          <cell r="E298"/>
          <cell r="F298"/>
          <cell r="G298">
            <v>0</v>
          </cell>
          <cell r="H298">
            <v>0</v>
          </cell>
          <cell r="I298">
            <v>0</v>
          </cell>
          <cell r="J298">
            <v>0</v>
          </cell>
          <cell r="K298">
            <v>0</v>
          </cell>
          <cell r="L298">
            <v>0</v>
          </cell>
          <cell r="M298">
            <v>0</v>
          </cell>
          <cell r="N298">
            <v>0</v>
          </cell>
          <cell r="O298">
            <v>0</v>
          </cell>
          <cell r="P298">
            <v>0</v>
          </cell>
          <cell r="Q298">
            <v>0</v>
          </cell>
          <cell r="R298">
            <v>0</v>
          </cell>
          <cell r="S298">
            <v>0</v>
          </cell>
          <cell r="T298"/>
          <cell r="U298"/>
          <cell r="V298">
            <v>0</v>
          </cell>
          <cell r="W298">
            <v>0</v>
          </cell>
          <cell r="X298">
            <v>0</v>
          </cell>
          <cell r="Y298"/>
        </row>
        <row r="299">
          <cell r="A299">
            <v>44835</v>
          </cell>
          <cell r="B299">
            <v>0</v>
          </cell>
          <cell r="C299">
            <v>0</v>
          </cell>
          <cell r="D299">
            <v>0</v>
          </cell>
          <cell r="E299"/>
          <cell r="F299"/>
          <cell r="G299">
            <v>0</v>
          </cell>
          <cell r="H299">
            <v>0</v>
          </cell>
          <cell r="I299">
            <v>0</v>
          </cell>
          <cell r="J299">
            <v>0</v>
          </cell>
          <cell r="K299">
            <v>0</v>
          </cell>
          <cell r="L299">
            <v>0</v>
          </cell>
          <cell r="M299">
            <v>0</v>
          </cell>
          <cell r="N299">
            <v>0</v>
          </cell>
          <cell r="O299">
            <v>0</v>
          </cell>
          <cell r="P299">
            <v>0</v>
          </cell>
          <cell r="Q299">
            <v>0</v>
          </cell>
          <cell r="R299">
            <v>0</v>
          </cell>
          <cell r="S299">
            <v>0</v>
          </cell>
          <cell r="T299"/>
          <cell r="U299"/>
          <cell r="V299">
            <v>0</v>
          </cell>
          <cell r="W299">
            <v>0</v>
          </cell>
          <cell r="X299">
            <v>0</v>
          </cell>
          <cell r="Y299"/>
        </row>
        <row r="300">
          <cell r="A300">
            <v>44866</v>
          </cell>
          <cell r="B300">
            <v>0</v>
          </cell>
          <cell r="C300">
            <v>0</v>
          </cell>
          <cell r="D300">
            <v>0</v>
          </cell>
          <cell r="E300"/>
          <cell r="F300"/>
          <cell r="G300">
            <v>0</v>
          </cell>
          <cell r="H300">
            <v>0</v>
          </cell>
          <cell r="I300">
            <v>0</v>
          </cell>
          <cell r="J300">
            <v>0</v>
          </cell>
          <cell r="K300">
            <v>0</v>
          </cell>
          <cell r="L300">
            <v>0</v>
          </cell>
          <cell r="M300">
            <v>0</v>
          </cell>
          <cell r="N300">
            <v>0</v>
          </cell>
          <cell r="O300">
            <v>0</v>
          </cell>
          <cell r="P300">
            <v>0</v>
          </cell>
          <cell r="Q300">
            <v>0</v>
          </cell>
          <cell r="R300">
            <v>0</v>
          </cell>
          <cell r="S300">
            <v>0</v>
          </cell>
          <cell r="T300"/>
          <cell r="U300"/>
          <cell r="V300">
            <v>0</v>
          </cell>
          <cell r="W300">
            <v>0</v>
          </cell>
          <cell r="X300">
            <v>0</v>
          </cell>
          <cell r="Y300"/>
        </row>
        <row r="301">
          <cell r="A301">
            <v>44896</v>
          </cell>
          <cell r="B301"/>
          <cell r="C301"/>
          <cell r="D301">
            <v>0</v>
          </cell>
          <cell r="E301"/>
          <cell r="F301"/>
          <cell r="G301">
            <v>0</v>
          </cell>
          <cell r="H301">
            <v>0</v>
          </cell>
          <cell r="I301">
            <v>0</v>
          </cell>
          <cell r="J301">
            <v>0</v>
          </cell>
          <cell r="K301">
            <v>0</v>
          </cell>
          <cell r="L301">
            <v>0</v>
          </cell>
          <cell r="M301">
            <v>0</v>
          </cell>
          <cell r="N301">
            <v>0</v>
          </cell>
          <cell r="O301">
            <v>0</v>
          </cell>
          <cell r="P301">
            <v>0</v>
          </cell>
          <cell r="Q301">
            <v>0</v>
          </cell>
          <cell r="R301">
            <v>0</v>
          </cell>
          <cell r="S301">
            <v>0</v>
          </cell>
          <cell r="T301"/>
          <cell r="U301"/>
          <cell r="V301">
            <v>0</v>
          </cell>
          <cell r="W301">
            <v>0</v>
          </cell>
          <cell r="X301">
            <v>0</v>
          </cell>
          <cell r="Y301"/>
        </row>
        <row r="302">
          <cell r="A302">
            <v>44927</v>
          </cell>
          <cell r="B302">
            <v>0</v>
          </cell>
          <cell r="C302">
            <v>0</v>
          </cell>
          <cell r="D302">
            <v>0</v>
          </cell>
          <cell r="E302"/>
          <cell r="F302"/>
          <cell r="G302">
            <v>0</v>
          </cell>
          <cell r="H302">
            <v>0</v>
          </cell>
          <cell r="I302">
            <v>0</v>
          </cell>
          <cell r="J302">
            <v>0</v>
          </cell>
          <cell r="K302">
            <v>0</v>
          </cell>
          <cell r="L302">
            <v>0</v>
          </cell>
          <cell r="M302">
            <v>0</v>
          </cell>
          <cell r="N302">
            <v>0</v>
          </cell>
          <cell r="O302">
            <v>0</v>
          </cell>
          <cell r="P302">
            <v>0</v>
          </cell>
          <cell r="Q302">
            <v>0</v>
          </cell>
          <cell r="R302">
            <v>0</v>
          </cell>
          <cell r="S302">
            <v>0</v>
          </cell>
          <cell r="T302"/>
          <cell r="U302"/>
          <cell r="V302">
            <v>0</v>
          </cell>
          <cell r="W302">
            <v>0</v>
          </cell>
          <cell r="X302">
            <v>0</v>
          </cell>
          <cell r="Y302">
            <v>0</v>
          </cell>
        </row>
        <row r="303">
          <cell r="A303">
            <v>44958</v>
          </cell>
          <cell r="B303">
            <v>0</v>
          </cell>
          <cell r="C303">
            <v>0</v>
          </cell>
          <cell r="D303">
            <v>0</v>
          </cell>
          <cell r="E303"/>
          <cell r="F303"/>
          <cell r="G303">
            <v>0</v>
          </cell>
          <cell r="H303">
            <v>0</v>
          </cell>
          <cell r="I303">
            <v>0</v>
          </cell>
          <cell r="J303">
            <v>0</v>
          </cell>
          <cell r="K303">
            <v>0</v>
          </cell>
          <cell r="L303">
            <v>0</v>
          </cell>
          <cell r="M303">
            <v>0</v>
          </cell>
          <cell r="N303">
            <v>0</v>
          </cell>
          <cell r="O303">
            <v>0</v>
          </cell>
          <cell r="P303">
            <v>0</v>
          </cell>
          <cell r="Q303">
            <v>0</v>
          </cell>
          <cell r="R303">
            <v>0</v>
          </cell>
          <cell r="S303">
            <v>0</v>
          </cell>
          <cell r="T303"/>
          <cell r="U303"/>
          <cell r="V303">
            <v>0</v>
          </cell>
          <cell r="W303">
            <v>0</v>
          </cell>
          <cell r="X303">
            <v>0</v>
          </cell>
          <cell r="Y303">
            <v>0</v>
          </cell>
        </row>
        <row r="304">
          <cell r="A304">
            <v>44986</v>
          </cell>
          <cell r="B304"/>
          <cell r="C304"/>
          <cell r="D304">
            <v>0</v>
          </cell>
          <cell r="E304"/>
          <cell r="F304"/>
          <cell r="G304">
            <v>0</v>
          </cell>
          <cell r="H304">
            <v>0</v>
          </cell>
          <cell r="I304">
            <v>0</v>
          </cell>
          <cell r="J304">
            <v>0</v>
          </cell>
          <cell r="K304">
            <v>0</v>
          </cell>
          <cell r="L304">
            <v>0</v>
          </cell>
          <cell r="M304">
            <v>0</v>
          </cell>
          <cell r="N304">
            <v>0</v>
          </cell>
          <cell r="O304">
            <v>0</v>
          </cell>
          <cell r="P304">
            <v>0</v>
          </cell>
          <cell r="Q304">
            <v>0</v>
          </cell>
          <cell r="R304">
            <v>0</v>
          </cell>
          <cell r="S304">
            <v>0</v>
          </cell>
          <cell r="T304"/>
          <cell r="U304"/>
          <cell r="V304">
            <v>0</v>
          </cell>
          <cell r="W304">
            <v>0</v>
          </cell>
          <cell r="X304">
            <v>0</v>
          </cell>
          <cell r="Y304">
            <v>0</v>
          </cell>
        </row>
        <row r="305">
          <cell r="A305">
            <v>45017</v>
          </cell>
          <cell r="B305">
            <v>0</v>
          </cell>
          <cell r="C305">
            <v>0</v>
          </cell>
          <cell r="D305">
            <v>0</v>
          </cell>
          <cell r="E305"/>
          <cell r="F305"/>
          <cell r="G305">
            <v>0</v>
          </cell>
          <cell r="H305">
            <v>0</v>
          </cell>
          <cell r="I305">
            <v>0</v>
          </cell>
          <cell r="J305">
            <v>0</v>
          </cell>
          <cell r="K305">
            <v>0</v>
          </cell>
          <cell r="L305">
            <v>0</v>
          </cell>
          <cell r="M305">
            <v>0</v>
          </cell>
          <cell r="N305">
            <v>0</v>
          </cell>
          <cell r="O305">
            <v>0</v>
          </cell>
          <cell r="P305">
            <v>0</v>
          </cell>
          <cell r="Q305">
            <v>0</v>
          </cell>
          <cell r="R305">
            <v>0</v>
          </cell>
          <cell r="S305">
            <v>0</v>
          </cell>
          <cell r="T305"/>
          <cell r="U305"/>
          <cell r="V305">
            <v>0</v>
          </cell>
          <cell r="W305">
            <v>0</v>
          </cell>
          <cell r="X305">
            <v>0</v>
          </cell>
          <cell r="Y305">
            <v>0</v>
          </cell>
        </row>
        <row r="306">
          <cell r="A306">
            <v>45047</v>
          </cell>
          <cell r="B306">
            <v>0</v>
          </cell>
          <cell r="C306">
            <v>0</v>
          </cell>
          <cell r="D306">
            <v>0</v>
          </cell>
          <cell r="E306"/>
          <cell r="F306"/>
          <cell r="G306">
            <v>0</v>
          </cell>
          <cell r="H306">
            <v>0</v>
          </cell>
          <cell r="I306">
            <v>0</v>
          </cell>
          <cell r="J306">
            <v>0</v>
          </cell>
          <cell r="K306">
            <v>0</v>
          </cell>
          <cell r="L306">
            <v>0</v>
          </cell>
          <cell r="M306">
            <v>0</v>
          </cell>
          <cell r="N306">
            <v>0</v>
          </cell>
          <cell r="O306">
            <v>0</v>
          </cell>
          <cell r="P306">
            <v>0</v>
          </cell>
          <cell r="Q306">
            <v>0</v>
          </cell>
          <cell r="R306">
            <v>0</v>
          </cell>
          <cell r="S306">
            <v>0</v>
          </cell>
          <cell r="T306"/>
          <cell r="U306"/>
          <cell r="V306">
            <v>0</v>
          </cell>
          <cell r="W306">
            <v>0</v>
          </cell>
          <cell r="X306">
            <v>0</v>
          </cell>
          <cell r="Y306">
            <v>0</v>
          </cell>
        </row>
        <row r="307">
          <cell r="A307">
            <v>45078</v>
          </cell>
          <cell r="B307"/>
          <cell r="C307"/>
          <cell r="D307">
            <v>0</v>
          </cell>
          <cell r="E307"/>
          <cell r="F307"/>
          <cell r="G307">
            <v>0</v>
          </cell>
          <cell r="H307">
            <v>0</v>
          </cell>
          <cell r="I307">
            <v>0</v>
          </cell>
          <cell r="J307">
            <v>0</v>
          </cell>
          <cell r="K307">
            <v>0</v>
          </cell>
          <cell r="L307">
            <v>0</v>
          </cell>
          <cell r="M307">
            <v>0</v>
          </cell>
          <cell r="N307">
            <v>0</v>
          </cell>
          <cell r="O307">
            <v>0</v>
          </cell>
          <cell r="P307">
            <v>0</v>
          </cell>
          <cell r="Q307">
            <v>0</v>
          </cell>
          <cell r="R307">
            <v>0</v>
          </cell>
          <cell r="S307">
            <v>0</v>
          </cell>
          <cell r="T307"/>
          <cell r="U307"/>
          <cell r="V307">
            <v>0</v>
          </cell>
          <cell r="W307">
            <v>0</v>
          </cell>
          <cell r="X307">
            <v>0</v>
          </cell>
          <cell r="Y307">
            <v>0</v>
          </cell>
        </row>
        <row r="308">
          <cell r="A308">
            <v>45108</v>
          </cell>
          <cell r="B308">
            <v>0</v>
          </cell>
          <cell r="C308">
            <v>0</v>
          </cell>
          <cell r="D308">
            <v>0</v>
          </cell>
          <cell r="E308"/>
          <cell r="F308"/>
          <cell r="G308">
            <v>0</v>
          </cell>
          <cell r="H308">
            <v>0</v>
          </cell>
          <cell r="I308">
            <v>0</v>
          </cell>
          <cell r="J308">
            <v>0</v>
          </cell>
          <cell r="K308">
            <v>0</v>
          </cell>
          <cell r="L308">
            <v>0</v>
          </cell>
          <cell r="M308">
            <v>0</v>
          </cell>
          <cell r="N308">
            <v>0</v>
          </cell>
          <cell r="O308">
            <v>0</v>
          </cell>
          <cell r="P308">
            <v>0</v>
          </cell>
          <cell r="Q308">
            <v>0</v>
          </cell>
          <cell r="R308">
            <v>0</v>
          </cell>
          <cell r="S308">
            <v>0</v>
          </cell>
          <cell r="T308"/>
          <cell r="U308">
            <v>0</v>
          </cell>
          <cell r="V308">
            <v>0</v>
          </cell>
          <cell r="W308">
            <v>0</v>
          </cell>
          <cell r="X308">
            <v>0</v>
          </cell>
          <cell r="Y308">
            <v>0</v>
          </cell>
        </row>
        <row r="309">
          <cell r="A309">
            <v>45139</v>
          </cell>
          <cell r="B309">
            <v>0</v>
          </cell>
          <cell r="C309">
            <v>0</v>
          </cell>
          <cell r="D309">
            <v>0</v>
          </cell>
          <cell r="E309"/>
          <cell r="F309"/>
          <cell r="G309">
            <v>0</v>
          </cell>
          <cell r="H309">
            <v>0</v>
          </cell>
          <cell r="I309">
            <v>0</v>
          </cell>
          <cell r="J309">
            <v>0</v>
          </cell>
          <cell r="K309">
            <v>0</v>
          </cell>
          <cell r="L309">
            <v>0</v>
          </cell>
          <cell r="M309">
            <v>0</v>
          </cell>
          <cell r="N309">
            <v>0</v>
          </cell>
          <cell r="O309">
            <v>0</v>
          </cell>
          <cell r="P309">
            <v>0</v>
          </cell>
          <cell r="Q309">
            <v>0</v>
          </cell>
          <cell r="R309">
            <v>0</v>
          </cell>
          <cell r="S309">
            <v>0</v>
          </cell>
          <cell r="T309"/>
          <cell r="U309">
            <v>0</v>
          </cell>
          <cell r="V309">
            <v>0</v>
          </cell>
          <cell r="W309">
            <v>0</v>
          </cell>
          <cell r="X309">
            <v>0</v>
          </cell>
          <cell r="Y309">
            <v>0</v>
          </cell>
        </row>
        <row r="310">
          <cell r="A310">
            <v>45170</v>
          </cell>
          <cell r="B310"/>
          <cell r="C310"/>
          <cell r="D310">
            <v>0</v>
          </cell>
          <cell r="E310"/>
          <cell r="F310"/>
          <cell r="G310">
            <v>0</v>
          </cell>
          <cell r="H310">
            <v>0</v>
          </cell>
          <cell r="I310">
            <v>0</v>
          </cell>
          <cell r="J310">
            <v>0</v>
          </cell>
          <cell r="K310">
            <v>0</v>
          </cell>
          <cell r="L310">
            <v>0</v>
          </cell>
          <cell r="M310">
            <v>0</v>
          </cell>
          <cell r="N310">
            <v>0</v>
          </cell>
          <cell r="O310">
            <v>0</v>
          </cell>
          <cell r="P310">
            <v>0</v>
          </cell>
          <cell r="Q310">
            <v>0</v>
          </cell>
          <cell r="R310">
            <v>0</v>
          </cell>
          <cell r="S310">
            <v>0</v>
          </cell>
          <cell r="T310"/>
          <cell r="U310">
            <v>0</v>
          </cell>
          <cell r="V310">
            <v>0</v>
          </cell>
          <cell r="W310">
            <v>0</v>
          </cell>
          <cell r="X310">
            <v>0</v>
          </cell>
          <cell r="Y310">
            <v>0</v>
          </cell>
        </row>
        <row r="311">
          <cell r="A311">
            <v>45200</v>
          </cell>
          <cell r="B311">
            <v>0</v>
          </cell>
          <cell r="C311">
            <v>0</v>
          </cell>
          <cell r="D311">
            <v>0</v>
          </cell>
          <cell r="E311"/>
          <cell r="F311"/>
          <cell r="G311">
            <v>0</v>
          </cell>
          <cell r="H311">
            <v>0</v>
          </cell>
          <cell r="I311">
            <v>0</v>
          </cell>
          <cell r="J311">
            <v>0</v>
          </cell>
          <cell r="K311">
            <v>0</v>
          </cell>
          <cell r="L311">
            <v>0</v>
          </cell>
          <cell r="M311">
            <v>0</v>
          </cell>
          <cell r="N311">
            <v>0</v>
          </cell>
          <cell r="O311">
            <v>0</v>
          </cell>
          <cell r="P311">
            <v>0</v>
          </cell>
          <cell r="Q311">
            <v>0</v>
          </cell>
          <cell r="R311">
            <v>0</v>
          </cell>
          <cell r="S311">
            <v>0</v>
          </cell>
          <cell r="T311"/>
          <cell r="U311">
            <v>0</v>
          </cell>
          <cell r="V311">
            <v>0</v>
          </cell>
          <cell r="W311">
            <v>0</v>
          </cell>
          <cell r="X311">
            <v>0</v>
          </cell>
          <cell r="Y311">
            <v>0</v>
          </cell>
        </row>
        <row r="312">
          <cell r="A312">
            <v>45231</v>
          </cell>
          <cell r="B312">
            <v>0</v>
          </cell>
          <cell r="C312">
            <v>0</v>
          </cell>
          <cell r="D312">
            <v>0</v>
          </cell>
          <cell r="E312"/>
          <cell r="F312"/>
          <cell r="G312">
            <v>0</v>
          </cell>
          <cell r="H312">
            <v>0</v>
          </cell>
          <cell r="I312">
            <v>0</v>
          </cell>
          <cell r="J312">
            <v>0</v>
          </cell>
          <cell r="K312">
            <v>0</v>
          </cell>
          <cell r="L312">
            <v>0</v>
          </cell>
          <cell r="M312">
            <v>0</v>
          </cell>
          <cell r="N312">
            <v>0</v>
          </cell>
          <cell r="O312">
            <v>0</v>
          </cell>
          <cell r="P312">
            <v>0</v>
          </cell>
          <cell r="Q312">
            <v>0</v>
          </cell>
          <cell r="R312">
            <v>0</v>
          </cell>
          <cell r="S312">
            <v>0</v>
          </cell>
          <cell r="T312"/>
          <cell r="U312">
            <v>0</v>
          </cell>
          <cell r="V312">
            <v>0</v>
          </cell>
          <cell r="W312">
            <v>0</v>
          </cell>
          <cell r="X312">
            <v>0</v>
          </cell>
          <cell r="Y312">
            <v>0</v>
          </cell>
        </row>
        <row r="313">
          <cell r="A313">
            <v>45261</v>
          </cell>
          <cell r="B313"/>
          <cell r="C313"/>
          <cell r="D313">
            <v>0</v>
          </cell>
          <cell r="E313"/>
          <cell r="F313"/>
          <cell r="G313">
            <v>0</v>
          </cell>
          <cell r="H313">
            <v>0</v>
          </cell>
          <cell r="I313">
            <v>0</v>
          </cell>
          <cell r="J313">
            <v>0</v>
          </cell>
          <cell r="K313">
            <v>0</v>
          </cell>
          <cell r="L313">
            <v>0</v>
          </cell>
          <cell r="M313">
            <v>0</v>
          </cell>
          <cell r="N313">
            <v>0</v>
          </cell>
          <cell r="O313">
            <v>0</v>
          </cell>
          <cell r="P313">
            <v>0</v>
          </cell>
          <cell r="Q313">
            <v>0</v>
          </cell>
          <cell r="R313">
            <v>0</v>
          </cell>
          <cell r="S313">
            <v>0</v>
          </cell>
          <cell r="T313"/>
          <cell r="U313">
            <v>0</v>
          </cell>
          <cell r="V313">
            <v>0</v>
          </cell>
          <cell r="W313">
            <v>0</v>
          </cell>
          <cell r="X313">
            <v>0</v>
          </cell>
          <cell r="Y313">
            <v>0</v>
          </cell>
        </row>
        <row r="314">
          <cell r="A314">
            <v>45292</v>
          </cell>
          <cell r="B314">
            <v>0</v>
          </cell>
          <cell r="C314">
            <v>0</v>
          </cell>
          <cell r="D314">
            <v>0</v>
          </cell>
          <cell r="E314"/>
          <cell r="F314"/>
          <cell r="G314">
            <v>0</v>
          </cell>
          <cell r="H314">
            <v>0</v>
          </cell>
          <cell r="I314">
            <v>0</v>
          </cell>
          <cell r="J314">
            <v>0</v>
          </cell>
          <cell r="K314">
            <v>0</v>
          </cell>
          <cell r="L314">
            <v>0</v>
          </cell>
          <cell r="M314">
            <v>0</v>
          </cell>
          <cell r="N314">
            <v>0</v>
          </cell>
          <cell r="O314">
            <v>0</v>
          </cell>
          <cell r="P314">
            <v>0</v>
          </cell>
          <cell r="Q314">
            <v>0</v>
          </cell>
          <cell r="R314">
            <v>0</v>
          </cell>
          <cell r="S314">
            <v>0</v>
          </cell>
          <cell r="T314"/>
          <cell r="U314">
            <v>0</v>
          </cell>
          <cell r="V314">
            <v>0</v>
          </cell>
          <cell r="W314">
            <v>0</v>
          </cell>
          <cell r="X314">
            <v>0</v>
          </cell>
          <cell r="Y314">
            <v>0</v>
          </cell>
        </row>
        <row r="315">
          <cell r="A315">
            <v>45323</v>
          </cell>
          <cell r="B315">
            <v>0</v>
          </cell>
          <cell r="C315">
            <v>0</v>
          </cell>
          <cell r="D315">
            <v>0</v>
          </cell>
          <cell r="E315"/>
          <cell r="F315"/>
          <cell r="G315">
            <v>0</v>
          </cell>
          <cell r="H315">
            <v>0</v>
          </cell>
          <cell r="I315">
            <v>0</v>
          </cell>
          <cell r="J315">
            <v>0</v>
          </cell>
          <cell r="K315">
            <v>0</v>
          </cell>
          <cell r="L315">
            <v>0</v>
          </cell>
          <cell r="M315">
            <v>0</v>
          </cell>
          <cell r="N315">
            <v>0</v>
          </cell>
          <cell r="O315">
            <v>0</v>
          </cell>
          <cell r="P315">
            <v>0</v>
          </cell>
          <cell r="Q315">
            <v>0</v>
          </cell>
          <cell r="R315">
            <v>0</v>
          </cell>
          <cell r="S315">
            <v>0</v>
          </cell>
          <cell r="T315"/>
          <cell r="U315">
            <v>0</v>
          </cell>
          <cell r="V315">
            <v>0</v>
          </cell>
          <cell r="W315">
            <v>0</v>
          </cell>
          <cell r="X315">
            <v>0</v>
          </cell>
          <cell r="Y315">
            <v>0</v>
          </cell>
        </row>
        <row r="316">
          <cell r="A316">
            <v>45352</v>
          </cell>
          <cell r="B316"/>
          <cell r="C316"/>
          <cell r="D316">
            <v>0</v>
          </cell>
          <cell r="E316"/>
          <cell r="F316"/>
          <cell r="G316">
            <v>0</v>
          </cell>
          <cell r="H316">
            <v>0</v>
          </cell>
          <cell r="I316">
            <v>0</v>
          </cell>
          <cell r="J316">
            <v>0</v>
          </cell>
          <cell r="K316">
            <v>0</v>
          </cell>
          <cell r="L316">
            <v>0</v>
          </cell>
          <cell r="M316">
            <v>0</v>
          </cell>
          <cell r="N316">
            <v>0</v>
          </cell>
          <cell r="O316">
            <v>0</v>
          </cell>
          <cell r="P316">
            <v>0</v>
          </cell>
          <cell r="Q316">
            <v>0</v>
          </cell>
          <cell r="R316">
            <v>0</v>
          </cell>
          <cell r="S316">
            <v>0</v>
          </cell>
          <cell r="T316"/>
          <cell r="U316">
            <v>0</v>
          </cell>
          <cell r="V316">
            <v>0</v>
          </cell>
          <cell r="W316">
            <v>0</v>
          </cell>
          <cell r="X316">
            <v>0</v>
          </cell>
          <cell r="Y316">
            <v>0</v>
          </cell>
        </row>
        <row r="317">
          <cell r="A317">
            <v>45383</v>
          </cell>
          <cell r="B317">
            <v>0</v>
          </cell>
          <cell r="C317">
            <v>0</v>
          </cell>
          <cell r="D317">
            <v>0</v>
          </cell>
          <cell r="E317"/>
          <cell r="F317"/>
          <cell r="G317">
            <v>0</v>
          </cell>
          <cell r="H317">
            <v>0</v>
          </cell>
          <cell r="I317">
            <v>0</v>
          </cell>
          <cell r="J317">
            <v>0</v>
          </cell>
          <cell r="K317">
            <v>0</v>
          </cell>
          <cell r="L317">
            <v>0</v>
          </cell>
          <cell r="M317">
            <v>0</v>
          </cell>
          <cell r="N317">
            <v>0</v>
          </cell>
          <cell r="O317">
            <v>0</v>
          </cell>
          <cell r="P317">
            <v>0</v>
          </cell>
          <cell r="Q317">
            <v>0</v>
          </cell>
          <cell r="R317">
            <v>0</v>
          </cell>
          <cell r="S317">
            <v>0</v>
          </cell>
          <cell r="T317"/>
          <cell r="U317">
            <v>0</v>
          </cell>
          <cell r="V317">
            <v>0</v>
          </cell>
          <cell r="W317">
            <v>0</v>
          </cell>
          <cell r="X317">
            <v>0</v>
          </cell>
          <cell r="Y317">
            <v>0</v>
          </cell>
        </row>
        <row r="318">
          <cell r="A318">
            <v>45413</v>
          </cell>
          <cell r="B318">
            <v>0</v>
          </cell>
          <cell r="C318">
            <v>0</v>
          </cell>
          <cell r="D318">
            <v>0</v>
          </cell>
          <cell r="E318"/>
          <cell r="F318"/>
          <cell r="G318">
            <v>0</v>
          </cell>
          <cell r="H318">
            <v>0</v>
          </cell>
          <cell r="I318">
            <v>0</v>
          </cell>
          <cell r="J318">
            <v>0</v>
          </cell>
          <cell r="K318">
            <v>0</v>
          </cell>
          <cell r="L318">
            <v>0</v>
          </cell>
          <cell r="M318">
            <v>0</v>
          </cell>
          <cell r="N318">
            <v>0</v>
          </cell>
          <cell r="O318">
            <v>0</v>
          </cell>
          <cell r="P318">
            <v>0</v>
          </cell>
          <cell r="Q318">
            <v>0</v>
          </cell>
          <cell r="R318">
            <v>0</v>
          </cell>
          <cell r="S318">
            <v>0</v>
          </cell>
          <cell r="T318"/>
          <cell r="U318">
            <v>0</v>
          </cell>
          <cell r="V318">
            <v>0</v>
          </cell>
          <cell r="W318">
            <v>0</v>
          </cell>
          <cell r="X318">
            <v>0</v>
          </cell>
          <cell r="Y318">
            <v>0</v>
          </cell>
        </row>
        <row r="319">
          <cell r="A319">
            <v>45444</v>
          </cell>
          <cell r="B319"/>
          <cell r="C319"/>
          <cell r="D319">
            <v>0</v>
          </cell>
          <cell r="E319"/>
          <cell r="F319"/>
          <cell r="G319">
            <v>0</v>
          </cell>
          <cell r="H319">
            <v>0</v>
          </cell>
          <cell r="I319">
            <v>0</v>
          </cell>
          <cell r="J319">
            <v>0</v>
          </cell>
          <cell r="K319">
            <v>0</v>
          </cell>
          <cell r="L319">
            <v>0</v>
          </cell>
          <cell r="M319">
            <v>0</v>
          </cell>
          <cell r="N319">
            <v>0</v>
          </cell>
          <cell r="O319">
            <v>0</v>
          </cell>
          <cell r="P319">
            <v>0</v>
          </cell>
          <cell r="Q319">
            <v>0</v>
          </cell>
          <cell r="R319">
            <v>0</v>
          </cell>
          <cell r="S319">
            <v>0</v>
          </cell>
          <cell r="T319"/>
          <cell r="U319">
            <v>0</v>
          </cell>
          <cell r="V319">
            <v>0</v>
          </cell>
          <cell r="W319">
            <v>0</v>
          </cell>
          <cell r="X319">
            <v>0</v>
          </cell>
          <cell r="Y319">
            <v>0</v>
          </cell>
        </row>
        <row r="320">
          <cell r="A320">
            <v>45474</v>
          </cell>
          <cell r="B320">
            <v>0</v>
          </cell>
          <cell r="C320">
            <v>0</v>
          </cell>
          <cell r="D320">
            <v>0</v>
          </cell>
          <cell r="E320"/>
          <cell r="F320"/>
          <cell r="G320">
            <v>0</v>
          </cell>
          <cell r="H320">
            <v>0</v>
          </cell>
          <cell r="I320">
            <v>0</v>
          </cell>
          <cell r="J320">
            <v>0</v>
          </cell>
          <cell r="K320">
            <v>0</v>
          </cell>
          <cell r="L320">
            <v>0</v>
          </cell>
          <cell r="M320">
            <v>0</v>
          </cell>
          <cell r="N320">
            <v>0</v>
          </cell>
          <cell r="O320">
            <v>0</v>
          </cell>
          <cell r="P320">
            <v>0</v>
          </cell>
          <cell r="Q320">
            <v>0</v>
          </cell>
          <cell r="R320">
            <v>0</v>
          </cell>
          <cell r="S320">
            <v>0</v>
          </cell>
          <cell r="T320"/>
          <cell r="U320">
            <v>0</v>
          </cell>
          <cell r="V320">
            <v>0</v>
          </cell>
          <cell r="W320">
            <v>0</v>
          </cell>
          <cell r="X320">
            <v>0</v>
          </cell>
          <cell r="Y320">
            <v>0</v>
          </cell>
        </row>
        <row r="321">
          <cell r="A321">
            <v>45505</v>
          </cell>
          <cell r="B321">
            <v>0</v>
          </cell>
          <cell r="C321">
            <v>0</v>
          </cell>
          <cell r="D321">
            <v>0</v>
          </cell>
          <cell r="E321"/>
          <cell r="F321"/>
          <cell r="G321">
            <v>0</v>
          </cell>
          <cell r="H321">
            <v>0</v>
          </cell>
          <cell r="I321">
            <v>0</v>
          </cell>
          <cell r="J321">
            <v>0</v>
          </cell>
          <cell r="K321">
            <v>0</v>
          </cell>
          <cell r="L321">
            <v>0</v>
          </cell>
          <cell r="M321">
            <v>0</v>
          </cell>
          <cell r="N321">
            <v>0</v>
          </cell>
          <cell r="O321">
            <v>0</v>
          </cell>
          <cell r="P321">
            <v>0</v>
          </cell>
          <cell r="Q321">
            <v>0</v>
          </cell>
          <cell r="R321">
            <v>0</v>
          </cell>
          <cell r="S321">
            <v>0</v>
          </cell>
          <cell r="T321"/>
          <cell r="U321">
            <v>0</v>
          </cell>
          <cell r="V321">
            <v>0</v>
          </cell>
          <cell r="W321">
            <v>0</v>
          </cell>
          <cell r="X321">
            <v>0</v>
          </cell>
          <cell r="Y321">
            <v>0</v>
          </cell>
        </row>
        <row r="322">
          <cell r="A322">
            <v>45536</v>
          </cell>
          <cell r="B322"/>
          <cell r="C322"/>
          <cell r="D322">
            <v>0</v>
          </cell>
          <cell r="E322"/>
          <cell r="F322"/>
          <cell r="G322">
            <v>0</v>
          </cell>
          <cell r="H322">
            <v>0</v>
          </cell>
          <cell r="I322">
            <v>0</v>
          </cell>
          <cell r="J322">
            <v>0</v>
          </cell>
          <cell r="K322">
            <v>0</v>
          </cell>
          <cell r="L322">
            <v>0</v>
          </cell>
          <cell r="M322">
            <v>0</v>
          </cell>
          <cell r="N322">
            <v>0</v>
          </cell>
          <cell r="O322">
            <v>0</v>
          </cell>
          <cell r="P322">
            <v>0</v>
          </cell>
          <cell r="Q322">
            <v>0</v>
          </cell>
          <cell r="R322">
            <v>0</v>
          </cell>
          <cell r="S322">
            <v>0</v>
          </cell>
          <cell r="T322"/>
          <cell r="U322">
            <v>0</v>
          </cell>
          <cell r="V322">
            <v>0</v>
          </cell>
          <cell r="W322">
            <v>0</v>
          </cell>
          <cell r="X322">
            <v>0</v>
          </cell>
          <cell r="Y322">
            <v>0</v>
          </cell>
        </row>
        <row r="323">
          <cell r="A323">
            <v>45566</v>
          </cell>
          <cell r="B323">
            <v>0</v>
          </cell>
          <cell r="C323">
            <v>0</v>
          </cell>
          <cell r="D323">
            <v>0</v>
          </cell>
          <cell r="E323"/>
          <cell r="F323"/>
          <cell r="G323">
            <v>0</v>
          </cell>
          <cell r="H323">
            <v>0</v>
          </cell>
          <cell r="I323">
            <v>0</v>
          </cell>
          <cell r="J323">
            <v>0</v>
          </cell>
          <cell r="K323">
            <v>0</v>
          </cell>
          <cell r="L323">
            <v>0</v>
          </cell>
          <cell r="M323">
            <v>0</v>
          </cell>
          <cell r="N323">
            <v>0</v>
          </cell>
          <cell r="O323">
            <v>0</v>
          </cell>
          <cell r="P323">
            <v>0</v>
          </cell>
          <cell r="Q323">
            <v>0</v>
          </cell>
          <cell r="R323">
            <v>0</v>
          </cell>
          <cell r="S323">
            <v>0</v>
          </cell>
          <cell r="T323"/>
          <cell r="U323">
            <v>0</v>
          </cell>
          <cell r="V323">
            <v>0</v>
          </cell>
          <cell r="W323">
            <v>0</v>
          </cell>
          <cell r="X323">
            <v>0</v>
          </cell>
          <cell r="Y323">
            <v>0</v>
          </cell>
        </row>
        <row r="324">
          <cell r="A324">
            <v>45597</v>
          </cell>
          <cell r="B324">
            <v>0</v>
          </cell>
          <cell r="C324">
            <v>0</v>
          </cell>
          <cell r="D324">
            <v>0</v>
          </cell>
          <cell r="E324"/>
          <cell r="F324"/>
          <cell r="G324">
            <v>0</v>
          </cell>
          <cell r="H324">
            <v>0</v>
          </cell>
          <cell r="I324">
            <v>0</v>
          </cell>
          <cell r="J324">
            <v>0</v>
          </cell>
          <cell r="K324">
            <v>0</v>
          </cell>
          <cell r="L324">
            <v>0</v>
          </cell>
          <cell r="M324">
            <v>0</v>
          </cell>
          <cell r="N324">
            <v>0</v>
          </cell>
          <cell r="O324">
            <v>0</v>
          </cell>
          <cell r="P324">
            <v>0</v>
          </cell>
          <cell r="Q324">
            <v>0</v>
          </cell>
          <cell r="R324">
            <v>0</v>
          </cell>
          <cell r="S324">
            <v>0</v>
          </cell>
          <cell r="T324"/>
          <cell r="U324">
            <v>0</v>
          </cell>
          <cell r="V324">
            <v>0</v>
          </cell>
          <cell r="W324">
            <v>0</v>
          </cell>
          <cell r="X324">
            <v>0</v>
          </cell>
          <cell r="Y324">
            <v>0</v>
          </cell>
        </row>
        <row r="325">
          <cell r="A325">
            <v>45627</v>
          </cell>
          <cell r="B325"/>
          <cell r="C325"/>
          <cell r="D325">
            <v>0</v>
          </cell>
          <cell r="E325"/>
          <cell r="F325"/>
          <cell r="G325">
            <v>0</v>
          </cell>
          <cell r="H325">
            <v>0</v>
          </cell>
          <cell r="I325">
            <v>0</v>
          </cell>
          <cell r="J325">
            <v>0</v>
          </cell>
          <cell r="K325">
            <v>0</v>
          </cell>
          <cell r="L325">
            <v>0</v>
          </cell>
          <cell r="M325">
            <v>0</v>
          </cell>
          <cell r="N325">
            <v>0</v>
          </cell>
          <cell r="O325">
            <v>0</v>
          </cell>
          <cell r="P325">
            <v>0</v>
          </cell>
          <cell r="Q325">
            <v>0</v>
          </cell>
          <cell r="R325">
            <v>0</v>
          </cell>
          <cell r="S325">
            <v>0</v>
          </cell>
          <cell r="T325"/>
          <cell r="U325">
            <v>0</v>
          </cell>
          <cell r="V325">
            <v>0</v>
          </cell>
          <cell r="W325">
            <v>0</v>
          </cell>
          <cell r="X325">
            <v>0</v>
          </cell>
          <cell r="Y325">
            <v>0</v>
          </cell>
        </row>
        <row r="326">
          <cell r="A326">
            <v>45658</v>
          </cell>
          <cell r="B326">
            <v>0</v>
          </cell>
          <cell r="C326">
            <v>0</v>
          </cell>
          <cell r="D326">
            <v>0</v>
          </cell>
          <cell r="E326"/>
          <cell r="F326"/>
          <cell r="G326">
            <v>0</v>
          </cell>
          <cell r="H326">
            <v>0</v>
          </cell>
          <cell r="I326">
            <v>0</v>
          </cell>
          <cell r="J326">
            <v>0</v>
          </cell>
          <cell r="K326">
            <v>0</v>
          </cell>
          <cell r="L326">
            <v>0</v>
          </cell>
          <cell r="M326">
            <v>0</v>
          </cell>
          <cell r="N326">
            <v>0</v>
          </cell>
          <cell r="O326">
            <v>0</v>
          </cell>
          <cell r="P326">
            <v>0</v>
          </cell>
          <cell r="Q326">
            <v>0</v>
          </cell>
          <cell r="R326">
            <v>0</v>
          </cell>
          <cell r="S326">
            <v>0</v>
          </cell>
          <cell r="T326"/>
          <cell r="U326">
            <v>0</v>
          </cell>
          <cell r="V326">
            <v>0</v>
          </cell>
          <cell r="W326">
            <v>0</v>
          </cell>
          <cell r="X326">
            <v>0</v>
          </cell>
          <cell r="Y326">
            <v>0</v>
          </cell>
        </row>
        <row r="327">
          <cell r="A327">
            <v>45689</v>
          </cell>
          <cell r="B327">
            <v>0</v>
          </cell>
          <cell r="C327">
            <v>0</v>
          </cell>
          <cell r="D327">
            <v>0</v>
          </cell>
          <cell r="E327"/>
          <cell r="F327"/>
          <cell r="G327">
            <v>0</v>
          </cell>
          <cell r="H327">
            <v>0</v>
          </cell>
          <cell r="I327">
            <v>0</v>
          </cell>
          <cell r="J327">
            <v>0</v>
          </cell>
          <cell r="K327">
            <v>0</v>
          </cell>
          <cell r="L327">
            <v>0</v>
          </cell>
          <cell r="M327">
            <v>0</v>
          </cell>
          <cell r="N327">
            <v>0</v>
          </cell>
          <cell r="O327">
            <v>0</v>
          </cell>
          <cell r="P327">
            <v>0</v>
          </cell>
          <cell r="Q327">
            <v>0</v>
          </cell>
          <cell r="R327">
            <v>0</v>
          </cell>
          <cell r="S327">
            <v>0</v>
          </cell>
          <cell r="T327"/>
          <cell r="U327">
            <v>0</v>
          </cell>
          <cell r="V327">
            <v>0</v>
          </cell>
          <cell r="W327">
            <v>0</v>
          </cell>
          <cell r="X327">
            <v>0</v>
          </cell>
          <cell r="Y327">
            <v>0</v>
          </cell>
        </row>
        <row r="328">
          <cell r="A328">
            <v>45717</v>
          </cell>
          <cell r="B328"/>
          <cell r="C328"/>
          <cell r="D328">
            <v>0</v>
          </cell>
          <cell r="E328"/>
          <cell r="F328"/>
          <cell r="G328">
            <v>0</v>
          </cell>
          <cell r="H328">
            <v>0</v>
          </cell>
          <cell r="I328">
            <v>0</v>
          </cell>
          <cell r="J328">
            <v>0</v>
          </cell>
          <cell r="K328">
            <v>0</v>
          </cell>
          <cell r="L328">
            <v>0</v>
          </cell>
          <cell r="M328">
            <v>0</v>
          </cell>
          <cell r="N328">
            <v>0</v>
          </cell>
          <cell r="O328">
            <v>0</v>
          </cell>
          <cell r="P328">
            <v>0</v>
          </cell>
          <cell r="Q328">
            <v>0</v>
          </cell>
          <cell r="R328">
            <v>0</v>
          </cell>
          <cell r="S328">
            <v>0</v>
          </cell>
          <cell r="T328"/>
          <cell r="U328">
            <v>0</v>
          </cell>
          <cell r="V328">
            <v>0</v>
          </cell>
          <cell r="W328">
            <v>0</v>
          </cell>
          <cell r="X328">
            <v>0</v>
          </cell>
          <cell r="Y328">
            <v>0</v>
          </cell>
        </row>
        <row r="329">
          <cell r="A329">
            <v>45748</v>
          </cell>
          <cell r="B329">
            <v>0</v>
          </cell>
          <cell r="C329">
            <v>0</v>
          </cell>
          <cell r="D329">
            <v>0</v>
          </cell>
          <cell r="E329"/>
          <cell r="F329"/>
          <cell r="G329">
            <v>0</v>
          </cell>
          <cell r="H329">
            <v>0</v>
          </cell>
          <cell r="I329">
            <v>0</v>
          </cell>
          <cell r="J329">
            <v>0</v>
          </cell>
          <cell r="K329">
            <v>0</v>
          </cell>
          <cell r="L329">
            <v>0</v>
          </cell>
          <cell r="M329">
            <v>0</v>
          </cell>
          <cell r="N329">
            <v>0</v>
          </cell>
          <cell r="O329">
            <v>0</v>
          </cell>
          <cell r="P329">
            <v>0</v>
          </cell>
          <cell r="Q329">
            <v>0</v>
          </cell>
          <cell r="R329">
            <v>0</v>
          </cell>
          <cell r="S329">
            <v>0</v>
          </cell>
          <cell r="T329"/>
          <cell r="U329">
            <v>0</v>
          </cell>
          <cell r="V329">
            <v>0</v>
          </cell>
          <cell r="W329">
            <v>0</v>
          </cell>
          <cell r="X329">
            <v>0</v>
          </cell>
          <cell r="Y329">
            <v>0</v>
          </cell>
        </row>
        <row r="330">
          <cell r="A330">
            <v>45778</v>
          </cell>
          <cell r="B330">
            <v>0</v>
          </cell>
          <cell r="C330">
            <v>0</v>
          </cell>
          <cell r="D330">
            <v>0</v>
          </cell>
          <cell r="E330"/>
          <cell r="F330"/>
          <cell r="G330">
            <v>0</v>
          </cell>
          <cell r="H330">
            <v>0</v>
          </cell>
          <cell r="I330">
            <v>0</v>
          </cell>
          <cell r="J330">
            <v>0</v>
          </cell>
          <cell r="K330">
            <v>0</v>
          </cell>
          <cell r="L330">
            <v>0</v>
          </cell>
          <cell r="M330">
            <v>0</v>
          </cell>
          <cell r="N330">
            <v>0</v>
          </cell>
          <cell r="O330">
            <v>0</v>
          </cell>
          <cell r="P330">
            <v>0</v>
          </cell>
          <cell r="Q330">
            <v>0</v>
          </cell>
          <cell r="R330">
            <v>0</v>
          </cell>
          <cell r="S330">
            <v>0</v>
          </cell>
          <cell r="T330"/>
          <cell r="U330">
            <v>0</v>
          </cell>
          <cell r="V330">
            <v>0</v>
          </cell>
          <cell r="W330">
            <v>0</v>
          </cell>
          <cell r="X330">
            <v>0</v>
          </cell>
          <cell r="Y330">
            <v>0</v>
          </cell>
        </row>
        <row r="331">
          <cell r="A331">
            <v>45809</v>
          </cell>
          <cell r="B331"/>
          <cell r="C331"/>
          <cell r="D331">
            <v>0</v>
          </cell>
          <cell r="E331"/>
          <cell r="F331"/>
          <cell r="G331">
            <v>0</v>
          </cell>
          <cell r="H331">
            <v>0</v>
          </cell>
          <cell r="I331">
            <v>0</v>
          </cell>
          <cell r="J331">
            <v>0</v>
          </cell>
          <cell r="K331">
            <v>0</v>
          </cell>
          <cell r="L331">
            <v>0</v>
          </cell>
          <cell r="M331">
            <v>0</v>
          </cell>
          <cell r="N331">
            <v>0</v>
          </cell>
          <cell r="O331">
            <v>0</v>
          </cell>
          <cell r="P331">
            <v>0</v>
          </cell>
          <cell r="Q331">
            <v>0</v>
          </cell>
          <cell r="R331">
            <v>0</v>
          </cell>
          <cell r="S331">
            <v>0</v>
          </cell>
          <cell r="T331"/>
          <cell r="U331">
            <v>0</v>
          </cell>
          <cell r="V331">
            <v>0</v>
          </cell>
          <cell r="W331">
            <v>0</v>
          </cell>
          <cell r="X331">
            <v>0</v>
          </cell>
          <cell r="Y331">
            <v>0</v>
          </cell>
        </row>
        <row r="332">
          <cell r="A332">
            <v>45839</v>
          </cell>
          <cell r="B332">
            <v>0</v>
          </cell>
          <cell r="C332">
            <v>0</v>
          </cell>
          <cell r="D332">
            <v>0</v>
          </cell>
          <cell r="E332"/>
          <cell r="F332"/>
          <cell r="G332">
            <v>0</v>
          </cell>
          <cell r="H332">
            <v>0</v>
          </cell>
          <cell r="I332">
            <v>0</v>
          </cell>
          <cell r="J332">
            <v>0</v>
          </cell>
          <cell r="K332">
            <v>0</v>
          </cell>
          <cell r="L332">
            <v>0</v>
          </cell>
          <cell r="M332">
            <v>0</v>
          </cell>
          <cell r="N332">
            <v>0</v>
          </cell>
          <cell r="O332">
            <v>0</v>
          </cell>
          <cell r="P332">
            <v>0</v>
          </cell>
          <cell r="Q332">
            <v>0</v>
          </cell>
          <cell r="R332">
            <v>0</v>
          </cell>
          <cell r="S332">
            <v>0</v>
          </cell>
          <cell r="T332"/>
          <cell r="U332">
            <v>0</v>
          </cell>
          <cell r="V332">
            <v>0</v>
          </cell>
          <cell r="W332">
            <v>0</v>
          </cell>
          <cell r="X332">
            <v>0</v>
          </cell>
          <cell r="Y332">
            <v>0</v>
          </cell>
        </row>
        <row r="333">
          <cell r="A333">
            <v>45870</v>
          </cell>
          <cell r="B333">
            <v>0</v>
          </cell>
          <cell r="C333">
            <v>0</v>
          </cell>
          <cell r="D333">
            <v>0</v>
          </cell>
          <cell r="E333"/>
          <cell r="F333"/>
          <cell r="G333">
            <v>0</v>
          </cell>
          <cell r="H333">
            <v>0</v>
          </cell>
          <cell r="I333">
            <v>0</v>
          </cell>
          <cell r="J333">
            <v>0</v>
          </cell>
          <cell r="K333">
            <v>0</v>
          </cell>
          <cell r="L333">
            <v>0</v>
          </cell>
          <cell r="M333">
            <v>0</v>
          </cell>
          <cell r="N333">
            <v>0</v>
          </cell>
          <cell r="O333">
            <v>0</v>
          </cell>
          <cell r="P333">
            <v>0</v>
          </cell>
          <cell r="Q333">
            <v>0</v>
          </cell>
          <cell r="R333">
            <v>0</v>
          </cell>
          <cell r="S333">
            <v>0</v>
          </cell>
          <cell r="T333"/>
          <cell r="U333">
            <v>0</v>
          </cell>
          <cell r="V333">
            <v>0</v>
          </cell>
          <cell r="W333">
            <v>0</v>
          </cell>
          <cell r="X333">
            <v>0</v>
          </cell>
          <cell r="Y333">
            <v>0</v>
          </cell>
        </row>
        <row r="334">
          <cell r="A334">
            <v>45901</v>
          </cell>
          <cell r="B334"/>
          <cell r="C334"/>
          <cell r="D334">
            <v>0</v>
          </cell>
          <cell r="E334"/>
          <cell r="F334"/>
          <cell r="G334">
            <v>0</v>
          </cell>
          <cell r="H334">
            <v>0</v>
          </cell>
          <cell r="I334">
            <v>0</v>
          </cell>
          <cell r="J334">
            <v>0</v>
          </cell>
          <cell r="K334">
            <v>0</v>
          </cell>
          <cell r="L334">
            <v>0</v>
          </cell>
          <cell r="M334">
            <v>0</v>
          </cell>
          <cell r="N334">
            <v>0</v>
          </cell>
          <cell r="O334">
            <v>0</v>
          </cell>
          <cell r="P334">
            <v>0</v>
          </cell>
          <cell r="Q334">
            <v>0</v>
          </cell>
          <cell r="R334">
            <v>0</v>
          </cell>
          <cell r="S334">
            <v>0</v>
          </cell>
          <cell r="T334"/>
          <cell r="U334">
            <v>0</v>
          </cell>
          <cell r="V334">
            <v>0</v>
          </cell>
          <cell r="W334">
            <v>0</v>
          </cell>
          <cell r="X334">
            <v>0</v>
          </cell>
          <cell r="Y334">
            <v>0</v>
          </cell>
        </row>
        <row r="335">
          <cell r="A335">
            <v>45931</v>
          </cell>
          <cell r="B335">
            <v>0</v>
          </cell>
          <cell r="C335">
            <v>0</v>
          </cell>
          <cell r="D335">
            <v>0</v>
          </cell>
          <cell r="E335"/>
          <cell r="F335"/>
          <cell r="G335">
            <v>0</v>
          </cell>
          <cell r="H335">
            <v>0</v>
          </cell>
          <cell r="I335">
            <v>0</v>
          </cell>
          <cell r="J335">
            <v>0</v>
          </cell>
          <cell r="K335">
            <v>0</v>
          </cell>
          <cell r="L335">
            <v>0</v>
          </cell>
          <cell r="M335">
            <v>0</v>
          </cell>
          <cell r="N335">
            <v>0</v>
          </cell>
          <cell r="O335">
            <v>0</v>
          </cell>
          <cell r="P335">
            <v>0</v>
          </cell>
          <cell r="Q335">
            <v>0</v>
          </cell>
          <cell r="R335">
            <v>0</v>
          </cell>
          <cell r="S335">
            <v>0</v>
          </cell>
          <cell r="T335"/>
          <cell r="U335">
            <v>0</v>
          </cell>
          <cell r="V335">
            <v>0</v>
          </cell>
          <cell r="W335">
            <v>0</v>
          </cell>
          <cell r="X335">
            <v>0</v>
          </cell>
          <cell r="Y335">
            <v>0</v>
          </cell>
        </row>
        <row r="336">
          <cell r="A336">
            <v>45962</v>
          </cell>
          <cell r="B336">
            <v>0</v>
          </cell>
          <cell r="C336">
            <v>0</v>
          </cell>
          <cell r="D336">
            <v>0</v>
          </cell>
          <cell r="E336"/>
          <cell r="F336"/>
          <cell r="G336">
            <v>0</v>
          </cell>
          <cell r="H336">
            <v>0</v>
          </cell>
          <cell r="I336">
            <v>0</v>
          </cell>
          <cell r="J336">
            <v>0</v>
          </cell>
          <cell r="K336">
            <v>0</v>
          </cell>
          <cell r="L336">
            <v>0</v>
          </cell>
          <cell r="M336">
            <v>0</v>
          </cell>
          <cell r="N336">
            <v>0</v>
          </cell>
          <cell r="O336">
            <v>0</v>
          </cell>
          <cell r="P336">
            <v>0</v>
          </cell>
          <cell r="Q336">
            <v>0</v>
          </cell>
          <cell r="R336">
            <v>0</v>
          </cell>
          <cell r="S336">
            <v>0</v>
          </cell>
          <cell r="T336"/>
          <cell r="U336">
            <v>0</v>
          </cell>
          <cell r="V336">
            <v>0</v>
          </cell>
          <cell r="W336">
            <v>0</v>
          </cell>
          <cell r="X336">
            <v>0</v>
          </cell>
          <cell r="Y336">
            <v>0</v>
          </cell>
        </row>
        <row r="337">
          <cell r="A337">
            <v>45992</v>
          </cell>
          <cell r="B337"/>
          <cell r="C337"/>
          <cell r="D337">
            <v>0</v>
          </cell>
          <cell r="E337"/>
          <cell r="F337"/>
          <cell r="G337">
            <v>0</v>
          </cell>
          <cell r="H337">
            <v>0</v>
          </cell>
          <cell r="I337">
            <v>0</v>
          </cell>
          <cell r="J337">
            <v>0</v>
          </cell>
          <cell r="K337">
            <v>0</v>
          </cell>
          <cell r="L337">
            <v>0</v>
          </cell>
          <cell r="M337">
            <v>0</v>
          </cell>
          <cell r="N337">
            <v>0</v>
          </cell>
          <cell r="O337">
            <v>0</v>
          </cell>
          <cell r="P337">
            <v>0</v>
          </cell>
          <cell r="Q337">
            <v>0</v>
          </cell>
          <cell r="R337">
            <v>0</v>
          </cell>
          <cell r="S337">
            <v>0</v>
          </cell>
          <cell r="T337"/>
          <cell r="U337">
            <v>0</v>
          </cell>
          <cell r="V337">
            <v>0</v>
          </cell>
          <cell r="W337">
            <v>0</v>
          </cell>
          <cell r="X337">
            <v>0</v>
          </cell>
          <cell r="Y337">
            <v>0</v>
          </cell>
        </row>
      </sheetData>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 Budget Forecasts"/>
      <sheetName val="Full ACQ Chart"/>
      <sheetName val="GSA Summary"/>
      <sheetName val="Demand Summary"/>
      <sheetName val="SWQP Costs"/>
      <sheetName val="GSA Preformance"/>
      <sheetName val="Gas Cost"/>
      <sheetName val="GTA Costs"/>
      <sheetName val="Cust Sales Cost"/>
      <sheetName val="Cust Req't"/>
      <sheetName val="Allgas Loads"/>
      <sheetName val="RBP Status"/>
      <sheetName val="SWQ-B"/>
      <sheetName val="SWQ-W"/>
      <sheetName val="OCA-BP"/>
      <sheetName val="OCA-ACI"/>
      <sheetName val="OCA-SEQ"/>
      <sheetName val="DELS"/>
      <sheetName val="Energex-Fairview"/>
      <sheetName val="Mosaic"/>
      <sheetName val="Anglo-Firm"/>
      <sheetName val="Anglo As-Avail"/>
      <sheetName val="Tri-Star"/>
      <sheetName val="3"/>
      <sheetName val="4"/>
      <sheetName val="5"/>
      <sheetName val="6"/>
      <sheetName val="7"/>
      <sheetName val="Rocky loads"/>
      <sheetName val="Gladstone loads"/>
      <sheetName val="Wide Bay loads"/>
      <sheetName val="SEQ loads"/>
      <sheetName val="Sheet3"/>
      <sheetName val="Sheet2"/>
      <sheetName val="Sheet1"/>
      <sheetName val="links"/>
      <sheetName val="Expenditure Types"/>
      <sheetName val="03-04_Budget_Forecasts"/>
      <sheetName val="Full_ACQ_Chart"/>
      <sheetName val="GSA_Summary"/>
      <sheetName val="Demand_Summary"/>
      <sheetName val="SWQP_Costs"/>
      <sheetName val="GSA_Preformance"/>
      <sheetName val="Gas_Cost"/>
      <sheetName val="GTA_Costs"/>
      <sheetName val="Cust_Sales_Cost"/>
      <sheetName val="Cust_Req't"/>
      <sheetName val="Allgas_Loads"/>
      <sheetName val="RBP_Status"/>
      <sheetName val="Anglo_As-Avail"/>
      <sheetName val="Rocky_loads"/>
      <sheetName val="Gladstone_loads"/>
      <sheetName val="Wide_Bay_loads"/>
      <sheetName val="SEQ_loads"/>
      <sheetName val="Expenditure_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1">
          <cell r="G11" t="str">
            <v>Brisbane</v>
          </cell>
        </row>
        <row r="12">
          <cell r="G12" t="str">
            <v>8 cities</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Inputs"/>
      <sheetName val="Calculations"/>
      <sheetName val="Gas &amp; Elect Consumption"/>
      <sheetName val="CNG Price"/>
      <sheetName val="Cashflow"/>
      <sheetName val="CEA"/>
    </sheetNames>
    <sheetDataSet>
      <sheetData sheetId="0" refreshError="1"/>
      <sheetData sheetId="1" refreshError="1">
        <row r="5">
          <cell r="C5">
            <v>0.107</v>
          </cell>
        </row>
      </sheetData>
      <sheetData sheetId="2" refreshError="1">
        <row r="8">
          <cell r="I8">
            <v>1704247</v>
          </cell>
          <cell r="M8">
            <v>0</v>
          </cell>
        </row>
        <row r="9">
          <cell r="I9">
            <v>0</v>
          </cell>
          <cell r="M9">
            <v>0</v>
          </cell>
        </row>
        <row r="10">
          <cell r="I10">
            <v>0</v>
          </cell>
          <cell r="M10">
            <v>0</v>
          </cell>
        </row>
        <row r="11">
          <cell r="I11">
            <v>0</v>
          </cell>
          <cell r="M11">
            <v>0</v>
          </cell>
        </row>
        <row r="12">
          <cell r="I12">
            <v>0</v>
          </cell>
          <cell r="M12">
            <v>0</v>
          </cell>
        </row>
        <row r="13">
          <cell r="I13">
            <v>0</v>
          </cell>
          <cell r="M13">
            <v>0</v>
          </cell>
        </row>
        <row r="14">
          <cell r="I14">
            <v>0</v>
          </cell>
          <cell r="M14">
            <v>0</v>
          </cell>
        </row>
        <row r="15">
          <cell r="I15">
            <v>0</v>
          </cell>
          <cell r="M15">
            <v>0</v>
          </cell>
        </row>
        <row r="16">
          <cell r="I16">
            <v>0</v>
          </cell>
          <cell r="M16">
            <v>25000</v>
          </cell>
        </row>
        <row r="17">
          <cell r="I17">
            <v>0</v>
          </cell>
          <cell r="M17">
            <v>5000</v>
          </cell>
        </row>
        <row r="18">
          <cell r="I18">
            <v>0</v>
          </cell>
          <cell r="M18">
            <v>0</v>
          </cell>
        </row>
        <row r="19">
          <cell r="I19">
            <v>0</v>
          </cell>
          <cell r="M19">
            <v>0</v>
          </cell>
        </row>
        <row r="20">
          <cell r="I20">
            <v>0</v>
          </cell>
          <cell r="M20">
            <v>0</v>
          </cell>
        </row>
        <row r="21">
          <cell r="I21">
            <v>0</v>
          </cell>
          <cell r="M21">
            <v>0</v>
          </cell>
        </row>
        <row r="22">
          <cell r="I22">
            <v>0</v>
          </cell>
          <cell r="M22">
            <v>0</v>
          </cell>
        </row>
        <row r="23">
          <cell r="I23">
            <v>0</v>
          </cell>
          <cell r="M23">
            <v>0</v>
          </cell>
        </row>
        <row r="24">
          <cell r="I24">
            <v>0</v>
          </cell>
          <cell r="M24">
            <v>0</v>
          </cell>
        </row>
        <row r="25">
          <cell r="M25">
            <v>0</v>
          </cell>
        </row>
        <row r="40">
          <cell r="E40">
            <v>0.56273124301736777</v>
          </cell>
        </row>
      </sheetData>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ates (2)"/>
      <sheetName val="Total DUOS"/>
      <sheetName val="Mildura TUOS"/>
      <sheetName val="DUOS V_AA"/>
      <sheetName val="DUOS V_RL"/>
      <sheetName val="DUOS V_Mildura"/>
      <sheetName val="Tariff V_Mildura Costs"/>
      <sheetName val="DUOS D 0304"/>
      <sheetName val="DUOS D 0405"/>
      <sheetName val="DUOS D 0506"/>
      <sheetName val="DUOS D 0607"/>
      <sheetName val="DUOS D 0708"/>
      <sheetName val="Term Sheet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REF"/>
      <sheetName val="_Rates_(2)"/>
      <sheetName val="Total_DUOS"/>
      <sheetName val="Mildura_TUOS"/>
      <sheetName val="DUOS_V_AA"/>
      <sheetName val="DUOS_V_RL"/>
      <sheetName val="DUOS_V_Mildura"/>
      <sheetName val="Tariff_V_Mildura_Costs"/>
      <sheetName val="DUOS_D_0304"/>
      <sheetName val="DUOS_D_0405"/>
      <sheetName val="DUOS_D_0506"/>
      <sheetName val="DUOS_D_0607"/>
      <sheetName val="DUOS_D_0708"/>
      <sheetName val="Term_Sheets"/>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s>
    <sheetDataSet>
      <sheetData sheetId="0" refreshError="1">
        <row r="9">
          <cell r="B9">
            <v>2003</v>
          </cell>
          <cell r="C9">
            <v>2004</v>
          </cell>
          <cell r="D9">
            <v>2005</v>
          </cell>
          <cell r="E9">
            <v>2006</v>
          </cell>
          <cell r="F9">
            <v>2007</v>
          </cell>
        </row>
        <row r="10">
          <cell r="B10" t="str">
            <v>03/04</v>
          </cell>
          <cell r="C10" t="str">
            <v>04/05</v>
          </cell>
          <cell r="D10" t="str">
            <v>05/06</v>
          </cell>
          <cell r="E10" t="str">
            <v>06/07</v>
          </cell>
          <cell r="F10" t="str">
            <v>07/08</v>
          </cell>
        </row>
        <row r="11">
          <cell r="B11">
            <v>307672.91450711002</v>
          </cell>
          <cell r="C11">
            <v>284474.06257316546</v>
          </cell>
          <cell r="D11">
            <v>265884.27313513547</v>
          </cell>
          <cell r="E11">
            <v>251180.95113588418</v>
          </cell>
          <cell r="F11">
            <v>239814.23340444372</v>
          </cell>
        </row>
        <row r="12">
          <cell r="B12">
            <v>4495.4067285465553</v>
          </cell>
          <cell r="C12">
            <v>4156.448470730852</v>
          </cell>
          <cell r="D12">
            <v>3884.8331917068272</v>
          </cell>
          <cell r="E12">
            <v>3670.0030603210071</v>
          </cell>
          <cell r="F12">
            <v>3503.9240297593933</v>
          </cell>
        </row>
        <row r="13">
          <cell r="B13">
            <v>2871.1921762744901</v>
          </cell>
          <cell r="C13">
            <v>2654.7013542663253</v>
          </cell>
          <cell r="D13">
            <v>2481.222131766132</v>
          </cell>
          <cell r="E13">
            <v>2344.0112786199438</v>
          </cell>
          <cell r="F13">
            <v>2237.9374922006382</v>
          </cell>
        </row>
        <row r="14">
          <cell r="B14">
            <v>34.294266206331002</v>
          </cell>
          <cell r="C14">
            <v>31.708443514793533</v>
          </cell>
          <cell r="D14">
            <v>29.636362555932568</v>
          </cell>
          <cell r="E14">
            <v>27.997480434743853</v>
          </cell>
          <cell r="F14">
            <v>26.73050753789747</v>
          </cell>
        </row>
        <row r="15">
          <cell r="B15">
            <v>5534.7135182995307</v>
          </cell>
          <cell r="C15">
            <v>5117.3904672486224</v>
          </cell>
          <cell r="D15">
            <v>4782.9796236102275</v>
          </cell>
          <cell r="E15">
            <v>4518.482259051716</v>
          </cell>
          <cell r="F15">
            <v>4314.0069109773412</v>
          </cell>
        </row>
        <row r="16">
          <cell r="B16">
            <v>10.478803563045584</v>
          </cell>
          <cell r="C16">
            <v>9.6886910739646908</v>
          </cell>
          <cell r="D16">
            <v>9.0555552254238396</v>
          </cell>
          <cell r="E16">
            <v>8.5547856883939559</v>
          </cell>
          <cell r="F16">
            <v>8.1676550810242272</v>
          </cell>
        </row>
        <row r="17">
          <cell r="B17">
            <v>0</v>
          </cell>
          <cell r="C17">
            <v>0</v>
          </cell>
          <cell r="D17">
            <v>0</v>
          </cell>
          <cell r="E17">
            <v>0</v>
          </cell>
          <cell r="F17">
            <v>0</v>
          </cell>
        </row>
        <row r="18">
          <cell r="B18">
            <v>0</v>
          </cell>
          <cell r="C18">
            <v>0</v>
          </cell>
          <cell r="D18">
            <v>0</v>
          </cell>
          <cell r="E18">
            <v>0</v>
          </cell>
          <cell r="F18">
            <v>0</v>
          </cell>
        </row>
        <row r="21">
          <cell r="B21">
            <v>2003</v>
          </cell>
          <cell r="C21">
            <v>2004</v>
          </cell>
          <cell r="D21">
            <v>2005</v>
          </cell>
          <cell r="E21">
            <v>2006</v>
          </cell>
          <cell r="F21">
            <v>2007</v>
          </cell>
        </row>
        <row r="22">
          <cell r="B22" t="str">
            <v>03/04</v>
          </cell>
          <cell r="C22" t="str">
            <v>04/05</v>
          </cell>
          <cell r="D22" t="str">
            <v>05/06</v>
          </cell>
          <cell r="E22" t="str">
            <v>06/07</v>
          </cell>
          <cell r="F22" t="str">
            <v>07/08</v>
          </cell>
        </row>
        <row r="23">
          <cell r="B23">
            <v>5282.3598020470135</v>
          </cell>
          <cell r="C23">
            <v>4490.0058317399616</v>
          </cell>
          <cell r="D23">
            <v>4265.5055401529635</v>
          </cell>
          <cell r="E23">
            <v>4052.2302631453149</v>
          </cell>
          <cell r="F23">
            <v>3849.6187499880489</v>
          </cell>
        </row>
        <row r="24">
          <cell r="B24">
            <v>99.151501518389395</v>
          </cell>
          <cell r="C24">
            <v>84.278776290630987</v>
          </cell>
          <cell r="D24">
            <v>80.064837476099427</v>
          </cell>
          <cell r="E24">
            <v>76.061595602294446</v>
          </cell>
          <cell r="F24">
            <v>72.258515822179717</v>
          </cell>
        </row>
        <row r="25">
          <cell r="B25">
            <v>70.550106849623219</v>
          </cell>
          <cell r="C25">
            <v>59.967590822179737</v>
          </cell>
          <cell r="D25">
            <v>56.969211281070748</v>
          </cell>
          <cell r="E25">
            <v>54.120750717017209</v>
          </cell>
          <cell r="F25">
            <v>51.414713181166348</v>
          </cell>
        </row>
        <row r="26">
          <cell r="B26">
            <v>8.2626251265324484</v>
          </cell>
          <cell r="C26">
            <v>7.0232313575525813</v>
          </cell>
          <cell r="D26">
            <v>6.6720697896749517</v>
          </cell>
          <cell r="E26">
            <v>6.3384663001912038</v>
          </cell>
          <cell r="F26">
            <v>6.0215429851816431</v>
          </cell>
        </row>
        <row r="27">
          <cell r="B27">
            <v>185.5912720728827</v>
          </cell>
          <cell r="C27">
            <v>157.7525812619503</v>
          </cell>
          <cell r="D27">
            <v>149.86495219885276</v>
          </cell>
          <cell r="E27">
            <v>142.37170458891012</v>
          </cell>
          <cell r="F27">
            <v>135.25311935946462</v>
          </cell>
        </row>
        <row r="28">
          <cell r="B28">
            <v>5.0846923855584301</v>
          </cell>
          <cell r="C28">
            <v>4.321988527724665</v>
          </cell>
          <cell r="D28">
            <v>4.1058891013384313</v>
          </cell>
          <cell r="E28">
            <v>3.9005946462715095</v>
          </cell>
          <cell r="F28">
            <v>3.7055649139579341</v>
          </cell>
        </row>
        <row r="29">
          <cell r="B29">
            <v>0</v>
          </cell>
          <cell r="C29">
            <v>0</v>
          </cell>
          <cell r="D29">
            <v>0</v>
          </cell>
          <cell r="E29">
            <v>0</v>
          </cell>
          <cell r="F29">
            <v>0</v>
          </cell>
        </row>
        <row r="30">
          <cell r="B30">
            <v>0</v>
          </cell>
          <cell r="C30">
            <v>0</v>
          </cell>
          <cell r="D30">
            <v>0</v>
          </cell>
          <cell r="E30">
            <v>0</v>
          </cell>
          <cell r="F30">
            <v>0</v>
          </cell>
        </row>
        <row r="133">
          <cell r="B133">
            <v>2003</v>
          </cell>
          <cell r="C133">
            <v>2004</v>
          </cell>
          <cell r="D133">
            <v>2005</v>
          </cell>
          <cell r="E133">
            <v>2006</v>
          </cell>
          <cell r="F133">
            <v>2007</v>
          </cell>
        </row>
        <row r="134">
          <cell r="B134" t="str">
            <v>03/04</v>
          </cell>
          <cell r="C134" t="str">
            <v>04/05</v>
          </cell>
          <cell r="D134" t="str">
            <v>05/06</v>
          </cell>
          <cell r="E134" t="str">
            <v>06/07</v>
          </cell>
          <cell r="F134" t="str">
            <v>07/08</v>
          </cell>
        </row>
        <row r="135">
          <cell r="B135">
            <v>1149</v>
          </cell>
          <cell r="C135">
            <v>1149</v>
          </cell>
          <cell r="D135">
            <v>1149</v>
          </cell>
          <cell r="E135">
            <v>1149</v>
          </cell>
          <cell r="F135">
            <v>1149</v>
          </cell>
        </row>
        <row r="136">
          <cell r="B136">
            <v>106</v>
          </cell>
          <cell r="C136">
            <v>106</v>
          </cell>
          <cell r="D136">
            <v>106</v>
          </cell>
          <cell r="E136">
            <v>106</v>
          </cell>
          <cell r="F136">
            <v>106</v>
          </cell>
        </row>
        <row r="139">
          <cell r="B139">
            <v>3.5999999999999997E-2</v>
          </cell>
        </row>
        <row r="184">
          <cell r="B184">
            <v>2003</v>
          </cell>
          <cell r="C184">
            <v>2004</v>
          </cell>
          <cell r="D184">
            <v>2005</v>
          </cell>
          <cell r="E184">
            <v>2006</v>
          </cell>
          <cell r="F184">
            <v>2007</v>
          </cell>
        </row>
        <row r="185">
          <cell r="B185" t="str">
            <v>03/04</v>
          </cell>
          <cell r="C185" t="str">
            <v>04/05</v>
          </cell>
          <cell r="D185" t="str">
            <v>05/06</v>
          </cell>
          <cell r="E185" t="str">
            <v>06/07</v>
          </cell>
          <cell r="F185" t="str">
            <v>07/08</v>
          </cell>
        </row>
        <row r="186">
          <cell r="B186">
            <v>229.46844088004013</v>
          </cell>
          <cell r="C186">
            <v>254.92956357263355</v>
          </cell>
          <cell r="D186">
            <v>244.78423471172368</v>
          </cell>
          <cell r="E186">
            <v>228.35983194433427</v>
          </cell>
          <cell r="F186">
            <v>246.3684616760884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9">
          <cell r="B9">
            <v>2003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R"/>
      <sheetName val="NSW Asset Total (DNL)"/>
      <sheetName val="Depn Adj"/>
      <sheetName val="CWP"/>
      <sheetName val="MSP total (DNL)"/>
      <sheetName val="MSP (DNL)"/>
      <sheetName val="MSP Unreg"/>
      <sheetName val="MSP Reg "/>
      <sheetName val="MSP Interconnect"/>
      <sheetName val="MSP reg - costs"/>
      <sheetName val="MSP Unreg - costs "/>
      <sheetName val="MSP total Unreg (DNL)"/>
      <sheetName val="MSP Total Reg (DNL)"/>
      <sheetName val="Not Used 1"/>
      <sheetName val="Not used 2"/>
      <sheetName val="Not Used 3"/>
      <sheetName val="Not Used 4"/>
      <sheetName val="Not Used 5"/>
      <sheetName val="Not used"/>
      <sheetName val="## Office (DNL)"/>
      <sheetName val="## Admin"/>
      <sheetName val="## Reg"/>
      <sheetName val="## Comm"/>
      <sheetName val="## St Mgr"/>
      <sheetName val="Asset"/>
      <sheetName val="App - Lookups"/>
      <sheetName val="Asset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O1" t="str">
            <v>Metrics</v>
          </cell>
        </row>
        <row r="2">
          <cell r="A2" t="str">
            <v>AGL</v>
          </cell>
          <cell r="B2" t="str">
            <v>00</v>
          </cell>
          <cell r="O2" t="str">
            <v>Throughput</v>
          </cell>
        </row>
        <row r="3">
          <cell r="A3" t="str">
            <v>AGL Corp Dev</v>
          </cell>
          <cell r="B3" t="str">
            <v>00</v>
          </cell>
          <cell r="O3" t="str">
            <v>Megawatts</v>
          </cell>
          <cell r="P3" t="str">
            <v>Z910</v>
          </cell>
        </row>
        <row r="4">
          <cell r="A4" t="str">
            <v>AGL Energy</v>
          </cell>
          <cell r="B4" t="str">
            <v>00</v>
          </cell>
        </row>
        <row r="5">
          <cell r="A5" t="str">
            <v>AGL Energy Sale</v>
          </cell>
          <cell r="B5" t="str">
            <v>00</v>
          </cell>
        </row>
        <row r="6">
          <cell r="A6" t="str">
            <v>AGL Gas NetBD</v>
          </cell>
          <cell r="B6" t="str">
            <v>00</v>
          </cell>
        </row>
        <row r="7">
          <cell r="A7" t="str">
            <v>AGL Gas Network</v>
          </cell>
          <cell r="B7" t="str">
            <v>00</v>
          </cell>
        </row>
        <row r="8">
          <cell r="A8" t="str">
            <v>AGL Gas Trading</v>
          </cell>
          <cell r="B8" t="str">
            <v>00</v>
          </cell>
        </row>
        <row r="9">
          <cell r="A9" t="str">
            <v>AGL Gas Trading</v>
          </cell>
          <cell r="B9" t="str">
            <v>00</v>
          </cell>
        </row>
        <row r="10">
          <cell r="A10" t="str">
            <v>AGL PipelinesWA</v>
          </cell>
          <cell r="B10" t="str">
            <v>00</v>
          </cell>
        </row>
        <row r="11">
          <cell r="A11" t="str">
            <v>AGL Victoria</v>
          </cell>
          <cell r="B11" t="str">
            <v>00</v>
          </cell>
        </row>
        <row r="12">
          <cell r="A12" t="str">
            <v>AGL Wholesale G</v>
          </cell>
          <cell r="B12" t="str">
            <v>00</v>
          </cell>
        </row>
        <row r="13">
          <cell r="A13" t="str">
            <v>AGL/Clough Luca</v>
          </cell>
          <cell r="B13" t="str">
            <v>00</v>
          </cell>
        </row>
        <row r="14">
          <cell r="A14" t="str">
            <v>AGL/Western Pow</v>
          </cell>
          <cell r="B14" t="str">
            <v>00</v>
          </cell>
        </row>
        <row r="15">
          <cell r="A15" t="str">
            <v>AGL</v>
          </cell>
          <cell r="B15" t="str">
            <v>00</v>
          </cell>
        </row>
        <row r="16">
          <cell r="A16" t="str">
            <v>Agility Services Pty Ltd</v>
          </cell>
          <cell r="B16" t="str">
            <v>00</v>
          </cell>
        </row>
        <row r="17">
          <cell r="A17" t="str">
            <v>AGL - Fletchers</v>
          </cell>
          <cell r="B17" t="str">
            <v>00</v>
          </cell>
        </row>
        <row r="18">
          <cell r="A18" t="str">
            <v>AGL - Macquarie Area Health</v>
          </cell>
          <cell r="B18" t="str">
            <v>00</v>
          </cell>
        </row>
        <row r="19">
          <cell r="A19" t="str">
            <v>AGL - Bestcare Foods</v>
          </cell>
          <cell r="B19" t="str">
            <v>00</v>
          </cell>
        </row>
        <row r="20">
          <cell r="A20" t="str">
            <v>AGINCOURT RESOU</v>
          </cell>
          <cell r="B20" t="str">
            <v>00</v>
          </cell>
        </row>
        <row r="21">
          <cell r="A21" t="str">
            <v>ARROW ENERGY NL</v>
          </cell>
          <cell r="B21" t="str">
            <v>00</v>
          </cell>
        </row>
        <row r="22">
          <cell r="A22" t="str">
            <v>Arrow Generatio</v>
          </cell>
          <cell r="B22" t="str">
            <v>00</v>
          </cell>
        </row>
        <row r="23">
          <cell r="A23" t="str">
            <v>BHP</v>
          </cell>
          <cell r="B23" t="str">
            <v>00</v>
          </cell>
        </row>
        <row r="24">
          <cell r="A24" t="str">
            <v>BHP Minerals Pt</v>
          </cell>
          <cell r="B24" t="str">
            <v>00</v>
          </cell>
        </row>
        <row r="25">
          <cell r="A25" t="str">
            <v>BHP Petroleum</v>
          </cell>
          <cell r="B25" t="str">
            <v>00</v>
          </cell>
        </row>
        <row r="26">
          <cell r="A26" t="str">
            <v>BHP (WMC)</v>
          </cell>
          <cell r="B26" t="str">
            <v>00</v>
          </cell>
        </row>
        <row r="27">
          <cell r="A27" t="str">
            <v>BraemerPowerPro</v>
          </cell>
          <cell r="B27" t="str">
            <v>00</v>
          </cell>
        </row>
        <row r="28">
          <cell r="A28" t="str">
            <v>Country Energy</v>
          </cell>
          <cell r="B28" t="str">
            <v>00</v>
          </cell>
        </row>
        <row r="29">
          <cell r="A29" t="str">
            <v>Alinta Sales Pty Ltd</v>
          </cell>
          <cell r="B29" t="str">
            <v>00</v>
          </cell>
        </row>
        <row r="30">
          <cell r="A30" t="str">
            <v>Alinta Ltd</v>
          </cell>
          <cell r="B30" t="str">
            <v>00</v>
          </cell>
        </row>
        <row r="31">
          <cell r="A31" t="str">
            <v>Alinta Devap Pty Ltd</v>
          </cell>
          <cell r="B31" t="str">
            <v>00</v>
          </cell>
        </row>
        <row r="32">
          <cell r="A32" t="str">
            <v>Alinta Devap Pty Ltd</v>
          </cell>
          <cell r="B32" t="str">
            <v>00</v>
          </cell>
        </row>
        <row r="33">
          <cell r="A33" t="str">
            <v>Alinta Network Services Pty Ltd</v>
          </cell>
          <cell r="B33" t="str">
            <v>00</v>
          </cell>
        </row>
        <row r="34">
          <cell r="A34" t="str">
            <v>Alinta DOA Pty Ltd</v>
          </cell>
          <cell r="B34" t="str">
            <v>00</v>
          </cell>
        </row>
        <row r="35">
          <cell r="A35" t="str">
            <v>CS ENERGY</v>
          </cell>
          <cell r="B35" t="str">
            <v>00</v>
          </cell>
        </row>
        <row r="36">
          <cell r="A36" t="str">
            <v>Delhi Petroleum</v>
          </cell>
          <cell r="B36" t="str">
            <v>00</v>
          </cell>
        </row>
        <row r="37">
          <cell r="A37" t="str">
            <v>Duke Energy Aus</v>
          </cell>
          <cell r="B37" t="str">
            <v>00</v>
          </cell>
        </row>
        <row r="38">
          <cell r="A38" t="str">
            <v>Energex Retail</v>
          </cell>
          <cell r="B38" t="str">
            <v>00</v>
          </cell>
        </row>
        <row r="39">
          <cell r="A39" t="str">
            <v>Energy Aust</v>
          </cell>
          <cell r="B39" t="str">
            <v>00</v>
          </cell>
        </row>
        <row r="40">
          <cell r="A40" t="str">
            <v>GPU Gasnet P/L</v>
          </cell>
          <cell r="B40" t="str">
            <v>00</v>
          </cell>
        </row>
        <row r="41">
          <cell r="A41" t="str">
            <v>Mount Isa Mines (Xstrata)</v>
          </cell>
          <cell r="B41" t="str">
            <v>00</v>
          </cell>
        </row>
        <row r="42">
          <cell r="A42" t="str">
            <v>NT Pwr Gen CONT</v>
          </cell>
          <cell r="B42" t="str">
            <v>00</v>
          </cell>
        </row>
        <row r="43">
          <cell r="A43" t="str">
            <v>NT Pwr Gen Pty</v>
          </cell>
          <cell r="B43" t="str">
            <v>00</v>
          </cell>
        </row>
        <row r="44">
          <cell r="A44" t="str">
            <v>OilCompAU Moura</v>
          </cell>
          <cell r="B44" t="str">
            <v>00</v>
          </cell>
        </row>
        <row r="45">
          <cell r="A45" t="str">
            <v>Oil CompAU Ltd</v>
          </cell>
          <cell r="B45" t="str">
            <v>00</v>
          </cell>
        </row>
        <row r="46">
          <cell r="A46" t="str">
            <v>Orica</v>
          </cell>
          <cell r="B46" t="str">
            <v>00</v>
          </cell>
        </row>
        <row r="47">
          <cell r="A47" t="str">
            <v>Origin Energy</v>
          </cell>
          <cell r="B47" t="str">
            <v>00</v>
          </cell>
        </row>
        <row r="48">
          <cell r="A48" t="str">
            <v>Origin EnergyCSG</v>
          </cell>
          <cell r="B48" t="str">
            <v>00</v>
          </cell>
        </row>
        <row r="49">
          <cell r="A49" t="str">
            <v>Origin EnergyLtd</v>
          </cell>
          <cell r="B49" t="str">
            <v>00</v>
          </cell>
        </row>
        <row r="50">
          <cell r="A50" t="str">
            <v>Origin EnergyRes</v>
          </cell>
          <cell r="B50" t="str">
            <v>00</v>
          </cell>
        </row>
        <row r="51">
          <cell r="A51" t="str">
            <v>Origin EnergyRet</v>
          </cell>
          <cell r="B51" t="str">
            <v>00</v>
          </cell>
        </row>
        <row r="52">
          <cell r="A52" t="str">
            <v>Origin EnergyRet</v>
          </cell>
          <cell r="B52" t="str">
            <v>00</v>
          </cell>
        </row>
        <row r="53">
          <cell r="A53" t="str">
            <v>Origin Energy Services Ltd</v>
          </cell>
          <cell r="B53" t="str">
            <v>00</v>
          </cell>
        </row>
        <row r="54">
          <cell r="A54" t="str">
            <v>Origin Energy Develop</v>
          </cell>
          <cell r="B54" t="str">
            <v>00</v>
          </cell>
        </row>
        <row r="55">
          <cell r="A55" t="str">
            <v>Origin BP</v>
          </cell>
          <cell r="B55" t="str">
            <v>00</v>
          </cell>
        </row>
        <row r="56">
          <cell r="A56" t="str">
            <v>Pasminco Centur</v>
          </cell>
          <cell r="B56" t="str">
            <v>00</v>
          </cell>
        </row>
        <row r="57">
          <cell r="A57" t="str">
            <v>Pegasus Gold Au</v>
          </cell>
          <cell r="B57" t="str">
            <v>00</v>
          </cell>
        </row>
        <row r="58">
          <cell r="A58" t="str">
            <v>Petronas Austra</v>
          </cell>
          <cell r="B58" t="str">
            <v>00</v>
          </cell>
        </row>
        <row r="59">
          <cell r="A59" t="str">
            <v>Queensland Gas</v>
          </cell>
          <cell r="B59" t="str">
            <v>00</v>
          </cell>
        </row>
        <row r="60">
          <cell r="A60" t="str">
            <v>Queensland Powe</v>
          </cell>
          <cell r="B60" t="str">
            <v>00</v>
          </cell>
        </row>
        <row r="61">
          <cell r="A61" t="str">
            <v>Santos AUHydroc</v>
          </cell>
          <cell r="B61" t="str">
            <v>00</v>
          </cell>
        </row>
        <row r="62">
          <cell r="A62" t="str">
            <v>Santos Limited</v>
          </cell>
          <cell r="B62" t="str">
            <v>00</v>
          </cell>
        </row>
        <row r="63">
          <cell r="A63" t="str">
            <v>Santos Petroleu</v>
          </cell>
          <cell r="B63" t="str">
            <v>00</v>
          </cell>
        </row>
        <row r="64">
          <cell r="A64" t="str">
            <v>Sun Retail Ltd</v>
          </cell>
          <cell r="B64" t="str">
            <v>00</v>
          </cell>
        </row>
        <row r="65">
          <cell r="A65" t="str">
            <v>SYNERGY</v>
          </cell>
          <cell r="B65" t="str">
            <v>00</v>
          </cell>
        </row>
        <row r="66">
          <cell r="A66" t="str">
            <v>Verve Energy</v>
          </cell>
          <cell r="B66" t="str">
            <v>00</v>
          </cell>
        </row>
        <row r="67">
          <cell r="A67" t="str">
            <v>TRUenergy Pty L</v>
          </cell>
          <cell r="B67" t="str">
            <v>00</v>
          </cell>
        </row>
        <row r="68">
          <cell r="A68" t="str">
            <v>Vamgas Pty Ltd</v>
          </cell>
          <cell r="B68" t="str">
            <v>00</v>
          </cell>
        </row>
        <row r="69">
          <cell r="A69" t="str">
            <v>Alcoa of Australia Ltd</v>
          </cell>
          <cell r="B69" t="str">
            <v>00</v>
          </cell>
        </row>
        <row r="70">
          <cell r="A70" t="str">
            <v>Arc Energy  Ltd</v>
          </cell>
          <cell r="B70" t="str">
            <v>00</v>
          </cell>
        </row>
        <row r="71">
          <cell r="A71" t="str">
            <v>Dept of Industry &amp; Resources</v>
          </cell>
          <cell r="B71" t="str">
            <v>00</v>
          </cell>
        </row>
        <row r="72">
          <cell r="A72" t="str">
            <v>East Spar Joint Venture</v>
          </cell>
          <cell r="B72" t="str">
            <v>00</v>
          </cell>
        </row>
        <row r="73">
          <cell r="A73" t="str">
            <v>Eneabba Gas Limited</v>
          </cell>
          <cell r="B73" t="str">
            <v>00</v>
          </cell>
        </row>
        <row r="74">
          <cell r="A74" t="str">
            <v>Fero Industries Pty Ltd</v>
          </cell>
          <cell r="B74" t="str">
            <v>00</v>
          </cell>
        </row>
        <row r="75">
          <cell r="A75" t="str">
            <v>Hismelt ( Operations ) Pty Ltd</v>
          </cell>
          <cell r="B75" t="str">
            <v>00</v>
          </cell>
        </row>
        <row r="76">
          <cell r="A76" t="str">
            <v>Leighton Contractors Pty Ltd</v>
          </cell>
          <cell r="B76" t="str">
            <v>00</v>
          </cell>
        </row>
        <row r="77">
          <cell r="A77" t="str">
            <v>Main Roads Western Austarlia</v>
          </cell>
          <cell r="B77" t="str">
            <v>00</v>
          </cell>
        </row>
        <row r="78">
          <cell r="A78" t="str">
            <v>Midland Brick Company</v>
          </cell>
          <cell r="B78" t="str">
            <v>00</v>
          </cell>
        </row>
        <row r="79">
          <cell r="A79" t="str">
            <v>National Power Services Pty Ltd</v>
          </cell>
          <cell r="B79" t="str">
            <v>00</v>
          </cell>
        </row>
        <row r="80">
          <cell r="A80" t="str">
            <v>Public Transport Authority WA</v>
          </cell>
          <cell r="B80" t="str">
            <v>00</v>
          </cell>
        </row>
        <row r="81">
          <cell r="A81" t="str">
            <v>Rail Link Joint Venture</v>
          </cell>
          <cell r="B81" t="str">
            <v>00</v>
          </cell>
        </row>
        <row r="82">
          <cell r="A82" t="str">
            <v>Roc Oil (WA ) Pty Ltd</v>
          </cell>
          <cell r="B82" t="str">
            <v>00</v>
          </cell>
        </row>
        <row r="83">
          <cell r="A83" t="str">
            <v>Rocla Concrete Materials</v>
          </cell>
          <cell r="B83" t="str">
            <v>00</v>
          </cell>
        </row>
        <row r="84">
          <cell r="A84" t="str">
            <v>Roe7Alliance</v>
          </cell>
          <cell r="B84" t="str">
            <v>00</v>
          </cell>
        </row>
        <row r="85">
          <cell r="A85" t="str">
            <v>Rosen Australia Pty Ltd</v>
          </cell>
          <cell r="B85" t="str">
            <v>00</v>
          </cell>
        </row>
        <row r="86">
          <cell r="A86" t="str">
            <v>Smorgen Steel Recycling WA</v>
          </cell>
          <cell r="B86" t="str">
            <v>00</v>
          </cell>
        </row>
        <row r="87">
          <cell r="A87" t="str">
            <v>Cawse Nickel Operations</v>
          </cell>
          <cell r="B87" t="str">
            <v>00</v>
          </cell>
        </row>
        <row r="88">
          <cell r="A88" t="str">
            <v>Esperance Power Station P/L</v>
          </cell>
          <cell r="B88" t="str">
            <v>00</v>
          </cell>
        </row>
        <row r="89">
          <cell r="A89" t="str">
            <v>Goldfields Power</v>
          </cell>
          <cell r="B89" t="str">
            <v>00</v>
          </cell>
        </row>
        <row r="90">
          <cell r="A90" t="str">
            <v>Lionore Australia (Wildara) N/L</v>
          </cell>
          <cell r="B90" t="str">
            <v>00</v>
          </cell>
        </row>
        <row r="91">
          <cell r="A91" t="str">
            <v>Lions Australia</v>
          </cell>
          <cell r="B91" t="str">
            <v>00</v>
          </cell>
        </row>
        <row r="92">
          <cell r="A92" t="str">
            <v>Mina Resources Ltd</v>
          </cell>
          <cell r="B92" t="str">
            <v>00</v>
          </cell>
        </row>
        <row r="93">
          <cell r="A93" t="str">
            <v>OMG Cowse P/L</v>
          </cell>
          <cell r="B93" t="str">
            <v>00</v>
          </cell>
        </row>
        <row r="94">
          <cell r="A94" t="str">
            <v>Associated Petr</v>
          </cell>
          <cell r="B94" t="str">
            <v>00</v>
          </cell>
        </row>
        <row r="95">
          <cell r="A95" t="str">
            <v>Verve Energy</v>
          </cell>
          <cell r="B95" t="str">
            <v>00</v>
          </cell>
        </row>
        <row r="96">
          <cell r="A96" t="str">
            <v>VENCorp</v>
          </cell>
          <cell r="B96" t="str">
            <v>00</v>
          </cell>
        </row>
        <row r="97">
          <cell r="A97" t="str">
            <v>ElectraNet</v>
          </cell>
          <cell r="B97" t="str">
            <v>00</v>
          </cell>
        </row>
        <row r="98">
          <cell r="A98" t="str">
            <v>SWQP</v>
          </cell>
          <cell r="B98" t="str">
            <v>00</v>
          </cell>
        </row>
        <row r="99">
          <cell r="A99" t="str">
            <v>APL</v>
          </cell>
          <cell r="B99" t="str">
            <v>00</v>
          </cell>
        </row>
        <row r="100">
          <cell r="A100" t="str">
            <v>Allgas</v>
          </cell>
          <cell r="B100" t="str">
            <v>00</v>
          </cell>
        </row>
        <row r="101">
          <cell r="A101" t="str">
            <v>Plutonic</v>
          </cell>
          <cell r="B101" t="str">
            <v>00</v>
          </cell>
        </row>
        <row r="102">
          <cell r="A102" t="str">
            <v>Minara resources</v>
          </cell>
          <cell r="B102" t="str">
            <v>00</v>
          </cell>
        </row>
        <row r="103">
          <cell r="A103" t="str">
            <v>Newmont</v>
          </cell>
          <cell r="B103" t="str">
            <v>00</v>
          </cell>
        </row>
        <row r="104">
          <cell r="A104" t="str">
            <v>Newmont (Yandal)</v>
          </cell>
          <cell r="B104" t="str">
            <v>00</v>
          </cell>
        </row>
        <row r="105">
          <cell r="A105" t="str">
            <v>Pilbara Iron (Rio Tinto )</v>
          </cell>
          <cell r="B105" t="str">
            <v>00</v>
          </cell>
        </row>
        <row r="106">
          <cell r="A106" t="str">
            <v>Magellan Lead</v>
          </cell>
          <cell r="B106" t="str">
            <v>00</v>
          </cell>
        </row>
        <row r="107">
          <cell r="A107" t="str">
            <v>Apache</v>
          </cell>
          <cell r="B107" t="str">
            <v>00</v>
          </cell>
        </row>
        <row r="108">
          <cell r="A108" t="str">
            <v>Boral</v>
          </cell>
          <cell r="B108" t="str">
            <v>00</v>
          </cell>
        </row>
        <row r="109">
          <cell r="A109" t="str">
            <v>Newman</v>
          </cell>
          <cell r="B109" t="str">
            <v>00</v>
          </cell>
        </row>
        <row r="110">
          <cell r="A110" t="str">
            <v>Power and Water Corporation</v>
          </cell>
          <cell r="B110" t="str">
            <v>00</v>
          </cell>
        </row>
        <row r="111">
          <cell r="A111" t="str">
            <v>Central Ranges Pipeline (CRP)</v>
          </cell>
          <cell r="B111" t="str">
            <v>00</v>
          </cell>
        </row>
        <row r="112">
          <cell r="A112" t="str">
            <v>Sundry</v>
          </cell>
          <cell r="B112" t="str">
            <v>00</v>
          </cell>
        </row>
      </sheetData>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refreshError="1">
        <row r="18">
          <cell r="N18" t="str">
            <v>APT PIPELINES LIMITED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row r="43">
          <cell r="D43">
            <v>0</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rder Data"/>
      <sheetName val="Order Form"/>
      <sheetName val="Suppliers"/>
      <sheetName val="Contacts"/>
    </sheetNames>
    <sheetDataSet>
      <sheetData sheetId="0"/>
      <sheetData sheetId="1" refreshError="1">
        <row r="1">
          <cell r="A1" t="str">
            <v>PO Number</v>
          </cell>
          <cell r="B1" t="str">
            <v>Confirmation</v>
          </cell>
          <cell r="C1" t="str">
            <v>Supplier Number</v>
          </cell>
          <cell r="D1" t="str">
            <v>Supplier</v>
          </cell>
          <cell r="E1" t="str">
            <v>Supplier Address 1</v>
          </cell>
          <cell r="F1" t="str">
            <v>Supplier Address 2</v>
          </cell>
          <cell r="G1" t="str">
            <v>Supplier Fax</v>
          </cell>
          <cell r="H1" t="str">
            <v>Date</v>
          </cell>
          <cell r="I1" t="str">
            <v>Item 1 -Qty</v>
          </cell>
          <cell r="J1" t="str">
            <v>Item 1 - Description</v>
          </cell>
          <cell r="K1" t="str">
            <v>Item 1 - Price</v>
          </cell>
          <cell r="L1" t="str">
            <v>Item 2 -Qty</v>
          </cell>
          <cell r="M1" t="str">
            <v>Item 2 - Description</v>
          </cell>
          <cell r="N1" t="str">
            <v>Item 2 - Price</v>
          </cell>
          <cell r="O1" t="str">
            <v>Item 3 -Qty</v>
          </cell>
          <cell r="P1" t="str">
            <v>Item 3 - Description</v>
          </cell>
          <cell r="Q1" t="str">
            <v>Item 3 - Price</v>
          </cell>
          <cell r="R1" t="str">
            <v>Item 4 -Qty</v>
          </cell>
          <cell r="S1" t="str">
            <v>Item 4 - Description</v>
          </cell>
          <cell r="T1" t="str">
            <v>Item 4 - Price</v>
          </cell>
          <cell r="U1" t="str">
            <v>Item 5 -Qty</v>
          </cell>
          <cell r="V1" t="str">
            <v>Item 5 - Description</v>
          </cell>
          <cell r="W1" t="str">
            <v>Item 5 - Price</v>
          </cell>
          <cell r="X1" t="str">
            <v>Item 6 -Qty</v>
          </cell>
          <cell r="Y1" t="str">
            <v>Item 6 - Description</v>
          </cell>
          <cell r="Z1" t="str">
            <v>Item 6 - Price</v>
          </cell>
          <cell r="AA1" t="str">
            <v>Contact</v>
          </cell>
          <cell r="AB1" t="str">
            <v>Contact Ph</v>
          </cell>
          <cell r="AC1" t="str">
            <v>Contact fax</v>
          </cell>
          <cell r="AD1" t="str">
            <v>Contact Email</v>
          </cell>
          <cell r="AE1" t="str">
            <v>Delivery Address 1</v>
          </cell>
          <cell r="AF1" t="str">
            <v>Delivery Address 2</v>
          </cell>
          <cell r="AG1" t="str">
            <v>Delivery Address 3</v>
          </cell>
        </row>
        <row r="2">
          <cell r="A2" t="str">
            <v>AEPL0001</v>
          </cell>
          <cell r="B2" t="str">
            <v>Y</v>
          </cell>
          <cell r="C2">
            <v>1</v>
          </cell>
          <cell r="D2" t="str">
            <v>Vinidex</v>
          </cell>
          <cell r="E2">
            <v>0</v>
          </cell>
          <cell r="F2">
            <v>0</v>
          </cell>
          <cell r="G2">
            <v>0</v>
          </cell>
          <cell r="H2">
            <v>39020</v>
          </cell>
          <cell r="I2">
            <v>120</v>
          </cell>
          <cell r="J2" t="str">
            <v>MDPE 110mmx12m LG (SDR11)</v>
          </cell>
          <cell r="K2">
            <v>11.35</v>
          </cell>
          <cell r="AA2" t="str">
            <v>Roy Carlton</v>
          </cell>
          <cell r="AB2">
            <v>0</v>
          </cell>
          <cell r="AC2" t="str">
            <v>07 3426 1665</v>
          </cell>
          <cell r="AD2" t="str">
            <v>roycarlton@allgas.com.au</v>
          </cell>
          <cell r="AE2" t="str">
            <v>Cnr Ferny Av &amp; Cavill Av</v>
          </cell>
          <cell r="AF2" t="str">
            <v xml:space="preserve">Surfers Paradise </v>
          </cell>
          <cell r="AG2" t="str">
            <v>Ph Jim 0419 484302</v>
          </cell>
        </row>
        <row r="3">
          <cell r="A3" t="str">
            <v>AEPL0002</v>
          </cell>
          <cell r="B3" t="str">
            <v>Y</v>
          </cell>
          <cell r="C3">
            <v>2</v>
          </cell>
          <cell r="D3" t="str">
            <v>Ampy Email</v>
          </cell>
          <cell r="E3">
            <v>0</v>
          </cell>
          <cell r="F3">
            <v>0</v>
          </cell>
          <cell r="G3">
            <v>0</v>
          </cell>
          <cell r="H3">
            <v>39014</v>
          </cell>
          <cell r="I3">
            <v>27</v>
          </cell>
          <cell r="J3" t="str">
            <v>widgets</v>
          </cell>
          <cell r="K3">
            <v>45.67</v>
          </cell>
          <cell r="AA3" t="str">
            <v>Vic McLeod</v>
          </cell>
          <cell r="AB3" t="str">
            <v>07 3426 1650</v>
          </cell>
          <cell r="AC3" t="str">
            <v>07 3426 1665</v>
          </cell>
          <cell r="AD3" t="str">
            <v>vicmcleod@allgas.com.au</v>
          </cell>
          <cell r="AE3" t="str">
            <v>11 Dividend Street</v>
          </cell>
          <cell r="AF3" t="str">
            <v>Mansfield QLD 4122</v>
          </cell>
        </row>
        <row r="4">
          <cell r="A4" t="str">
            <v>AEPL0003</v>
          </cell>
          <cell r="D4" t="e">
            <v>#N/A</v>
          </cell>
          <cell r="E4" t="e">
            <v>#N/A</v>
          </cell>
          <cell r="F4" t="e">
            <v>#N/A</v>
          </cell>
          <cell r="G4" t="e">
            <v>#N/A</v>
          </cell>
          <cell r="AB4" t="e">
            <v>#N/A</v>
          </cell>
          <cell r="AC4" t="e">
            <v>#N/A</v>
          </cell>
          <cell r="AD4" t="e">
            <v>#N/A</v>
          </cell>
          <cell r="AE4" t="str">
            <v>11 Dividend Street</v>
          </cell>
          <cell r="AF4" t="str">
            <v>Mansfield QLD 4122</v>
          </cell>
        </row>
        <row r="5">
          <cell r="A5" t="str">
            <v>AEPL0004</v>
          </cell>
          <cell r="D5" t="e">
            <v>#N/A</v>
          </cell>
          <cell r="E5" t="e">
            <v>#N/A</v>
          </cell>
          <cell r="F5" t="e">
            <v>#N/A</v>
          </cell>
          <cell r="G5" t="e">
            <v>#N/A</v>
          </cell>
          <cell r="AB5" t="e">
            <v>#N/A</v>
          </cell>
          <cell r="AC5" t="e">
            <v>#N/A</v>
          </cell>
          <cell r="AD5" t="e">
            <v>#N/A</v>
          </cell>
          <cell r="AE5" t="str">
            <v>11 Dividend Street</v>
          </cell>
          <cell r="AF5" t="str">
            <v>Mansfield QLD 4122</v>
          </cell>
        </row>
        <row r="6">
          <cell r="A6" t="str">
            <v>AEPL0005</v>
          </cell>
          <cell r="D6" t="e">
            <v>#N/A</v>
          </cell>
          <cell r="E6" t="e">
            <v>#N/A</v>
          </cell>
          <cell r="F6" t="e">
            <v>#N/A</v>
          </cell>
          <cell r="G6" t="e">
            <v>#N/A</v>
          </cell>
          <cell r="AB6" t="e">
            <v>#N/A</v>
          </cell>
          <cell r="AC6" t="e">
            <v>#N/A</v>
          </cell>
          <cell r="AD6" t="e">
            <v>#N/A</v>
          </cell>
          <cell r="AE6" t="str">
            <v>11 Dividend Street</v>
          </cell>
          <cell r="AF6" t="str">
            <v>Mansfield QLD 4122</v>
          </cell>
        </row>
        <row r="7">
          <cell r="A7" t="str">
            <v>AEPL0006</v>
          </cell>
          <cell r="D7" t="e">
            <v>#N/A</v>
          </cell>
          <cell r="E7" t="e">
            <v>#N/A</v>
          </cell>
          <cell r="F7" t="e">
            <v>#N/A</v>
          </cell>
          <cell r="G7" t="e">
            <v>#N/A</v>
          </cell>
          <cell r="AB7" t="e">
            <v>#N/A</v>
          </cell>
          <cell r="AC7" t="e">
            <v>#N/A</v>
          </cell>
          <cell r="AD7" t="e">
            <v>#N/A</v>
          </cell>
          <cell r="AE7" t="str">
            <v>11 Dividend Street</v>
          </cell>
          <cell r="AF7" t="str">
            <v>Mansfield QLD 4122</v>
          </cell>
        </row>
        <row r="8">
          <cell r="A8" t="str">
            <v>AEPL0007</v>
          </cell>
          <cell r="D8" t="e">
            <v>#N/A</v>
          </cell>
          <cell r="E8" t="e">
            <v>#N/A</v>
          </cell>
          <cell r="F8" t="e">
            <v>#N/A</v>
          </cell>
          <cell r="G8" t="e">
            <v>#N/A</v>
          </cell>
          <cell r="AB8" t="e">
            <v>#N/A</v>
          </cell>
          <cell r="AC8" t="e">
            <v>#N/A</v>
          </cell>
          <cell r="AD8" t="e">
            <v>#N/A</v>
          </cell>
          <cell r="AE8" t="str">
            <v>11 Dividend Street</v>
          </cell>
          <cell r="AF8" t="str">
            <v>Mansfield QLD 4122</v>
          </cell>
        </row>
        <row r="9">
          <cell r="A9" t="str">
            <v>AEPL0008</v>
          </cell>
          <cell r="D9" t="e">
            <v>#N/A</v>
          </cell>
          <cell r="E9" t="e">
            <v>#N/A</v>
          </cell>
          <cell r="F9" t="e">
            <v>#N/A</v>
          </cell>
          <cell r="G9" t="e">
            <v>#N/A</v>
          </cell>
          <cell r="AB9" t="e">
            <v>#N/A</v>
          </cell>
          <cell r="AC9" t="e">
            <v>#N/A</v>
          </cell>
          <cell r="AD9" t="e">
            <v>#N/A</v>
          </cell>
          <cell r="AE9" t="str">
            <v>11 Dividend Street</v>
          </cell>
          <cell r="AF9" t="str">
            <v>Mansfield QLD 4122</v>
          </cell>
        </row>
        <row r="10">
          <cell r="A10" t="str">
            <v>AEPL0009</v>
          </cell>
          <cell r="D10" t="e">
            <v>#N/A</v>
          </cell>
          <cell r="E10" t="e">
            <v>#N/A</v>
          </cell>
          <cell r="F10" t="e">
            <v>#N/A</v>
          </cell>
          <cell r="G10" t="e">
            <v>#N/A</v>
          </cell>
          <cell r="AB10" t="e">
            <v>#N/A</v>
          </cell>
          <cell r="AC10" t="e">
            <v>#N/A</v>
          </cell>
          <cell r="AD10" t="e">
            <v>#N/A</v>
          </cell>
          <cell r="AE10" t="str">
            <v>11 Dividend Street</v>
          </cell>
          <cell r="AF10" t="str">
            <v>Mansfield QLD 4122</v>
          </cell>
        </row>
        <row r="11">
          <cell r="A11" t="str">
            <v>AEPL0010</v>
          </cell>
          <cell r="D11" t="e">
            <v>#N/A</v>
          </cell>
          <cell r="E11" t="e">
            <v>#N/A</v>
          </cell>
          <cell r="F11" t="e">
            <v>#N/A</v>
          </cell>
          <cell r="G11" t="e">
            <v>#N/A</v>
          </cell>
          <cell r="AB11" t="e">
            <v>#N/A</v>
          </cell>
          <cell r="AC11" t="e">
            <v>#N/A</v>
          </cell>
          <cell r="AD11" t="e">
            <v>#N/A</v>
          </cell>
          <cell r="AE11" t="str">
            <v>11 Dividend Street</v>
          </cell>
          <cell r="AF11" t="str">
            <v>Mansfield QLD 4122</v>
          </cell>
        </row>
        <row r="12">
          <cell r="A12" t="str">
            <v>AEPL0011</v>
          </cell>
          <cell r="D12" t="e">
            <v>#N/A</v>
          </cell>
          <cell r="E12" t="e">
            <v>#N/A</v>
          </cell>
          <cell r="F12" t="e">
            <v>#N/A</v>
          </cell>
          <cell r="G12" t="e">
            <v>#N/A</v>
          </cell>
          <cell r="AB12" t="e">
            <v>#N/A</v>
          </cell>
          <cell r="AC12" t="e">
            <v>#N/A</v>
          </cell>
          <cell r="AD12" t="e">
            <v>#N/A</v>
          </cell>
          <cell r="AE12" t="str">
            <v>11 Dividend Street</v>
          </cell>
          <cell r="AF12" t="str">
            <v>Mansfield QLD 4122</v>
          </cell>
        </row>
        <row r="13">
          <cell r="A13" t="str">
            <v>AEPL0012</v>
          </cell>
          <cell r="D13" t="e">
            <v>#N/A</v>
          </cell>
          <cell r="E13" t="e">
            <v>#N/A</v>
          </cell>
          <cell r="F13" t="e">
            <v>#N/A</v>
          </cell>
          <cell r="G13" t="e">
            <v>#N/A</v>
          </cell>
          <cell r="AB13" t="e">
            <v>#N/A</v>
          </cell>
          <cell r="AC13" t="e">
            <v>#N/A</v>
          </cell>
          <cell r="AD13" t="e">
            <v>#N/A</v>
          </cell>
          <cell r="AE13" t="str">
            <v>11 Dividend Street</v>
          </cell>
          <cell r="AF13" t="str">
            <v>Mansfield QLD 4122</v>
          </cell>
        </row>
        <row r="14">
          <cell r="A14" t="str">
            <v>AEPL0013</v>
          </cell>
          <cell r="D14" t="e">
            <v>#N/A</v>
          </cell>
          <cell r="E14" t="e">
            <v>#N/A</v>
          </cell>
          <cell r="F14" t="e">
            <v>#N/A</v>
          </cell>
          <cell r="G14" t="e">
            <v>#N/A</v>
          </cell>
          <cell r="AB14" t="e">
            <v>#N/A</v>
          </cell>
          <cell r="AC14" t="e">
            <v>#N/A</v>
          </cell>
          <cell r="AD14" t="e">
            <v>#N/A</v>
          </cell>
          <cell r="AE14" t="str">
            <v>11 Dividend Street</v>
          </cell>
          <cell r="AF14" t="str">
            <v>Mansfield QLD 4122</v>
          </cell>
        </row>
        <row r="15">
          <cell r="A15" t="str">
            <v>AEPL0014</v>
          </cell>
          <cell r="D15" t="e">
            <v>#N/A</v>
          </cell>
          <cell r="E15" t="e">
            <v>#N/A</v>
          </cell>
          <cell r="F15" t="e">
            <v>#N/A</v>
          </cell>
          <cell r="G15" t="e">
            <v>#N/A</v>
          </cell>
          <cell r="AB15" t="e">
            <v>#N/A</v>
          </cell>
          <cell r="AC15" t="e">
            <v>#N/A</v>
          </cell>
          <cell r="AD15" t="e">
            <v>#N/A</v>
          </cell>
          <cell r="AE15" t="str">
            <v>11 Dividend Street</v>
          </cell>
          <cell r="AF15" t="str">
            <v>Mansfield QLD 4122</v>
          </cell>
        </row>
        <row r="16">
          <cell r="A16" t="str">
            <v>AEPL0015</v>
          </cell>
          <cell r="D16" t="e">
            <v>#N/A</v>
          </cell>
          <cell r="E16" t="e">
            <v>#N/A</v>
          </cell>
          <cell r="F16" t="e">
            <v>#N/A</v>
          </cell>
          <cell r="G16" t="e">
            <v>#N/A</v>
          </cell>
          <cell r="AB16" t="e">
            <v>#N/A</v>
          </cell>
          <cell r="AC16" t="e">
            <v>#N/A</v>
          </cell>
          <cell r="AD16" t="e">
            <v>#N/A</v>
          </cell>
          <cell r="AE16" t="str">
            <v>11 Dividend Street</v>
          </cell>
          <cell r="AF16" t="str">
            <v>Mansfield QLD 4122</v>
          </cell>
        </row>
        <row r="17">
          <cell r="A17" t="str">
            <v>AEPL0016</v>
          </cell>
          <cell r="D17" t="e">
            <v>#N/A</v>
          </cell>
          <cell r="E17" t="e">
            <v>#N/A</v>
          </cell>
          <cell r="F17" t="e">
            <v>#N/A</v>
          </cell>
          <cell r="G17" t="e">
            <v>#N/A</v>
          </cell>
          <cell r="AB17" t="e">
            <v>#N/A</v>
          </cell>
          <cell r="AC17" t="e">
            <v>#N/A</v>
          </cell>
          <cell r="AD17" t="e">
            <v>#N/A</v>
          </cell>
          <cell r="AE17" t="str">
            <v>11 Dividend Street</v>
          </cell>
          <cell r="AF17" t="str">
            <v>Mansfield QLD 4122</v>
          </cell>
        </row>
        <row r="18">
          <cell r="A18" t="str">
            <v>AEPL0017</v>
          </cell>
          <cell r="D18" t="e">
            <v>#N/A</v>
          </cell>
          <cell r="E18" t="e">
            <v>#N/A</v>
          </cell>
          <cell r="F18" t="e">
            <v>#N/A</v>
          </cell>
          <cell r="G18" t="e">
            <v>#N/A</v>
          </cell>
          <cell r="AB18" t="e">
            <v>#N/A</v>
          </cell>
          <cell r="AC18" t="e">
            <v>#N/A</v>
          </cell>
          <cell r="AD18" t="e">
            <v>#N/A</v>
          </cell>
          <cell r="AE18" t="str">
            <v>11 Dividend Street</v>
          </cell>
          <cell r="AF18" t="str">
            <v>Mansfield QLD 4122</v>
          </cell>
        </row>
        <row r="19">
          <cell r="A19" t="str">
            <v>AEPL0018</v>
          </cell>
          <cell r="D19" t="e">
            <v>#N/A</v>
          </cell>
          <cell r="E19" t="e">
            <v>#N/A</v>
          </cell>
          <cell r="F19" t="e">
            <v>#N/A</v>
          </cell>
          <cell r="G19" t="e">
            <v>#N/A</v>
          </cell>
          <cell r="AB19" t="e">
            <v>#N/A</v>
          </cell>
          <cell r="AC19" t="e">
            <v>#N/A</v>
          </cell>
          <cell r="AD19" t="e">
            <v>#N/A</v>
          </cell>
          <cell r="AE19" t="str">
            <v>11 Dividend Street</v>
          </cell>
          <cell r="AF19" t="str">
            <v>Mansfield QLD 4122</v>
          </cell>
        </row>
        <row r="20">
          <cell r="A20" t="str">
            <v>AEPL0019</v>
          </cell>
          <cell r="D20" t="e">
            <v>#N/A</v>
          </cell>
          <cell r="E20" t="e">
            <v>#N/A</v>
          </cell>
          <cell r="F20" t="e">
            <v>#N/A</v>
          </cell>
          <cell r="G20" t="e">
            <v>#N/A</v>
          </cell>
          <cell r="AB20" t="e">
            <v>#N/A</v>
          </cell>
          <cell r="AC20" t="e">
            <v>#N/A</v>
          </cell>
          <cell r="AD20" t="e">
            <v>#N/A</v>
          </cell>
          <cell r="AE20" t="str">
            <v>11 Dividend Street</v>
          </cell>
          <cell r="AF20" t="str">
            <v>Mansfield QLD 4122</v>
          </cell>
        </row>
        <row r="21">
          <cell r="A21" t="str">
            <v>AEPL0020</v>
          </cell>
          <cell r="D21" t="e">
            <v>#N/A</v>
          </cell>
          <cell r="E21" t="e">
            <v>#N/A</v>
          </cell>
          <cell r="F21" t="e">
            <v>#N/A</v>
          </cell>
          <cell r="G21" t="e">
            <v>#N/A</v>
          </cell>
          <cell r="AB21" t="e">
            <v>#N/A</v>
          </cell>
          <cell r="AC21" t="e">
            <v>#N/A</v>
          </cell>
          <cell r="AD21" t="e">
            <v>#N/A</v>
          </cell>
          <cell r="AE21" t="str">
            <v>11 Dividend Street</v>
          </cell>
          <cell r="AF21" t="str">
            <v>Mansfield QLD 4122</v>
          </cell>
        </row>
        <row r="22">
          <cell r="A22" t="str">
            <v>AEPL0021</v>
          </cell>
          <cell r="D22" t="e">
            <v>#N/A</v>
          </cell>
          <cell r="E22" t="e">
            <v>#N/A</v>
          </cell>
          <cell r="F22" t="e">
            <v>#N/A</v>
          </cell>
          <cell r="G22" t="e">
            <v>#N/A</v>
          </cell>
          <cell r="AB22" t="e">
            <v>#N/A</v>
          </cell>
          <cell r="AC22" t="e">
            <v>#N/A</v>
          </cell>
          <cell r="AD22" t="e">
            <v>#N/A</v>
          </cell>
          <cell r="AE22" t="str">
            <v>11 Dividend Street</v>
          </cell>
          <cell r="AF22" t="str">
            <v>Mansfield QLD 4122</v>
          </cell>
        </row>
        <row r="23">
          <cell r="A23" t="str">
            <v>AEPL0022</v>
          </cell>
          <cell r="D23" t="e">
            <v>#N/A</v>
          </cell>
          <cell r="E23" t="e">
            <v>#N/A</v>
          </cell>
          <cell r="F23" t="e">
            <v>#N/A</v>
          </cell>
          <cell r="G23" t="e">
            <v>#N/A</v>
          </cell>
          <cell r="AB23" t="e">
            <v>#N/A</v>
          </cell>
          <cell r="AC23" t="e">
            <v>#N/A</v>
          </cell>
          <cell r="AD23" t="e">
            <v>#N/A</v>
          </cell>
          <cell r="AE23" t="str">
            <v>11 Dividend Street</v>
          </cell>
          <cell r="AF23" t="str">
            <v>Mansfield QLD 4122</v>
          </cell>
        </row>
        <row r="24">
          <cell r="A24" t="str">
            <v>AEPL0023</v>
          </cell>
          <cell r="D24" t="e">
            <v>#N/A</v>
          </cell>
          <cell r="E24" t="e">
            <v>#N/A</v>
          </cell>
          <cell r="F24" t="e">
            <v>#N/A</v>
          </cell>
          <cell r="G24" t="e">
            <v>#N/A</v>
          </cell>
          <cell r="AB24" t="e">
            <v>#N/A</v>
          </cell>
          <cell r="AC24" t="e">
            <v>#N/A</v>
          </cell>
          <cell r="AD24" t="e">
            <v>#N/A</v>
          </cell>
          <cell r="AE24" t="str">
            <v>11 Dividend Street</v>
          </cell>
          <cell r="AF24" t="str">
            <v>Mansfield QLD 4122</v>
          </cell>
        </row>
        <row r="25">
          <cell r="A25" t="str">
            <v>AEPL0024</v>
          </cell>
          <cell r="D25" t="e">
            <v>#N/A</v>
          </cell>
          <cell r="E25" t="e">
            <v>#N/A</v>
          </cell>
          <cell r="F25" t="e">
            <v>#N/A</v>
          </cell>
          <cell r="G25" t="e">
            <v>#N/A</v>
          </cell>
          <cell r="AB25" t="e">
            <v>#N/A</v>
          </cell>
          <cell r="AC25" t="e">
            <v>#N/A</v>
          </cell>
          <cell r="AD25" t="e">
            <v>#N/A</v>
          </cell>
          <cell r="AE25" t="str">
            <v>11 Dividend Street</v>
          </cell>
          <cell r="AF25" t="str">
            <v>Mansfield QLD 4122</v>
          </cell>
        </row>
        <row r="26">
          <cell r="A26" t="str">
            <v>AEPL0025</v>
          </cell>
          <cell r="D26" t="e">
            <v>#N/A</v>
          </cell>
          <cell r="E26" t="e">
            <v>#N/A</v>
          </cell>
          <cell r="F26" t="e">
            <v>#N/A</v>
          </cell>
          <cell r="G26" t="e">
            <v>#N/A</v>
          </cell>
          <cell r="AB26" t="e">
            <v>#N/A</v>
          </cell>
          <cell r="AC26" t="e">
            <v>#N/A</v>
          </cell>
          <cell r="AD26" t="e">
            <v>#N/A</v>
          </cell>
          <cell r="AE26" t="str">
            <v>11 Dividend Street</v>
          </cell>
          <cell r="AF26" t="str">
            <v>Mansfield QLD 4122</v>
          </cell>
        </row>
        <row r="27">
          <cell r="A27" t="str">
            <v>AEPL0026</v>
          </cell>
          <cell r="D27" t="e">
            <v>#N/A</v>
          </cell>
          <cell r="E27" t="e">
            <v>#N/A</v>
          </cell>
          <cell r="F27" t="e">
            <v>#N/A</v>
          </cell>
          <cell r="G27" t="e">
            <v>#N/A</v>
          </cell>
          <cell r="AB27" t="e">
            <v>#N/A</v>
          </cell>
          <cell r="AC27" t="e">
            <v>#N/A</v>
          </cell>
          <cell r="AD27" t="e">
            <v>#N/A</v>
          </cell>
          <cell r="AE27" t="str">
            <v>11 Dividend Street</v>
          </cell>
          <cell r="AF27" t="str">
            <v>Mansfield QLD 4122</v>
          </cell>
        </row>
        <row r="28">
          <cell r="A28" t="str">
            <v>AEPL0027</v>
          </cell>
          <cell r="D28" t="e">
            <v>#N/A</v>
          </cell>
          <cell r="E28" t="e">
            <v>#N/A</v>
          </cell>
          <cell r="F28" t="e">
            <v>#N/A</v>
          </cell>
          <cell r="G28" t="e">
            <v>#N/A</v>
          </cell>
          <cell r="AB28" t="e">
            <v>#N/A</v>
          </cell>
          <cell r="AC28" t="e">
            <v>#N/A</v>
          </cell>
          <cell r="AD28" t="e">
            <v>#N/A</v>
          </cell>
          <cell r="AE28" t="str">
            <v>11 Dividend Street</v>
          </cell>
          <cell r="AF28" t="str">
            <v>Mansfield QLD 4122</v>
          </cell>
        </row>
        <row r="29">
          <cell r="A29" t="str">
            <v>AEPL0028</v>
          </cell>
          <cell r="D29" t="e">
            <v>#N/A</v>
          </cell>
          <cell r="E29" t="e">
            <v>#N/A</v>
          </cell>
          <cell r="F29" t="e">
            <v>#N/A</v>
          </cell>
          <cell r="G29" t="e">
            <v>#N/A</v>
          </cell>
          <cell r="AB29" t="e">
            <v>#N/A</v>
          </cell>
          <cell r="AC29" t="e">
            <v>#N/A</v>
          </cell>
          <cell r="AD29" t="e">
            <v>#N/A</v>
          </cell>
          <cell r="AE29" t="str">
            <v>11 Dividend Street</v>
          </cell>
          <cell r="AF29" t="str">
            <v>Mansfield QLD 4122</v>
          </cell>
        </row>
        <row r="30">
          <cell r="A30" t="str">
            <v>AEPL0029</v>
          </cell>
          <cell r="D30" t="e">
            <v>#N/A</v>
          </cell>
          <cell r="E30" t="e">
            <v>#N/A</v>
          </cell>
          <cell r="F30" t="e">
            <v>#N/A</v>
          </cell>
          <cell r="G30" t="e">
            <v>#N/A</v>
          </cell>
          <cell r="AB30" t="e">
            <v>#N/A</v>
          </cell>
          <cell r="AC30" t="e">
            <v>#N/A</v>
          </cell>
          <cell r="AD30" t="e">
            <v>#N/A</v>
          </cell>
          <cell r="AE30" t="str">
            <v>11 Dividend Street</v>
          </cell>
          <cell r="AF30" t="str">
            <v>Mansfield QLD 4122</v>
          </cell>
        </row>
        <row r="31">
          <cell r="A31" t="str">
            <v>AEPL0030</v>
          </cell>
          <cell r="D31" t="e">
            <v>#N/A</v>
          </cell>
          <cell r="E31" t="e">
            <v>#N/A</v>
          </cell>
          <cell r="F31" t="e">
            <v>#N/A</v>
          </cell>
          <cell r="G31" t="e">
            <v>#N/A</v>
          </cell>
          <cell r="AB31" t="e">
            <v>#N/A</v>
          </cell>
          <cell r="AC31" t="e">
            <v>#N/A</v>
          </cell>
          <cell r="AD31" t="e">
            <v>#N/A</v>
          </cell>
          <cell r="AE31" t="str">
            <v>11 Dividend Street</v>
          </cell>
          <cell r="AF31" t="str">
            <v>Mansfield QLD 4122</v>
          </cell>
        </row>
        <row r="32">
          <cell r="A32" t="str">
            <v>AEPL0031</v>
          </cell>
          <cell r="D32" t="e">
            <v>#N/A</v>
          </cell>
          <cell r="E32" t="e">
            <v>#N/A</v>
          </cell>
          <cell r="F32" t="e">
            <v>#N/A</v>
          </cell>
          <cell r="G32" t="e">
            <v>#N/A</v>
          </cell>
          <cell r="AB32" t="e">
            <v>#N/A</v>
          </cell>
          <cell r="AC32" t="e">
            <v>#N/A</v>
          </cell>
          <cell r="AD32" t="e">
            <v>#N/A</v>
          </cell>
          <cell r="AE32" t="str">
            <v>11 Dividend Street</v>
          </cell>
          <cell r="AF32" t="str">
            <v>Mansfield QLD 4122</v>
          </cell>
        </row>
        <row r="33">
          <cell r="A33" t="str">
            <v>AEPL0032</v>
          </cell>
          <cell r="D33" t="e">
            <v>#N/A</v>
          </cell>
          <cell r="E33" t="e">
            <v>#N/A</v>
          </cell>
          <cell r="F33" t="e">
            <v>#N/A</v>
          </cell>
          <cell r="G33" t="e">
            <v>#N/A</v>
          </cell>
          <cell r="AB33" t="e">
            <v>#N/A</v>
          </cell>
          <cell r="AC33" t="e">
            <v>#N/A</v>
          </cell>
          <cell r="AD33" t="e">
            <v>#N/A</v>
          </cell>
          <cell r="AE33" t="str">
            <v>11 Dividend Street</v>
          </cell>
          <cell r="AF33" t="str">
            <v>Mansfield QLD 4122</v>
          </cell>
        </row>
        <row r="34">
          <cell r="A34" t="str">
            <v>AEPL0033</v>
          </cell>
          <cell r="D34" t="e">
            <v>#N/A</v>
          </cell>
          <cell r="E34" t="e">
            <v>#N/A</v>
          </cell>
          <cell r="F34" t="e">
            <v>#N/A</v>
          </cell>
          <cell r="G34" t="e">
            <v>#N/A</v>
          </cell>
          <cell r="AB34" t="e">
            <v>#N/A</v>
          </cell>
          <cell r="AC34" t="e">
            <v>#N/A</v>
          </cell>
          <cell r="AD34" t="e">
            <v>#N/A</v>
          </cell>
          <cell r="AE34" t="str">
            <v>11 Dividend Street</v>
          </cell>
          <cell r="AF34" t="str">
            <v>Mansfield QLD 4122</v>
          </cell>
        </row>
        <row r="35">
          <cell r="A35" t="str">
            <v>AEPL0034</v>
          </cell>
          <cell r="D35" t="e">
            <v>#N/A</v>
          </cell>
          <cell r="E35" t="e">
            <v>#N/A</v>
          </cell>
          <cell r="F35" t="e">
            <v>#N/A</v>
          </cell>
          <cell r="G35" t="e">
            <v>#N/A</v>
          </cell>
          <cell r="AB35" t="e">
            <v>#N/A</v>
          </cell>
          <cell r="AC35" t="e">
            <v>#N/A</v>
          </cell>
          <cell r="AD35" t="e">
            <v>#N/A</v>
          </cell>
          <cell r="AE35" t="str">
            <v>11 Dividend Street</v>
          </cell>
          <cell r="AF35" t="str">
            <v>Mansfield QLD 4122</v>
          </cell>
        </row>
        <row r="36">
          <cell r="A36" t="str">
            <v>AEPL0035</v>
          </cell>
          <cell r="D36" t="e">
            <v>#N/A</v>
          </cell>
          <cell r="E36" t="e">
            <v>#N/A</v>
          </cell>
          <cell r="F36" t="e">
            <v>#N/A</v>
          </cell>
          <cell r="G36" t="e">
            <v>#N/A</v>
          </cell>
          <cell r="AB36" t="e">
            <v>#N/A</v>
          </cell>
          <cell r="AC36" t="e">
            <v>#N/A</v>
          </cell>
          <cell r="AD36" t="e">
            <v>#N/A</v>
          </cell>
          <cell r="AE36" t="str">
            <v>11 Dividend Street</v>
          </cell>
          <cell r="AF36" t="str">
            <v>Mansfield QLD 4122</v>
          </cell>
        </row>
        <row r="37">
          <cell r="A37" t="str">
            <v>AEPL0036</v>
          </cell>
          <cell r="D37" t="e">
            <v>#N/A</v>
          </cell>
          <cell r="E37" t="e">
            <v>#N/A</v>
          </cell>
          <cell r="F37" t="e">
            <v>#N/A</v>
          </cell>
          <cell r="G37" t="e">
            <v>#N/A</v>
          </cell>
          <cell r="AB37" t="e">
            <v>#N/A</v>
          </cell>
          <cell r="AC37" t="e">
            <v>#N/A</v>
          </cell>
          <cell r="AD37" t="e">
            <v>#N/A</v>
          </cell>
          <cell r="AE37" t="str">
            <v>11 Dividend Street</v>
          </cell>
          <cell r="AF37" t="str">
            <v>Mansfield QLD 4122</v>
          </cell>
        </row>
        <row r="38">
          <cell r="A38" t="str">
            <v>AEPL0037</v>
          </cell>
          <cell r="D38" t="e">
            <v>#N/A</v>
          </cell>
          <cell r="E38" t="e">
            <v>#N/A</v>
          </cell>
          <cell r="F38" t="e">
            <v>#N/A</v>
          </cell>
          <cell r="G38" t="e">
            <v>#N/A</v>
          </cell>
          <cell r="AB38" t="e">
            <v>#N/A</v>
          </cell>
          <cell r="AC38" t="e">
            <v>#N/A</v>
          </cell>
          <cell r="AD38" t="e">
            <v>#N/A</v>
          </cell>
          <cell r="AE38" t="str">
            <v>11 Dividend Street</v>
          </cell>
          <cell r="AF38" t="str">
            <v>Mansfield QLD 4122</v>
          </cell>
        </row>
        <row r="39">
          <cell r="A39" t="str">
            <v>AEPL0038</v>
          </cell>
          <cell r="D39" t="e">
            <v>#N/A</v>
          </cell>
          <cell r="E39" t="e">
            <v>#N/A</v>
          </cell>
          <cell r="F39" t="e">
            <v>#N/A</v>
          </cell>
          <cell r="G39" t="e">
            <v>#N/A</v>
          </cell>
          <cell r="AB39" t="e">
            <v>#N/A</v>
          </cell>
          <cell r="AC39" t="e">
            <v>#N/A</v>
          </cell>
          <cell r="AD39" t="e">
            <v>#N/A</v>
          </cell>
          <cell r="AE39" t="str">
            <v>11 Dividend Street</v>
          </cell>
          <cell r="AF39" t="str">
            <v>Mansfield QLD 4122</v>
          </cell>
        </row>
        <row r="40">
          <cell r="A40" t="str">
            <v>AEPL0039</v>
          </cell>
          <cell r="D40" t="e">
            <v>#N/A</v>
          </cell>
          <cell r="E40" t="e">
            <v>#N/A</v>
          </cell>
          <cell r="F40" t="e">
            <v>#N/A</v>
          </cell>
          <cell r="G40" t="e">
            <v>#N/A</v>
          </cell>
          <cell r="AB40" t="e">
            <v>#N/A</v>
          </cell>
          <cell r="AC40" t="e">
            <v>#N/A</v>
          </cell>
          <cell r="AD40" t="e">
            <v>#N/A</v>
          </cell>
          <cell r="AE40" t="str">
            <v>11 Dividend Street</v>
          </cell>
          <cell r="AF40" t="str">
            <v>Mansfield QLD 4122</v>
          </cell>
        </row>
        <row r="41">
          <cell r="A41" t="str">
            <v>AEPL0040</v>
          </cell>
          <cell r="D41" t="e">
            <v>#N/A</v>
          </cell>
          <cell r="E41" t="e">
            <v>#N/A</v>
          </cell>
          <cell r="F41" t="e">
            <v>#N/A</v>
          </cell>
          <cell r="G41" t="e">
            <v>#N/A</v>
          </cell>
          <cell r="AB41" t="e">
            <v>#N/A</v>
          </cell>
          <cell r="AC41" t="e">
            <v>#N/A</v>
          </cell>
          <cell r="AD41" t="e">
            <v>#N/A</v>
          </cell>
          <cell r="AE41" t="str">
            <v>11 Dividend Street</v>
          </cell>
          <cell r="AF41" t="str">
            <v>Mansfield QLD 4122</v>
          </cell>
        </row>
        <row r="42">
          <cell r="A42" t="str">
            <v>AEPL0041</v>
          </cell>
          <cell r="D42" t="e">
            <v>#N/A</v>
          </cell>
          <cell r="E42" t="e">
            <v>#N/A</v>
          </cell>
          <cell r="F42" t="e">
            <v>#N/A</v>
          </cell>
          <cell r="G42" t="e">
            <v>#N/A</v>
          </cell>
          <cell r="AB42" t="e">
            <v>#N/A</v>
          </cell>
          <cell r="AC42" t="e">
            <v>#N/A</v>
          </cell>
          <cell r="AD42" t="e">
            <v>#N/A</v>
          </cell>
          <cell r="AE42" t="str">
            <v>11 Dividend Street</v>
          </cell>
          <cell r="AF42" t="str">
            <v>Mansfield QLD 4122</v>
          </cell>
        </row>
        <row r="43">
          <cell r="A43" t="str">
            <v>AEPL0042</v>
          </cell>
          <cell r="D43" t="e">
            <v>#N/A</v>
          </cell>
          <cell r="E43" t="e">
            <v>#N/A</v>
          </cell>
          <cell r="F43" t="e">
            <v>#N/A</v>
          </cell>
          <cell r="G43" t="e">
            <v>#N/A</v>
          </cell>
          <cell r="AB43" t="e">
            <v>#N/A</v>
          </cell>
          <cell r="AC43" t="e">
            <v>#N/A</v>
          </cell>
          <cell r="AD43" t="e">
            <v>#N/A</v>
          </cell>
          <cell r="AE43" t="str">
            <v>11 Dividend Street</v>
          </cell>
          <cell r="AF43" t="str">
            <v>Mansfield QLD 4122</v>
          </cell>
        </row>
        <row r="44">
          <cell r="A44" t="str">
            <v>AEPL0043</v>
          </cell>
          <cell r="D44" t="e">
            <v>#N/A</v>
          </cell>
          <cell r="E44" t="e">
            <v>#N/A</v>
          </cell>
          <cell r="F44" t="e">
            <v>#N/A</v>
          </cell>
          <cell r="G44" t="e">
            <v>#N/A</v>
          </cell>
          <cell r="AB44" t="e">
            <v>#N/A</v>
          </cell>
          <cell r="AC44" t="e">
            <v>#N/A</v>
          </cell>
          <cell r="AD44" t="e">
            <v>#N/A</v>
          </cell>
          <cell r="AE44" t="str">
            <v>11 Dividend Street</v>
          </cell>
          <cell r="AF44" t="str">
            <v>Mansfield QLD 4122</v>
          </cell>
        </row>
        <row r="45">
          <cell r="A45" t="str">
            <v>AEPL0044</v>
          </cell>
          <cell r="D45" t="e">
            <v>#N/A</v>
          </cell>
          <cell r="E45" t="e">
            <v>#N/A</v>
          </cell>
          <cell r="F45" t="e">
            <v>#N/A</v>
          </cell>
          <cell r="G45" t="e">
            <v>#N/A</v>
          </cell>
          <cell r="AB45" t="e">
            <v>#N/A</v>
          </cell>
          <cell r="AC45" t="e">
            <v>#N/A</v>
          </cell>
          <cell r="AD45" t="e">
            <v>#N/A</v>
          </cell>
          <cell r="AE45" t="str">
            <v>11 Dividend Street</v>
          </cell>
          <cell r="AF45" t="str">
            <v>Mansfield QLD 4122</v>
          </cell>
        </row>
        <row r="46">
          <cell r="A46" t="str">
            <v>AEPL0045</v>
          </cell>
          <cell r="D46" t="e">
            <v>#N/A</v>
          </cell>
          <cell r="E46" t="e">
            <v>#N/A</v>
          </cell>
          <cell r="F46" t="e">
            <v>#N/A</v>
          </cell>
          <cell r="G46" t="e">
            <v>#N/A</v>
          </cell>
          <cell r="AB46" t="e">
            <v>#N/A</v>
          </cell>
          <cell r="AC46" t="e">
            <v>#N/A</v>
          </cell>
          <cell r="AD46" t="e">
            <v>#N/A</v>
          </cell>
          <cell r="AE46" t="str">
            <v>11 Dividend Street</v>
          </cell>
          <cell r="AF46" t="str">
            <v>Mansfield QLD 4122</v>
          </cell>
        </row>
        <row r="47">
          <cell r="A47" t="str">
            <v>AEPL0046</v>
          </cell>
          <cell r="D47" t="e">
            <v>#N/A</v>
          </cell>
          <cell r="E47" t="e">
            <v>#N/A</v>
          </cell>
          <cell r="F47" t="e">
            <v>#N/A</v>
          </cell>
          <cell r="G47" t="e">
            <v>#N/A</v>
          </cell>
          <cell r="AB47" t="e">
            <v>#N/A</v>
          </cell>
          <cell r="AC47" t="e">
            <v>#N/A</v>
          </cell>
          <cell r="AD47" t="e">
            <v>#N/A</v>
          </cell>
          <cell r="AE47" t="str">
            <v>11 Dividend Street</v>
          </cell>
          <cell r="AF47" t="str">
            <v>Mansfield QLD 4122</v>
          </cell>
        </row>
        <row r="48">
          <cell r="A48" t="str">
            <v>AEPL0047</v>
          </cell>
          <cell r="D48" t="e">
            <v>#N/A</v>
          </cell>
          <cell r="E48" t="e">
            <v>#N/A</v>
          </cell>
          <cell r="F48" t="e">
            <v>#N/A</v>
          </cell>
          <cell r="G48" t="e">
            <v>#N/A</v>
          </cell>
          <cell r="AB48" t="e">
            <v>#N/A</v>
          </cell>
          <cell r="AC48" t="e">
            <v>#N/A</v>
          </cell>
          <cell r="AD48" t="e">
            <v>#N/A</v>
          </cell>
          <cell r="AE48" t="str">
            <v>11 Dividend Street</v>
          </cell>
          <cell r="AF48" t="str">
            <v>Mansfield QLD 4122</v>
          </cell>
        </row>
        <row r="49">
          <cell r="A49" t="str">
            <v>AEPL0048</v>
          </cell>
          <cell r="D49" t="e">
            <v>#N/A</v>
          </cell>
          <cell r="E49" t="e">
            <v>#N/A</v>
          </cell>
          <cell r="F49" t="e">
            <v>#N/A</v>
          </cell>
          <cell r="G49" t="e">
            <v>#N/A</v>
          </cell>
          <cell r="AB49" t="e">
            <v>#N/A</v>
          </cell>
          <cell r="AC49" t="e">
            <v>#N/A</v>
          </cell>
          <cell r="AD49" t="e">
            <v>#N/A</v>
          </cell>
          <cell r="AE49" t="str">
            <v>11 Dividend Street</v>
          </cell>
          <cell r="AF49" t="str">
            <v>Mansfield QLD 4122</v>
          </cell>
        </row>
        <row r="50">
          <cell r="A50" t="str">
            <v>AEPL0049</v>
          </cell>
          <cell r="D50" t="e">
            <v>#N/A</v>
          </cell>
          <cell r="E50" t="e">
            <v>#N/A</v>
          </cell>
          <cell r="F50" t="e">
            <v>#N/A</v>
          </cell>
          <cell r="G50" t="e">
            <v>#N/A</v>
          </cell>
          <cell r="AB50" t="e">
            <v>#N/A</v>
          </cell>
          <cell r="AC50" t="e">
            <v>#N/A</v>
          </cell>
          <cell r="AD50" t="e">
            <v>#N/A</v>
          </cell>
          <cell r="AE50" t="str">
            <v>11 Dividend Street</v>
          </cell>
          <cell r="AF50" t="str">
            <v>Mansfield QLD 4122</v>
          </cell>
        </row>
        <row r="51">
          <cell r="A51" t="str">
            <v>AEPL0050</v>
          </cell>
          <cell r="D51" t="e">
            <v>#N/A</v>
          </cell>
          <cell r="E51" t="e">
            <v>#N/A</v>
          </cell>
          <cell r="F51" t="e">
            <v>#N/A</v>
          </cell>
          <cell r="G51" t="e">
            <v>#N/A</v>
          </cell>
          <cell r="AB51" t="e">
            <v>#N/A</v>
          </cell>
          <cell r="AC51" t="e">
            <v>#N/A</v>
          </cell>
          <cell r="AD51" t="e">
            <v>#N/A</v>
          </cell>
          <cell r="AE51" t="str">
            <v>11 Dividend Street</v>
          </cell>
          <cell r="AF51" t="str">
            <v>Mansfield QLD 4122</v>
          </cell>
        </row>
        <row r="52">
          <cell r="A52" t="str">
            <v>AEPL0051</v>
          </cell>
          <cell r="D52" t="e">
            <v>#N/A</v>
          </cell>
          <cell r="E52" t="e">
            <v>#N/A</v>
          </cell>
          <cell r="F52" t="e">
            <v>#N/A</v>
          </cell>
          <cell r="G52" t="e">
            <v>#N/A</v>
          </cell>
          <cell r="AB52" t="e">
            <v>#N/A</v>
          </cell>
          <cell r="AC52" t="e">
            <v>#N/A</v>
          </cell>
          <cell r="AD52" t="e">
            <v>#N/A</v>
          </cell>
          <cell r="AE52" t="str">
            <v>11 Dividend Street</v>
          </cell>
          <cell r="AF52" t="str">
            <v>Mansfield QLD 4122</v>
          </cell>
        </row>
        <row r="53">
          <cell r="A53" t="str">
            <v>AEPL0052</v>
          </cell>
          <cell r="D53" t="e">
            <v>#N/A</v>
          </cell>
          <cell r="E53" t="e">
            <v>#N/A</v>
          </cell>
          <cell r="F53" t="e">
            <v>#N/A</v>
          </cell>
          <cell r="G53" t="e">
            <v>#N/A</v>
          </cell>
          <cell r="AB53" t="e">
            <v>#N/A</v>
          </cell>
          <cell r="AC53" t="e">
            <v>#N/A</v>
          </cell>
          <cell r="AD53" t="e">
            <v>#N/A</v>
          </cell>
          <cell r="AE53" t="str">
            <v>11 Dividend Street</v>
          </cell>
          <cell r="AF53" t="str">
            <v>Mansfield QLD 4122</v>
          </cell>
        </row>
        <row r="54">
          <cell r="A54" t="str">
            <v>AEPL0053</v>
          </cell>
          <cell r="D54" t="e">
            <v>#N/A</v>
          </cell>
          <cell r="E54" t="e">
            <v>#N/A</v>
          </cell>
          <cell r="F54" t="e">
            <v>#N/A</v>
          </cell>
          <cell r="G54" t="e">
            <v>#N/A</v>
          </cell>
          <cell r="AB54" t="e">
            <v>#N/A</v>
          </cell>
          <cell r="AC54" t="e">
            <v>#N/A</v>
          </cell>
          <cell r="AD54" t="e">
            <v>#N/A</v>
          </cell>
          <cell r="AE54" t="str">
            <v>11 Dividend Street</v>
          </cell>
          <cell r="AF54" t="str">
            <v>Mansfield QLD 4122</v>
          </cell>
        </row>
        <row r="55">
          <cell r="A55" t="str">
            <v>AEPL0054</v>
          </cell>
          <cell r="D55" t="e">
            <v>#N/A</v>
          </cell>
          <cell r="E55" t="e">
            <v>#N/A</v>
          </cell>
          <cell r="F55" t="e">
            <v>#N/A</v>
          </cell>
          <cell r="G55" t="e">
            <v>#N/A</v>
          </cell>
          <cell r="AB55" t="e">
            <v>#N/A</v>
          </cell>
          <cell r="AC55" t="e">
            <v>#N/A</v>
          </cell>
          <cell r="AD55" t="e">
            <v>#N/A</v>
          </cell>
          <cell r="AE55" t="str">
            <v>11 Dividend Street</v>
          </cell>
          <cell r="AF55" t="str">
            <v>Mansfield QLD 4122</v>
          </cell>
        </row>
        <row r="56">
          <cell r="A56" t="str">
            <v>AEPL0055</v>
          </cell>
          <cell r="D56" t="e">
            <v>#N/A</v>
          </cell>
          <cell r="E56" t="e">
            <v>#N/A</v>
          </cell>
          <cell r="F56" t="e">
            <v>#N/A</v>
          </cell>
          <cell r="G56" t="e">
            <v>#N/A</v>
          </cell>
          <cell r="AB56" t="e">
            <v>#N/A</v>
          </cell>
          <cell r="AC56" t="e">
            <v>#N/A</v>
          </cell>
          <cell r="AD56" t="e">
            <v>#N/A</v>
          </cell>
          <cell r="AE56" t="str">
            <v>11 Dividend Street</v>
          </cell>
          <cell r="AF56" t="str">
            <v>Mansfield QLD 4122</v>
          </cell>
        </row>
        <row r="57">
          <cell r="A57" t="str">
            <v>AEPL0056</v>
          </cell>
          <cell r="D57" t="e">
            <v>#N/A</v>
          </cell>
          <cell r="E57" t="e">
            <v>#N/A</v>
          </cell>
          <cell r="F57" t="e">
            <v>#N/A</v>
          </cell>
          <cell r="G57" t="e">
            <v>#N/A</v>
          </cell>
          <cell r="AB57" t="e">
            <v>#N/A</v>
          </cell>
          <cell r="AC57" t="e">
            <v>#N/A</v>
          </cell>
          <cell r="AD57" t="e">
            <v>#N/A</v>
          </cell>
          <cell r="AE57" t="str">
            <v>11 Dividend Street</v>
          </cell>
          <cell r="AF57" t="str">
            <v>Mansfield QLD 4122</v>
          </cell>
        </row>
        <row r="58">
          <cell r="A58" t="str">
            <v>AEPL0057</v>
          </cell>
          <cell r="D58" t="e">
            <v>#N/A</v>
          </cell>
          <cell r="E58" t="e">
            <v>#N/A</v>
          </cell>
          <cell r="F58" t="e">
            <v>#N/A</v>
          </cell>
          <cell r="G58" t="e">
            <v>#N/A</v>
          </cell>
          <cell r="AB58" t="e">
            <v>#N/A</v>
          </cell>
          <cell r="AC58" t="e">
            <v>#N/A</v>
          </cell>
          <cell r="AD58" t="e">
            <v>#N/A</v>
          </cell>
          <cell r="AE58" t="str">
            <v>11 Dividend Street</v>
          </cell>
          <cell r="AF58" t="str">
            <v>Mansfield QLD 4122</v>
          </cell>
        </row>
        <row r="59">
          <cell r="A59" t="str">
            <v>AEPL0058</v>
          </cell>
          <cell r="D59" t="e">
            <v>#N/A</v>
          </cell>
          <cell r="E59" t="e">
            <v>#N/A</v>
          </cell>
          <cell r="F59" t="e">
            <v>#N/A</v>
          </cell>
          <cell r="G59" t="e">
            <v>#N/A</v>
          </cell>
          <cell r="AB59" t="e">
            <v>#N/A</v>
          </cell>
          <cell r="AC59" t="e">
            <v>#N/A</v>
          </cell>
          <cell r="AD59" t="e">
            <v>#N/A</v>
          </cell>
          <cell r="AE59" t="str">
            <v>11 Dividend Street</v>
          </cell>
          <cell r="AF59" t="str">
            <v>Mansfield QLD 4122</v>
          </cell>
        </row>
        <row r="60">
          <cell r="A60" t="str">
            <v>AEPL0059</v>
          </cell>
          <cell r="D60" t="e">
            <v>#N/A</v>
          </cell>
          <cell r="E60" t="e">
            <v>#N/A</v>
          </cell>
          <cell r="F60" t="e">
            <v>#N/A</v>
          </cell>
          <cell r="G60" t="e">
            <v>#N/A</v>
          </cell>
          <cell r="AB60" t="e">
            <v>#N/A</v>
          </cell>
          <cell r="AC60" t="e">
            <v>#N/A</v>
          </cell>
          <cell r="AD60" t="e">
            <v>#N/A</v>
          </cell>
          <cell r="AE60" t="str">
            <v>11 Dividend Street</v>
          </cell>
          <cell r="AF60" t="str">
            <v>Mansfield QLD 4122</v>
          </cell>
        </row>
        <row r="61">
          <cell r="A61" t="str">
            <v>AEPL0060</v>
          </cell>
          <cell r="D61" t="e">
            <v>#N/A</v>
          </cell>
          <cell r="E61" t="e">
            <v>#N/A</v>
          </cell>
          <cell r="F61" t="e">
            <v>#N/A</v>
          </cell>
          <cell r="G61" t="e">
            <v>#N/A</v>
          </cell>
          <cell r="AB61" t="e">
            <v>#N/A</v>
          </cell>
          <cell r="AC61" t="e">
            <v>#N/A</v>
          </cell>
          <cell r="AD61" t="e">
            <v>#N/A</v>
          </cell>
          <cell r="AE61" t="str">
            <v>11 Dividend Street</v>
          </cell>
          <cell r="AF61" t="str">
            <v>Mansfield QLD 4122</v>
          </cell>
        </row>
        <row r="62">
          <cell r="A62" t="str">
            <v>AEPL0061</v>
          </cell>
          <cell r="D62" t="e">
            <v>#N/A</v>
          </cell>
          <cell r="E62" t="e">
            <v>#N/A</v>
          </cell>
          <cell r="F62" t="e">
            <v>#N/A</v>
          </cell>
          <cell r="G62" t="e">
            <v>#N/A</v>
          </cell>
          <cell r="AB62" t="e">
            <v>#N/A</v>
          </cell>
          <cell r="AC62" t="e">
            <v>#N/A</v>
          </cell>
          <cell r="AD62" t="e">
            <v>#N/A</v>
          </cell>
          <cell r="AE62" t="str">
            <v>11 Dividend Street</v>
          </cell>
          <cell r="AF62" t="str">
            <v>Mansfield QLD 4122</v>
          </cell>
        </row>
        <row r="63">
          <cell r="A63" t="str">
            <v>AEPL0062</v>
          </cell>
          <cell r="D63" t="e">
            <v>#N/A</v>
          </cell>
          <cell r="E63" t="e">
            <v>#N/A</v>
          </cell>
          <cell r="F63" t="e">
            <v>#N/A</v>
          </cell>
          <cell r="G63" t="e">
            <v>#N/A</v>
          </cell>
          <cell r="AB63" t="e">
            <v>#N/A</v>
          </cell>
          <cell r="AC63" t="e">
            <v>#N/A</v>
          </cell>
          <cell r="AD63" t="e">
            <v>#N/A</v>
          </cell>
          <cell r="AE63" t="str">
            <v>11 Dividend Street</v>
          </cell>
          <cell r="AF63" t="str">
            <v>Mansfield QLD 4122</v>
          </cell>
        </row>
        <row r="64">
          <cell r="A64" t="str">
            <v>AEPL0063</v>
          </cell>
          <cell r="D64" t="e">
            <v>#N/A</v>
          </cell>
          <cell r="E64" t="e">
            <v>#N/A</v>
          </cell>
          <cell r="F64" t="e">
            <v>#N/A</v>
          </cell>
          <cell r="G64" t="e">
            <v>#N/A</v>
          </cell>
          <cell r="AB64" t="e">
            <v>#N/A</v>
          </cell>
          <cell r="AC64" t="e">
            <v>#N/A</v>
          </cell>
          <cell r="AD64" t="e">
            <v>#N/A</v>
          </cell>
          <cell r="AE64" t="str">
            <v>11 Dividend Street</v>
          </cell>
          <cell r="AF64" t="str">
            <v>Mansfield QLD 4122</v>
          </cell>
        </row>
        <row r="65">
          <cell r="A65" t="str">
            <v>AEPL0064</v>
          </cell>
          <cell r="D65" t="e">
            <v>#N/A</v>
          </cell>
          <cell r="E65" t="e">
            <v>#N/A</v>
          </cell>
          <cell r="F65" t="e">
            <v>#N/A</v>
          </cell>
          <cell r="G65" t="e">
            <v>#N/A</v>
          </cell>
          <cell r="AB65" t="e">
            <v>#N/A</v>
          </cell>
          <cell r="AC65" t="e">
            <v>#N/A</v>
          </cell>
          <cell r="AD65" t="e">
            <v>#N/A</v>
          </cell>
          <cell r="AE65" t="str">
            <v>11 Dividend Street</v>
          </cell>
          <cell r="AF65" t="str">
            <v>Mansfield QLD 4122</v>
          </cell>
        </row>
        <row r="66">
          <cell r="A66" t="str">
            <v>AEPL0065</v>
          </cell>
          <cell r="D66" t="e">
            <v>#N/A</v>
          </cell>
          <cell r="E66" t="e">
            <v>#N/A</v>
          </cell>
          <cell r="F66" t="e">
            <v>#N/A</v>
          </cell>
          <cell r="G66" t="e">
            <v>#N/A</v>
          </cell>
          <cell r="AB66" t="e">
            <v>#N/A</v>
          </cell>
          <cell r="AC66" t="e">
            <v>#N/A</v>
          </cell>
          <cell r="AD66" t="e">
            <v>#N/A</v>
          </cell>
          <cell r="AE66" t="str">
            <v>11 Dividend Street</v>
          </cell>
          <cell r="AF66" t="str">
            <v>Mansfield QLD 4122</v>
          </cell>
        </row>
        <row r="67">
          <cell r="A67" t="str">
            <v>AEPL0066</v>
          </cell>
          <cell r="D67" t="e">
            <v>#N/A</v>
          </cell>
          <cell r="E67" t="e">
            <v>#N/A</v>
          </cell>
          <cell r="F67" t="e">
            <v>#N/A</v>
          </cell>
          <cell r="G67" t="e">
            <v>#N/A</v>
          </cell>
          <cell r="AB67" t="e">
            <v>#N/A</v>
          </cell>
          <cell r="AC67" t="e">
            <v>#N/A</v>
          </cell>
          <cell r="AD67" t="e">
            <v>#N/A</v>
          </cell>
          <cell r="AE67" t="str">
            <v>11 Dividend Street</v>
          </cell>
          <cell r="AF67" t="str">
            <v>Mansfield QLD 4122</v>
          </cell>
        </row>
        <row r="68">
          <cell r="A68" t="str">
            <v>AEPL0067</v>
          </cell>
          <cell r="D68" t="e">
            <v>#N/A</v>
          </cell>
          <cell r="E68" t="e">
            <v>#N/A</v>
          </cell>
          <cell r="F68" t="e">
            <v>#N/A</v>
          </cell>
          <cell r="G68" t="e">
            <v>#N/A</v>
          </cell>
          <cell r="AB68" t="e">
            <v>#N/A</v>
          </cell>
          <cell r="AC68" t="e">
            <v>#N/A</v>
          </cell>
          <cell r="AD68" t="e">
            <v>#N/A</v>
          </cell>
          <cell r="AE68" t="str">
            <v>11 Dividend Street</v>
          </cell>
          <cell r="AF68" t="str">
            <v>Mansfield QLD 4122</v>
          </cell>
        </row>
        <row r="69">
          <cell r="A69" t="str">
            <v>AEPL0068</v>
          </cell>
          <cell r="D69" t="e">
            <v>#N/A</v>
          </cell>
          <cell r="E69" t="e">
            <v>#N/A</v>
          </cell>
          <cell r="F69" t="e">
            <v>#N/A</v>
          </cell>
          <cell r="G69" t="e">
            <v>#N/A</v>
          </cell>
          <cell r="AB69" t="e">
            <v>#N/A</v>
          </cell>
          <cell r="AC69" t="e">
            <v>#N/A</v>
          </cell>
          <cell r="AD69" t="e">
            <v>#N/A</v>
          </cell>
          <cell r="AE69" t="str">
            <v>11 Dividend Street</v>
          </cell>
          <cell r="AF69" t="str">
            <v>Mansfield QLD 4122</v>
          </cell>
        </row>
        <row r="70">
          <cell r="A70" t="str">
            <v>AEPL0069</v>
          </cell>
          <cell r="D70" t="e">
            <v>#N/A</v>
          </cell>
          <cell r="E70" t="e">
            <v>#N/A</v>
          </cell>
          <cell r="F70" t="e">
            <v>#N/A</v>
          </cell>
          <cell r="G70" t="e">
            <v>#N/A</v>
          </cell>
          <cell r="AB70" t="e">
            <v>#N/A</v>
          </cell>
          <cell r="AC70" t="e">
            <v>#N/A</v>
          </cell>
          <cell r="AD70" t="e">
            <v>#N/A</v>
          </cell>
          <cell r="AE70" t="str">
            <v>11 Dividend Street</v>
          </cell>
          <cell r="AF70" t="str">
            <v>Mansfield QLD 4122</v>
          </cell>
        </row>
        <row r="71">
          <cell r="A71" t="str">
            <v>AEPL0070</v>
          </cell>
          <cell r="D71" t="e">
            <v>#N/A</v>
          </cell>
          <cell r="E71" t="e">
            <v>#N/A</v>
          </cell>
          <cell r="F71" t="e">
            <v>#N/A</v>
          </cell>
          <cell r="G71" t="e">
            <v>#N/A</v>
          </cell>
          <cell r="AB71" t="e">
            <v>#N/A</v>
          </cell>
          <cell r="AC71" t="e">
            <v>#N/A</v>
          </cell>
          <cell r="AD71" t="e">
            <v>#N/A</v>
          </cell>
          <cell r="AE71" t="str">
            <v>11 Dividend Street</v>
          </cell>
          <cell r="AF71" t="str">
            <v>Mansfield QLD 4122</v>
          </cell>
        </row>
        <row r="72">
          <cell r="A72" t="str">
            <v>AEPL0071</v>
          </cell>
          <cell r="D72" t="e">
            <v>#N/A</v>
          </cell>
          <cell r="E72" t="e">
            <v>#N/A</v>
          </cell>
          <cell r="F72" t="e">
            <v>#N/A</v>
          </cell>
          <cell r="G72" t="e">
            <v>#N/A</v>
          </cell>
          <cell r="AB72" t="e">
            <v>#N/A</v>
          </cell>
          <cell r="AC72" t="e">
            <v>#N/A</v>
          </cell>
          <cell r="AD72" t="e">
            <v>#N/A</v>
          </cell>
          <cell r="AE72" t="str">
            <v>11 Dividend Street</v>
          </cell>
          <cell r="AF72" t="str">
            <v>Mansfield QLD 4122</v>
          </cell>
        </row>
        <row r="73">
          <cell r="A73" t="str">
            <v>AEPL0072</v>
          </cell>
          <cell r="D73" t="e">
            <v>#N/A</v>
          </cell>
          <cell r="E73" t="e">
            <v>#N/A</v>
          </cell>
          <cell r="F73" t="e">
            <v>#N/A</v>
          </cell>
          <cell r="G73" t="e">
            <v>#N/A</v>
          </cell>
          <cell r="AB73" t="e">
            <v>#N/A</v>
          </cell>
          <cell r="AC73" t="e">
            <v>#N/A</v>
          </cell>
          <cell r="AD73" t="e">
            <v>#N/A</v>
          </cell>
          <cell r="AE73" t="str">
            <v>11 Dividend Street</v>
          </cell>
          <cell r="AF73" t="str">
            <v>Mansfield QLD 4122</v>
          </cell>
        </row>
        <row r="74">
          <cell r="A74" t="str">
            <v>AEPL0073</v>
          </cell>
          <cell r="D74" t="e">
            <v>#N/A</v>
          </cell>
          <cell r="E74" t="e">
            <v>#N/A</v>
          </cell>
          <cell r="F74" t="e">
            <v>#N/A</v>
          </cell>
          <cell r="G74" t="e">
            <v>#N/A</v>
          </cell>
          <cell r="AB74" t="e">
            <v>#N/A</v>
          </cell>
          <cell r="AC74" t="e">
            <v>#N/A</v>
          </cell>
          <cell r="AD74" t="e">
            <v>#N/A</v>
          </cell>
          <cell r="AE74" t="str">
            <v>11 Dividend Street</v>
          </cell>
          <cell r="AF74" t="str">
            <v>Mansfield QLD 4122</v>
          </cell>
        </row>
        <row r="75">
          <cell r="A75" t="str">
            <v>AEPL0074</v>
          </cell>
          <cell r="D75" t="e">
            <v>#N/A</v>
          </cell>
          <cell r="E75" t="e">
            <v>#N/A</v>
          </cell>
          <cell r="F75" t="e">
            <v>#N/A</v>
          </cell>
          <cell r="G75" t="e">
            <v>#N/A</v>
          </cell>
          <cell r="AB75" t="e">
            <v>#N/A</v>
          </cell>
          <cell r="AC75" t="e">
            <v>#N/A</v>
          </cell>
          <cell r="AD75" t="e">
            <v>#N/A</v>
          </cell>
          <cell r="AE75" t="str">
            <v>11 Dividend Street</v>
          </cell>
          <cell r="AF75" t="str">
            <v>Mansfield QLD 4122</v>
          </cell>
        </row>
        <row r="76">
          <cell r="A76" t="str">
            <v>AEPL0075</v>
          </cell>
          <cell r="D76" t="e">
            <v>#N/A</v>
          </cell>
          <cell r="E76" t="e">
            <v>#N/A</v>
          </cell>
          <cell r="F76" t="e">
            <v>#N/A</v>
          </cell>
          <cell r="G76" t="e">
            <v>#N/A</v>
          </cell>
          <cell r="AB76" t="e">
            <v>#N/A</v>
          </cell>
          <cell r="AC76" t="e">
            <v>#N/A</v>
          </cell>
          <cell r="AD76" t="e">
            <v>#N/A</v>
          </cell>
          <cell r="AE76" t="str">
            <v>11 Dividend Street</v>
          </cell>
          <cell r="AF76" t="str">
            <v>Mansfield QLD 4122</v>
          </cell>
        </row>
        <row r="77">
          <cell r="A77" t="str">
            <v>AEPL0076</v>
          </cell>
          <cell r="D77" t="e">
            <v>#N/A</v>
          </cell>
          <cell r="E77" t="e">
            <v>#N/A</v>
          </cell>
          <cell r="F77" t="e">
            <v>#N/A</v>
          </cell>
          <cell r="G77" t="e">
            <v>#N/A</v>
          </cell>
          <cell r="AB77" t="e">
            <v>#N/A</v>
          </cell>
          <cell r="AC77" t="e">
            <v>#N/A</v>
          </cell>
          <cell r="AD77" t="e">
            <v>#N/A</v>
          </cell>
          <cell r="AE77" t="str">
            <v>11 Dividend Street</v>
          </cell>
          <cell r="AF77" t="str">
            <v>Mansfield QLD 4122</v>
          </cell>
        </row>
        <row r="78">
          <cell r="A78" t="str">
            <v>AEPL0077</v>
          </cell>
          <cell r="D78" t="e">
            <v>#N/A</v>
          </cell>
          <cell r="E78" t="e">
            <v>#N/A</v>
          </cell>
          <cell r="F78" t="e">
            <v>#N/A</v>
          </cell>
          <cell r="G78" t="e">
            <v>#N/A</v>
          </cell>
          <cell r="AB78" t="e">
            <v>#N/A</v>
          </cell>
          <cell r="AC78" t="e">
            <v>#N/A</v>
          </cell>
          <cell r="AD78" t="e">
            <v>#N/A</v>
          </cell>
          <cell r="AE78" t="str">
            <v>11 Dividend Street</v>
          </cell>
          <cell r="AF78" t="str">
            <v>Mansfield QLD 4122</v>
          </cell>
        </row>
        <row r="79">
          <cell r="A79" t="str">
            <v>AEPL0078</v>
          </cell>
          <cell r="D79" t="e">
            <v>#N/A</v>
          </cell>
          <cell r="E79" t="e">
            <v>#N/A</v>
          </cell>
          <cell r="F79" t="e">
            <v>#N/A</v>
          </cell>
          <cell r="G79" t="e">
            <v>#N/A</v>
          </cell>
          <cell r="AB79" t="e">
            <v>#N/A</v>
          </cell>
          <cell r="AC79" t="e">
            <v>#N/A</v>
          </cell>
          <cell r="AD79" t="e">
            <v>#N/A</v>
          </cell>
          <cell r="AE79" t="str">
            <v>11 Dividend Street</v>
          </cell>
          <cell r="AF79" t="str">
            <v>Mansfield QLD 4122</v>
          </cell>
        </row>
        <row r="80">
          <cell r="A80" t="str">
            <v>AEPL0079</v>
          </cell>
          <cell r="D80" t="e">
            <v>#N/A</v>
          </cell>
          <cell r="E80" t="e">
            <v>#N/A</v>
          </cell>
          <cell r="F80" t="e">
            <v>#N/A</v>
          </cell>
          <cell r="G80" t="e">
            <v>#N/A</v>
          </cell>
          <cell r="AB80" t="e">
            <v>#N/A</v>
          </cell>
          <cell r="AC80" t="e">
            <v>#N/A</v>
          </cell>
          <cell r="AD80" t="e">
            <v>#N/A</v>
          </cell>
          <cell r="AE80" t="str">
            <v>11 Dividend Street</v>
          </cell>
          <cell r="AF80" t="str">
            <v>Mansfield QLD 4122</v>
          </cell>
        </row>
        <row r="81">
          <cell r="A81" t="str">
            <v>AEPL0080</v>
          </cell>
          <cell r="D81" t="e">
            <v>#N/A</v>
          </cell>
          <cell r="E81" t="e">
            <v>#N/A</v>
          </cell>
          <cell r="F81" t="e">
            <v>#N/A</v>
          </cell>
          <cell r="G81" t="e">
            <v>#N/A</v>
          </cell>
          <cell r="AB81" t="e">
            <v>#N/A</v>
          </cell>
          <cell r="AC81" t="e">
            <v>#N/A</v>
          </cell>
          <cell r="AD81" t="e">
            <v>#N/A</v>
          </cell>
          <cell r="AE81" t="str">
            <v>11 Dividend Street</v>
          </cell>
          <cell r="AF81" t="str">
            <v>Mansfield QLD 4122</v>
          </cell>
        </row>
        <row r="82">
          <cell r="A82" t="str">
            <v>AEPL0081</v>
          </cell>
          <cell r="D82" t="e">
            <v>#N/A</v>
          </cell>
          <cell r="E82" t="e">
            <v>#N/A</v>
          </cell>
          <cell r="F82" t="e">
            <v>#N/A</v>
          </cell>
          <cell r="G82" t="e">
            <v>#N/A</v>
          </cell>
          <cell r="AB82" t="e">
            <v>#N/A</v>
          </cell>
          <cell r="AC82" t="e">
            <v>#N/A</v>
          </cell>
          <cell r="AD82" t="e">
            <v>#N/A</v>
          </cell>
          <cell r="AE82" t="str">
            <v>11 Dividend Street</v>
          </cell>
          <cell r="AF82" t="str">
            <v>Mansfield QLD 4122</v>
          </cell>
        </row>
        <row r="83">
          <cell r="A83" t="str">
            <v>AEPL0082</v>
          </cell>
          <cell r="D83" t="e">
            <v>#N/A</v>
          </cell>
          <cell r="E83" t="e">
            <v>#N/A</v>
          </cell>
          <cell r="F83" t="e">
            <v>#N/A</v>
          </cell>
          <cell r="G83" t="e">
            <v>#N/A</v>
          </cell>
          <cell r="AB83" t="e">
            <v>#N/A</v>
          </cell>
          <cell r="AC83" t="e">
            <v>#N/A</v>
          </cell>
          <cell r="AD83" t="e">
            <v>#N/A</v>
          </cell>
          <cell r="AE83" t="str">
            <v>11 Dividend Street</v>
          </cell>
          <cell r="AF83" t="str">
            <v>Mansfield QLD 4122</v>
          </cell>
        </row>
        <row r="84">
          <cell r="A84" t="str">
            <v>AEPL0083</v>
          </cell>
          <cell r="D84" t="e">
            <v>#N/A</v>
          </cell>
          <cell r="E84" t="e">
            <v>#N/A</v>
          </cell>
          <cell r="F84" t="e">
            <v>#N/A</v>
          </cell>
          <cell r="G84" t="e">
            <v>#N/A</v>
          </cell>
          <cell r="AB84" t="e">
            <v>#N/A</v>
          </cell>
          <cell r="AC84" t="e">
            <v>#N/A</v>
          </cell>
          <cell r="AD84" t="e">
            <v>#N/A</v>
          </cell>
          <cell r="AE84" t="str">
            <v>11 Dividend Street</v>
          </cell>
          <cell r="AF84" t="str">
            <v>Mansfield QLD 4122</v>
          </cell>
        </row>
        <row r="85">
          <cell r="A85" t="str">
            <v>AEPL0084</v>
          </cell>
          <cell r="D85" t="e">
            <v>#N/A</v>
          </cell>
          <cell r="E85" t="e">
            <v>#N/A</v>
          </cell>
          <cell r="F85" t="e">
            <v>#N/A</v>
          </cell>
          <cell r="G85" t="e">
            <v>#N/A</v>
          </cell>
          <cell r="AB85" t="e">
            <v>#N/A</v>
          </cell>
          <cell r="AC85" t="e">
            <v>#N/A</v>
          </cell>
          <cell r="AD85" t="e">
            <v>#N/A</v>
          </cell>
          <cell r="AE85" t="str">
            <v>11 Dividend Street</v>
          </cell>
          <cell r="AF85" t="str">
            <v>Mansfield QLD 4122</v>
          </cell>
        </row>
        <row r="86">
          <cell r="A86" t="str">
            <v>AEPL0085</v>
          </cell>
          <cell r="D86" t="e">
            <v>#N/A</v>
          </cell>
          <cell r="E86" t="e">
            <v>#N/A</v>
          </cell>
          <cell r="F86" t="e">
            <v>#N/A</v>
          </cell>
          <cell r="G86" t="e">
            <v>#N/A</v>
          </cell>
          <cell r="AB86" t="e">
            <v>#N/A</v>
          </cell>
          <cell r="AC86" t="e">
            <v>#N/A</v>
          </cell>
          <cell r="AD86" t="e">
            <v>#N/A</v>
          </cell>
          <cell r="AE86" t="str">
            <v>11 Dividend Street</v>
          </cell>
          <cell r="AF86" t="str">
            <v>Mansfield QLD 4122</v>
          </cell>
        </row>
        <row r="87">
          <cell r="A87" t="str">
            <v>AEPL0086</v>
          </cell>
          <cell r="D87" t="e">
            <v>#N/A</v>
          </cell>
          <cell r="E87" t="e">
            <v>#N/A</v>
          </cell>
          <cell r="F87" t="e">
            <v>#N/A</v>
          </cell>
          <cell r="G87" t="e">
            <v>#N/A</v>
          </cell>
          <cell r="AB87" t="e">
            <v>#N/A</v>
          </cell>
          <cell r="AC87" t="e">
            <v>#N/A</v>
          </cell>
          <cell r="AD87" t="e">
            <v>#N/A</v>
          </cell>
          <cell r="AE87" t="str">
            <v>11 Dividend Street</v>
          </cell>
          <cell r="AF87" t="str">
            <v>Mansfield QLD 4122</v>
          </cell>
        </row>
        <row r="88">
          <cell r="A88" t="str">
            <v>AEPL0087</v>
          </cell>
          <cell r="D88" t="e">
            <v>#N/A</v>
          </cell>
          <cell r="E88" t="e">
            <v>#N/A</v>
          </cell>
          <cell r="F88" t="e">
            <v>#N/A</v>
          </cell>
          <cell r="G88" t="e">
            <v>#N/A</v>
          </cell>
          <cell r="AB88" t="e">
            <v>#N/A</v>
          </cell>
          <cell r="AC88" t="e">
            <v>#N/A</v>
          </cell>
          <cell r="AD88" t="e">
            <v>#N/A</v>
          </cell>
          <cell r="AE88" t="str">
            <v>11 Dividend Street</v>
          </cell>
          <cell r="AF88" t="str">
            <v>Mansfield QLD 4122</v>
          </cell>
        </row>
        <row r="89">
          <cell r="A89" t="str">
            <v>AEPL0088</v>
          </cell>
          <cell r="D89" t="e">
            <v>#N/A</v>
          </cell>
          <cell r="E89" t="e">
            <v>#N/A</v>
          </cell>
          <cell r="F89" t="e">
            <v>#N/A</v>
          </cell>
          <cell r="G89" t="e">
            <v>#N/A</v>
          </cell>
          <cell r="AB89" t="e">
            <v>#N/A</v>
          </cell>
          <cell r="AC89" t="e">
            <v>#N/A</v>
          </cell>
          <cell r="AD89" t="e">
            <v>#N/A</v>
          </cell>
          <cell r="AE89" t="str">
            <v>11 Dividend Street</v>
          </cell>
          <cell r="AF89" t="str">
            <v>Mansfield QLD 4122</v>
          </cell>
        </row>
        <row r="90">
          <cell r="A90" t="str">
            <v>AEPL0089</v>
          </cell>
          <cell r="D90" t="e">
            <v>#N/A</v>
          </cell>
          <cell r="E90" t="e">
            <v>#N/A</v>
          </cell>
          <cell r="F90" t="e">
            <v>#N/A</v>
          </cell>
          <cell r="G90" t="e">
            <v>#N/A</v>
          </cell>
          <cell r="AB90" t="e">
            <v>#N/A</v>
          </cell>
          <cell r="AC90" t="e">
            <v>#N/A</v>
          </cell>
          <cell r="AD90" t="e">
            <v>#N/A</v>
          </cell>
          <cell r="AE90" t="str">
            <v>11 Dividend Street</v>
          </cell>
          <cell r="AF90" t="str">
            <v>Mansfield QLD 4122</v>
          </cell>
        </row>
        <row r="91">
          <cell r="A91" t="str">
            <v>AEPL0090</v>
          </cell>
          <cell r="D91" t="e">
            <v>#N/A</v>
          </cell>
          <cell r="E91" t="e">
            <v>#N/A</v>
          </cell>
          <cell r="F91" t="e">
            <v>#N/A</v>
          </cell>
          <cell r="G91" t="e">
            <v>#N/A</v>
          </cell>
          <cell r="AB91" t="e">
            <v>#N/A</v>
          </cell>
          <cell r="AC91" t="e">
            <v>#N/A</v>
          </cell>
          <cell r="AD91" t="e">
            <v>#N/A</v>
          </cell>
          <cell r="AE91" t="str">
            <v>11 Dividend Street</v>
          </cell>
          <cell r="AF91" t="str">
            <v>Mansfield QLD 4122</v>
          </cell>
        </row>
        <row r="92">
          <cell r="A92" t="str">
            <v>AEPL0091</v>
          </cell>
          <cell r="D92" t="e">
            <v>#N/A</v>
          </cell>
          <cell r="E92" t="e">
            <v>#N/A</v>
          </cell>
          <cell r="F92" t="e">
            <v>#N/A</v>
          </cell>
          <cell r="G92" t="e">
            <v>#N/A</v>
          </cell>
          <cell r="AB92" t="e">
            <v>#N/A</v>
          </cell>
          <cell r="AC92" t="e">
            <v>#N/A</v>
          </cell>
          <cell r="AD92" t="e">
            <v>#N/A</v>
          </cell>
          <cell r="AE92" t="str">
            <v>11 Dividend Street</v>
          </cell>
          <cell r="AF92" t="str">
            <v>Mansfield QLD 4122</v>
          </cell>
        </row>
        <row r="93">
          <cell r="A93" t="str">
            <v>AEPL0092</v>
          </cell>
          <cell r="D93" t="e">
            <v>#N/A</v>
          </cell>
          <cell r="E93" t="e">
            <v>#N/A</v>
          </cell>
          <cell r="F93" t="e">
            <v>#N/A</v>
          </cell>
          <cell r="G93" t="e">
            <v>#N/A</v>
          </cell>
          <cell r="AB93" t="e">
            <v>#N/A</v>
          </cell>
          <cell r="AC93" t="e">
            <v>#N/A</v>
          </cell>
          <cell r="AD93" t="e">
            <v>#N/A</v>
          </cell>
          <cell r="AE93" t="str">
            <v>11 Dividend Street</v>
          </cell>
          <cell r="AF93" t="str">
            <v>Mansfield QLD 4122</v>
          </cell>
        </row>
        <row r="94">
          <cell r="A94" t="str">
            <v>AEPL0093</v>
          </cell>
          <cell r="D94" t="e">
            <v>#N/A</v>
          </cell>
          <cell r="E94" t="e">
            <v>#N/A</v>
          </cell>
          <cell r="F94" t="e">
            <v>#N/A</v>
          </cell>
          <cell r="G94" t="e">
            <v>#N/A</v>
          </cell>
          <cell r="AB94" t="e">
            <v>#N/A</v>
          </cell>
          <cell r="AC94" t="e">
            <v>#N/A</v>
          </cell>
          <cell r="AD94" t="e">
            <v>#N/A</v>
          </cell>
          <cell r="AE94" t="str">
            <v>11 Dividend Street</v>
          </cell>
          <cell r="AF94" t="str">
            <v>Mansfield QLD 4122</v>
          </cell>
        </row>
        <row r="95">
          <cell r="A95" t="str">
            <v>AEPL0094</v>
          </cell>
          <cell r="D95" t="e">
            <v>#N/A</v>
          </cell>
          <cell r="E95" t="e">
            <v>#N/A</v>
          </cell>
          <cell r="F95" t="e">
            <v>#N/A</v>
          </cell>
          <cell r="G95" t="e">
            <v>#N/A</v>
          </cell>
          <cell r="AB95" t="e">
            <v>#N/A</v>
          </cell>
          <cell r="AC95" t="e">
            <v>#N/A</v>
          </cell>
          <cell r="AD95" t="e">
            <v>#N/A</v>
          </cell>
          <cell r="AE95" t="str">
            <v>11 Dividend Street</v>
          </cell>
          <cell r="AF95" t="str">
            <v>Mansfield QLD 4122</v>
          </cell>
        </row>
        <row r="96">
          <cell r="A96" t="str">
            <v>AEPL0095</v>
          </cell>
          <cell r="D96" t="e">
            <v>#N/A</v>
          </cell>
          <cell r="E96" t="e">
            <v>#N/A</v>
          </cell>
          <cell r="F96" t="e">
            <v>#N/A</v>
          </cell>
          <cell r="G96" t="e">
            <v>#N/A</v>
          </cell>
          <cell r="AB96" t="e">
            <v>#N/A</v>
          </cell>
          <cell r="AC96" t="e">
            <v>#N/A</v>
          </cell>
          <cell r="AD96" t="e">
            <v>#N/A</v>
          </cell>
          <cell r="AE96" t="str">
            <v>11 Dividend Street</v>
          </cell>
          <cell r="AF96" t="str">
            <v>Mansfield QLD 4122</v>
          </cell>
        </row>
        <row r="97">
          <cell r="A97" t="str">
            <v>AEPL0096</v>
          </cell>
          <cell r="D97" t="e">
            <v>#N/A</v>
          </cell>
          <cell r="E97" t="e">
            <v>#N/A</v>
          </cell>
          <cell r="F97" t="e">
            <v>#N/A</v>
          </cell>
          <cell r="G97" t="e">
            <v>#N/A</v>
          </cell>
          <cell r="AB97" t="e">
            <v>#N/A</v>
          </cell>
          <cell r="AC97" t="e">
            <v>#N/A</v>
          </cell>
          <cell r="AD97" t="e">
            <v>#N/A</v>
          </cell>
          <cell r="AE97" t="str">
            <v>11 Dividend Street</v>
          </cell>
          <cell r="AF97" t="str">
            <v>Mansfield QLD 4122</v>
          </cell>
        </row>
        <row r="98">
          <cell r="A98" t="str">
            <v>AEPL0097</v>
          </cell>
          <cell r="D98" t="e">
            <v>#N/A</v>
          </cell>
          <cell r="E98" t="e">
            <v>#N/A</v>
          </cell>
          <cell r="F98" t="e">
            <v>#N/A</v>
          </cell>
          <cell r="G98" t="e">
            <v>#N/A</v>
          </cell>
          <cell r="AB98" t="e">
            <v>#N/A</v>
          </cell>
          <cell r="AC98" t="e">
            <v>#N/A</v>
          </cell>
          <cell r="AD98" t="e">
            <v>#N/A</v>
          </cell>
          <cell r="AE98" t="str">
            <v>11 Dividend Street</v>
          </cell>
          <cell r="AF98" t="str">
            <v>Mansfield QLD 4122</v>
          </cell>
        </row>
        <row r="99">
          <cell r="A99" t="str">
            <v>AEPL0098</v>
          </cell>
          <cell r="D99" t="e">
            <v>#N/A</v>
          </cell>
          <cell r="E99" t="e">
            <v>#N/A</v>
          </cell>
          <cell r="F99" t="e">
            <v>#N/A</v>
          </cell>
          <cell r="G99" t="e">
            <v>#N/A</v>
          </cell>
          <cell r="AB99" t="e">
            <v>#N/A</v>
          </cell>
          <cell r="AC99" t="e">
            <v>#N/A</v>
          </cell>
          <cell r="AD99" t="e">
            <v>#N/A</v>
          </cell>
          <cell r="AE99" t="str">
            <v>11 Dividend Street</v>
          </cell>
          <cell r="AF99" t="str">
            <v>Mansfield QLD 4122</v>
          </cell>
        </row>
        <row r="100">
          <cell r="A100" t="str">
            <v>AEPL0099</v>
          </cell>
          <cell r="D100" t="e">
            <v>#N/A</v>
          </cell>
          <cell r="E100" t="e">
            <v>#N/A</v>
          </cell>
          <cell r="F100" t="e">
            <v>#N/A</v>
          </cell>
          <cell r="G100" t="e">
            <v>#N/A</v>
          </cell>
          <cell r="AB100" t="e">
            <v>#N/A</v>
          </cell>
          <cell r="AC100" t="e">
            <v>#N/A</v>
          </cell>
          <cell r="AD100" t="e">
            <v>#N/A</v>
          </cell>
          <cell r="AE100" t="str">
            <v>11 Dividend Street</v>
          </cell>
          <cell r="AF100" t="str">
            <v>Mansfield QLD 4122</v>
          </cell>
        </row>
        <row r="101">
          <cell r="A101" t="str">
            <v>AEPL0100</v>
          </cell>
          <cell r="D101" t="e">
            <v>#N/A</v>
          </cell>
          <cell r="E101" t="e">
            <v>#N/A</v>
          </cell>
          <cell r="F101" t="e">
            <v>#N/A</v>
          </cell>
          <cell r="G101" t="e">
            <v>#N/A</v>
          </cell>
          <cell r="AB101" t="e">
            <v>#N/A</v>
          </cell>
          <cell r="AC101" t="e">
            <v>#N/A</v>
          </cell>
          <cell r="AD101" t="e">
            <v>#N/A</v>
          </cell>
          <cell r="AE101" t="str">
            <v>11 Dividend Street</v>
          </cell>
          <cell r="AF101" t="str">
            <v>Mansfield QLD 4122</v>
          </cell>
        </row>
        <row r="102">
          <cell r="A102" t="str">
            <v>AEPL0101</v>
          </cell>
          <cell r="D102" t="e">
            <v>#N/A</v>
          </cell>
          <cell r="E102" t="e">
            <v>#N/A</v>
          </cell>
          <cell r="F102" t="e">
            <v>#N/A</v>
          </cell>
          <cell r="G102" t="e">
            <v>#N/A</v>
          </cell>
          <cell r="AB102" t="e">
            <v>#N/A</v>
          </cell>
          <cell r="AC102" t="e">
            <v>#N/A</v>
          </cell>
          <cell r="AD102" t="e">
            <v>#N/A</v>
          </cell>
          <cell r="AE102" t="str">
            <v>11 Dividend Street</v>
          </cell>
          <cell r="AF102" t="str">
            <v>Mansfield QLD 4122</v>
          </cell>
        </row>
        <row r="103">
          <cell r="A103" t="str">
            <v>AEPL0102</v>
          </cell>
          <cell r="D103" t="e">
            <v>#N/A</v>
          </cell>
          <cell r="E103" t="e">
            <v>#N/A</v>
          </cell>
          <cell r="F103" t="e">
            <v>#N/A</v>
          </cell>
          <cell r="G103" t="e">
            <v>#N/A</v>
          </cell>
          <cell r="AB103" t="e">
            <v>#N/A</v>
          </cell>
          <cell r="AC103" t="e">
            <v>#N/A</v>
          </cell>
          <cell r="AD103" t="e">
            <v>#N/A</v>
          </cell>
          <cell r="AE103" t="str">
            <v>11 Dividend Street</v>
          </cell>
          <cell r="AF103" t="str">
            <v>Mansfield QLD 4122</v>
          </cell>
        </row>
        <row r="104">
          <cell r="A104" t="str">
            <v>AEPL0103</v>
          </cell>
          <cell r="D104" t="e">
            <v>#N/A</v>
          </cell>
          <cell r="E104" t="e">
            <v>#N/A</v>
          </cell>
          <cell r="F104" t="e">
            <v>#N/A</v>
          </cell>
          <cell r="G104" t="e">
            <v>#N/A</v>
          </cell>
          <cell r="AB104" t="e">
            <v>#N/A</v>
          </cell>
          <cell r="AC104" t="e">
            <v>#N/A</v>
          </cell>
          <cell r="AD104" t="e">
            <v>#N/A</v>
          </cell>
          <cell r="AE104" t="str">
            <v>11 Dividend Street</v>
          </cell>
          <cell r="AF104" t="str">
            <v>Mansfield QLD 4122</v>
          </cell>
        </row>
        <row r="105">
          <cell r="A105" t="str">
            <v>AEPL0104</v>
          </cell>
          <cell r="D105" t="e">
            <v>#N/A</v>
          </cell>
          <cell r="E105" t="e">
            <v>#N/A</v>
          </cell>
          <cell r="F105" t="e">
            <v>#N/A</v>
          </cell>
          <cell r="G105" t="e">
            <v>#N/A</v>
          </cell>
          <cell r="AB105" t="e">
            <v>#N/A</v>
          </cell>
          <cell r="AC105" t="e">
            <v>#N/A</v>
          </cell>
          <cell r="AD105" t="e">
            <v>#N/A</v>
          </cell>
          <cell r="AE105" t="str">
            <v>11 Dividend Street</v>
          </cell>
          <cell r="AF105" t="str">
            <v>Mansfield QLD 4122</v>
          </cell>
        </row>
        <row r="106">
          <cell r="A106" t="str">
            <v>AEPL0105</v>
          </cell>
          <cell r="D106" t="e">
            <v>#N/A</v>
          </cell>
          <cell r="E106" t="e">
            <v>#N/A</v>
          </cell>
          <cell r="F106" t="e">
            <v>#N/A</v>
          </cell>
          <cell r="G106" t="e">
            <v>#N/A</v>
          </cell>
          <cell r="AB106" t="e">
            <v>#N/A</v>
          </cell>
          <cell r="AC106" t="e">
            <v>#N/A</v>
          </cell>
          <cell r="AD106" t="e">
            <v>#N/A</v>
          </cell>
          <cell r="AE106" t="str">
            <v>11 Dividend Street</v>
          </cell>
          <cell r="AF106" t="str">
            <v>Mansfield QLD 4122</v>
          </cell>
        </row>
        <row r="107">
          <cell r="A107" t="str">
            <v>AEPL0106</v>
          </cell>
          <cell r="D107" t="e">
            <v>#N/A</v>
          </cell>
          <cell r="E107" t="e">
            <v>#N/A</v>
          </cell>
          <cell r="F107" t="e">
            <v>#N/A</v>
          </cell>
          <cell r="G107" t="e">
            <v>#N/A</v>
          </cell>
          <cell r="AB107" t="e">
            <v>#N/A</v>
          </cell>
          <cell r="AC107" t="e">
            <v>#N/A</v>
          </cell>
          <cell r="AD107" t="e">
            <v>#N/A</v>
          </cell>
          <cell r="AE107" t="str">
            <v>11 Dividend Street</v>
          </cell>
          <cell r="AF107" t="str">
            <v>Mansfield QLD 4122</v>
          </cell>
        </row>
        <row r="108">
          <cell r="A108" t="str">
            <v>AEPL0107</v>
          </cell>
          <cell r="D108" t="e">
            <v>#N/A</v>
          </cell>
          <cell r="E108" t="e">
            <v>#N/A</v>
          </cell>
          <cell r="F108" t="e">
            <v>#N/A</v>
          </cell>
          <cell r="G108" t="e">
            <v>#N/A</v>
          </cell>
          <cell r="AB108" t="e">
            <v>#N/A</v>
          </cell>
          <cell r="AC108" t="e">
            <v>#N/A</v>
          </cell>
          <cell r="AD108" t="e">
            <v>#N/A</v>
          </cell>
          <cell r="AE108" t="str">
            <v>11 Dividend Street</v>
          </cell>
          <cell r="AF108" t="str">
            <v>Mansfield QLD 4122</v>
          </cell>
        </row>
        <row r="109">
          <cell r="A109" t="str">
            <v>AEPL0108</v>
          </cell>
          <cell r="D109" t="e">
            <v>#N/A</v>
          </cell>
          <cell r="E109" t="e">
            <v>#N/A</v>
          </cell>
          <cell r="F109" t="e">
            <v>#N/A</v>
          </cell>
          <cell r="G109" t="e">
            <v>#N/A</v>
          </cell>
          <cell r="AB109" t="e">
            <v>#N/A</v>
          </cell>
          <cell r="AC109" t="e">
            <v>#N/A</v>
          </cell>
          <cell r="AD109" t="e">
            <v>#N/A</v>
          </cell>
          <cell r="AE109" t="str">
            <v>11 Dividend Street</v>
          </cell>
          <cell r="AF109" t="str">
            <v>Mansfield QLD 4122</v>
          </cell>
        </row>
        <row r="110">
          <cell r="A110" t="str">
            <v>AEPL0109</v>
          </cell>
          <cell r="D110" t="e">
            <v>#N/A</v>
          </cell>
          <cell r="E110" t="e">
            <v>#N/A</v>
          </cell>
          <cell r="F110" t="e">
            <v>#N/A</v>
          </cell>
          <cell r="G110" t="e">
            <v>#N/A</v>
          </cell>
          <cell r="AB110" t="e">
            <v>#N/A</v>
          </cell>
          <cell r="AC110" t="e">
            <v>#N/A</v>
          </cell>
          <cell r="AD110" t="e">
            <v>#N/A</v>
          </cell>
          <cell r="AE110" t="str">
            <v>11 Dividend Street</v>
          </cell>
          <cell r="AF110" t="str">
            <v>Mansfield QLD 4122</v>
          </cell>
        </row>
        <row r="111">
          <cell r="A111" t="str">
            <v>AEPL0110</v>
          </cell>
          <cell r="D111" t="e">
            <v>#N/A</v>
          </cell>
          <cell r="E111" t="e">
            <v>#N/A</v>
          </cell>
          <cell r="F111" t="e">
            <v>#N/A</v>
          </cell>
          <cell r="G111" t="e">
            <v>#N/A</v>
          </cell>
          <cell r="AB111" t="e">
            <v>#N/A</v>
          </cell>
          <cell r="AC111" t="e">
            <v>#N/A</v>
          </cell>
          <cell r="AD111" t="e">
            <v>#N/A</v>
          </cell>
          <cell r="AE111" t="str">
            <v>11 Dividend Street</v>
          </cell>
          <cell r="AF111" t="str">
            <v>Mansfield QLD 4122</v>
          </cell>
        </row>
        <row r="112">
          <cell r="A112" t="str">
            <v>AEPL0111</v>
          </cell>
          <cell r="D112" t="e">
            <v>#N/A</v>
          </cell>
          <cell r="E112" t="e">
            <v>#N/A</v>
          </cell>
          <cell r="F112" t="e">
            <v>#N/A</v>
          </cell>
          <cell r="G112" t="e">
            <v>#N/A</v>
          </cell>
          <cell r="AB112" t="e">
            <v>#N/A</v>
          </cell>
          <cell r="AC112" t="e">
            <v>#N/A</v>
          </cell>
          <cell r="AD112" t="e">
            <v>#N/A</v>
          </cell>
          <cell r="AE112" t="str">
            <v>11 Dividend Street</v>
          </cell>
          <cell r="AF112" t="str">
            <v>Mansfield QLD 4122</v>
          </cell>
        </row>
        <row r="113">
          <cell r="A113" t="str">
            <v>AEPL0112</v>
          </cell>
          <cell r="D113" t="e">
            <v>#N/A</v>
          </cell>
          <cell r="E113" t="e">
            <v>#N/A</v>
          </cell>
          <cell r="F113" t="e">
            <v>#N/A</v>
          </cell>
          <cell r="G113" t="e">
            <v>#N/A</v>
          </cell>
          <cell r="AB113" t="e">
            <v>#N/A</v>
          </cell>
          <cell r="AC113" t="e">
            <v>#N/A</v>
          </cell>
          <cell r="AD113" t="e">
            <v>#N/A</v>
          </cell>
          <cell r="AE113" t="str">
            <v>11 Dividend Street</v>
          </cell>
          <cell r="AF113" t="str">
            <v>Mansfield QLD 4122</v>
          </cell>
        </row>
        <row r="114">
          <cell r="A114" t="str">
            <v>AEPL0113</v>
          </cell>
          <cell r="D114" t="e">
            <v>#N/A</v>
          </cell>
          <cell r="E114" t="e">
            <v>#N/A</v>
          </cell>
          <cell r="F114" t="e">
            <v>#N/A</v>
          </cell>
          <cell r="G114" t="e">
            <v>#N/A</v>
          </cell>
          <cell r="AB114" t="e">
            <v>#N/A</v>
          </cell>
          <cell r="AC114" t="e">
            <v>#N/A</v>
          </cell>
          <cell r="AD114" t="e">
            <v>#N/A</v>
          </cell>
          <cell r="AE114" t="str">
            <v>11 Dividend Street</v>
          </cell>
          <cell r="AF114" t="str">
            <v>Mansfield QLD 4122</v>
          </cell>
        </row>
        <row r="115">
          <cell r="A115" t="str">
            <v>AEPL0114</v>
          </cell>
          <cell r="D115" t="e">
            <v>#N/A</v>
          </cell>
          <cell r="E115" t="e">
            <v>#N/A</v>
          </cell>
          <cell r="F115" t="e">
            <v>#N/A</v>
          </cell>
          <cell r="G115" t="e">
            <v>#N/A</v>
          </cell>
          <cell r="AB115" t="e">
            <v>#N/A</v>
          </cell>
          <cell r="AC115" t="e">
            <v>#N/A</v>
          </cell>
          <cell r="AD115" t="e">
            <v>#N/A</v>
          </cell>
          <cell r="AE115" t="str">
            <v>11 Dividend Street</v>
          </cell>
          <cell r="AF115" t="str">
            <v>Mansfield QLD 4122</v>
          </cell>
        </row>
        <row r="116">
          <cell r="A116" t="str">
            <v>AEPL0115</v>
          </cell>
          <cell r="D116" t="e">
            <v>#N/A</v>
          </cell>
          <cell r="E116" t="e">
            <v>#N/A</v>
          </cell>
          <cell r="F116" t="e">
            <v>#N/A</v>
          </cell>
          <cell r="G116" t="e">
            <v>#N/A</v>
          </cell>
          <cell r="AB116" t="e">
            <v>#N/A</v>
          </cell>
          <cell r="AC116" t="e">
            <v>#N/A</v>
          </cell>
          <cell r="AD116" t="e">
            <v>#N/A</v>
          </cell>
          <cell r="AE116" t="str">
            <v>11 Dividend Street</v>
          </cell>
          <cell r="AF116" t="str">
            <v>Mansfield QLD 4122</v>
          </cell>
        </row>
        <row r="117">
          <cell r="A117" t="str">
            <v>AEPL0116</v>
          </cell>
          <cell r="D117" t="e">
            <v>#N/A</v>
          </cell>
          <cell r="E117" t="e">
            <v>#N/A</v>
          </cell>
          <cell r="F117" t="e">
            <v>#N/A</v>
          </cell>
          <cell r="G117" t="e">
            <v>#N/A</v>
          </cell>
          <cell r="AB117" t="e">
            <v>#N/A</v>
          </cell>
          <cell r="AC117" t="e">
            <v>#N/A</v>
          </cell>
          <cell r="AD117" t="e">
            <v>#N/A</v>
          </cell>
          <cell r="AE117" t="str">
            <v>11 Dividend Street</v>
          </cell>
          <cell r="AF117" t="str">
            <v>Mansfield QLD 4122</v>
          </cell>
        </row>
        <row r="118">
          <cell r="A118" t="str">
            <v>AEPL0117</v>
          </cell>
          <cell r="D118" t="e">
            <v>#N/A</v>
          </cell>
          <cell r="E118" t="e">
            <v>#N/A</v>
          </cell>
          <cell r="F118" t="e">
            <v>#N/A</v>
          </cell>
          <cell r="G118" t="e">
            <v>#N/A</v>
          </cell>
          <cell r="AB118" t="e">
            <v>#N/A</v>
          </cell>
          <cell r="AC118" t="e">
            <v>#N/A</v>
          </cell>
          <cell r="AD118" t="e">
            <v>#N/A</v>
          </cell>
          <cell r="AE118" t="str">
            <v>11 Dividend Street</v>
          </cell>
          <cell r="AF118" t="str">
            <v>Mansfield QLD 4122</v>
          </cell>
        </row>
        <row r="119">
          <cell r="A119" t="str">
            <v>AEPL0118</v>
          </cell>
          <cell r="D119" t="e">
            <v>#N/A</v>
          </cell>
          <cell r="E119" t="e">
            <v>#N/A</v>
          </cell>
          <cell r="F119" t="e">
            <v>#N/A</v>
          </cell>
          <cell r="G119" t="e">
            <v>#N/A</v>
          </cell>
          <cell r="AB119" t="e">
            <v>#N/A</v>
          </cell>
          <cell r="AC119" t="e">
            <v>#N/A</v>
          </cell>
          <cell r="AD119" t="e">
            <v>#N/A</v>
          </cell>
          <cell r="AE119" t="str">
            <v>11 Dividend Street</v>
          </cell>
          <cell r="AF119" t="str">
            <v>Mansfield QLD 4122</v>
          </cell>
        </row>
        <row r="120">
          <cell r="A120" t="str">
            <v>AEPL0119</v>
          </cell>
          <cell r="D120" t="e">
            <v>#N/A</v>
          </cell>
          <cell r="E120" t="e">
            <v>#N/A</v>
          </cell>
          <cell r="F120" t="e">
            <v>#N/A</v>
          </cell>
          <cell r="G120" t="e">
            <v>#N/A</v>
          </cell>
          <cell r="AB120" t="e">
            <v>#N/A</v>
          </cell>
          <cell r="AC120" t="e">
            <v>#N/A</v>
          </cell>
          <cell r="AD120" t="e">
            <v>#N/A</v>
          </cell>
          <cell r="AE120" t="str">
            <v>11 Dividend Street</v>
          </cell>
          <cell r="AF120" t="str">
            <v>Mansfield QLD 4122</v>
          </cell>
        </row>
        <row r="121">
          <cell r="A121" t="str">
            <v>AEPL0120</v>
          </cell>
          <cell r="D121" t="e">
            <v>#N/A</v>
          </cell>
          <cell r="E121" t="e">
            <v>#N/A</v>
          </cell>
          <cell r="F121" t="e">
            <v>#N/A</v>
          </cell>
          <cell r="G121" t="e">
            <v>#N/A</v>
          </cell>
          <cell r="AB121" t="e">
            <v>#N/A</v>
          </cell>
          <cell r="AC121" t="e">
            <v>#N/A</v>
          </cell>
          <cell r="AD121" t="e">
            <v>#N/A</v>
          </cell>
          <cell r="AE121" t="str">
            <v>11 Dividend Street</v>
          </cell>
          <cell r="AF121" t="str">
            <v>Mansfield QLD 4122</v>
          </cell>
        </row>
        <row r="122">
          <cell r="A122" t="str">
            <v>AEPL0121</v>
          </cell>
          <cell r="D122" t="e">
            <v>#N/A</v>
          </cell>
          <cell r="E122" t="e">
            <v>#N/A</v>
          </cell>
          <cell r="F122" t="e">
            <v>#N/A</v>
          </cell>
          <cell r="G122" t="e">
            <v>#N/A</v>
          </cell>
          <cell r="AB122" t="e">
            <v>#N/A</v>
          </cell>
          <cell r="AC122" t="e">
            <v>#N/A</v>
          </cell>
          <cell r="AD122" t="e">
            <v>#N/A</v>
          </cell>
          <cell r="AE122" t="str">
            <v>11 Dividend Street</v>
          </cell>
          <cell r="AF122" t="str">
            <v>Mansfield QLD 4122</v>
          </cell>
        </row>
        <row r="123">
          <cell r="A123" t="str">
            <v>AEPL0122</v>
          </cell>
          <cell r="D123" t="e">
            <v>#N/A</v>
          </cell>
          <cell r="E123" t="e">
            <v>#N/A</v>
          </cell>
          <cell r="F123" t="e">
            <v>#N/A</v>
          </cell>
          <cell r="G123" t="e">
            <v>#N/A</v>
          </cell>
          <cell r="AB123" t="e">
            <v>#N/A</v>
          </cell>
          <cell r="AC123" t="e">
            <v>#N/A</v>
          </cell>
          <cell r="AD123" t="e">
            <v>#N/A</v>
          </cell>
          <cell r="AE123" t="str">
            <v>11 Dividend Street</v>
          </cell>
          <cell r="AF123" t="str">
            <v>Mansfield QLD 4122</v>
          </cell>
        </row>
        <row r="124">
          <cell r="A124" t="str">
            <v>AEPL0123</v>
          </cell>
          <cell r="D124" t="e">
            <v>#N/A</v>
          </cell>
          <cell r="E124" t="e">
            <v>#N/A</v>
          </cell>
          <cell r="F124" t="e">
            <v>#N/A</v>
          </cell>
          <cell r="G124" t="e">
            <v>#N/A</v>
          </cell>
          <cell r="AB124" t="e">
            <v>#N/A</v>
          </cell>
          <cell r="AC124" t="e">
            <v>#N/A</v>
          </cell>
          <cell r="AD124" t="e">
            <v>#N/A</v>
          </cell>
          <cell r="AE124" t="str">
            <v>11 Dividend Street</v>
          </cell>
          <cell r="AF124" t="str">
            <v>Mansfield QLD 4122</v>
          </cell>
        </row>
        <row r="125">
          <cell r="A125" t="str">
            <v>AEPL0124</v>
          </cell>
          <cell r="D125" t="e">
            <v>#N/A</v>
          </cell>
          <cell r="E125" t="e">
            <v>#N/A</v>
          </cell>
          <cell r="F125" t="e">
            <v>#N/A</v>
          </cell>
          <cell r="G125" t="e">
            <v>#N/A</v>
          </cell>
          <cell r="AB125" t="e">
            <v>#N/A</v>
          </cell>
          <cell r="AC125" t="e">
            <v>#N/A</v>
          </cell>
          <cell r="AD125" t="e">
            <v>#N/A</v>
          </cell>
          <cell r="AE125" t="str">
            <v>11 Dividend Street</v>
          </cell>
          <cell r="AF125" t="str">
            <v>Mansfield QLD 4122</v>
          </cell>
        </row>
        <row r="126">
          <cell r="A126" t="str">
            <v>AEPL0125</v>
          </cell>
          <cell r="D126" t="e">
            <v>#N/A</v>
          </cell>
          <cell r="E126" t="e">
            <v>#N/A</v>
          </cell>
          <cell r="F126" t="e">
            <v>#N/A</v>
          </cell>
          <cell r="G126" t="e">
            <v>#N/A</v>
          </cell>
          <cell r="AB126" t="e">
            <v>#N/A</v>
          </cell>
          <cell r="AC126" t="e">
            <v>#N/A</v>
          </cell>
          <cell r="AD126" t="e">
            <v>#N/A</v>
          </cell>
          <cell r="AE126" t="str">
            <v>11 Dividend Street</v>
          </cell>
          <cell r="AF126" t="str">
            <v>Mansfield QLD 4122</v>
          </cell>
        </row>
        <row r="127">
          <cell r="A127" t="str">
            <v>AEPL0126</v>
          </cell>
          <cell r="D127" t="e">
            <v>#N/A</v>
          </cell>
          <cell r="E127" t="e">
            <v>#N/A</v>
          </cell>
          <cell r="F127" t="e">
            <v>#N/A</v>
          </cell>
          <cell r="G127" t="e">
            <v>#N/A</v>
          </cell>
          <cell r="AB127" t="e">
            <v>#N/A</v>
          </cell>
          <cell r="AC127" t="e">
            <v>#N/A</v>
          </cell>
          <cell r="AD127" t="e">
            <v>#N/A</v>
          </cell>
          <cell r="AE127" t="str">
            <v>11 Dividend Street</v>
          </cell>
          <cell r="AF127" t="str">
            <v>Mansfield QLD 4122</v>
          </cell>
        </row>
        <row r="128">
          <cell r="A128" t="str">
            <v>AEPL0127</v>
          </cell>
          <cell r="D128" t="e">
            <v>#N/A</v>
          </cell>
          <cell r="E128" t="e">
            <v>#N/A</v>
          </cell>
          <cell r="F128" t="e">
            <v>#N/A</v>
          </cell>
          <cell r="G128" t="e">
            <v>#N/A</v>
          </cell>
          <cell r="AB128" t="e">
            <v>#N/A</v>
          </cell>
          <cell r="AC128" t="e">
            <v>#N/A</v>
          </cell>
          <cell r="AD128" t="e">
            <v>#N/A</v>
          </cell>
          <cell r="AE128" t="str">
            <v>11 Dividend Street</v>
          </cell>
          <cell r="AF128" t="str">
            <v>Mansfield QLD 4122</v>
          </cell>
        </row>
        <row r="129">
          <cell r="A129" t="str">
            <v>AEPL0128</v>
          </cell>
          <cell r="D129" t="e">
            <v>#N/A</v>
          </cell>
          <cell r="E129" t="e">
            <v>#N/A</v>
          </cell>
          <cell r="F129" t="e">
            <v>#N/A</v>
          </cell>
          <cell r="G129" t="e">
            <v>#N/A</v>
          </cell>
          <cell r="AB129" t="e">
            <v>#N/A</v>
          </cell>
          <cell r="AC129" t="e">
            <v>#N/A</v>
          </cell>
          <cell r="AD129" t="e">
            <v>#N/A</v>
          </cell>
          <cell r="AE129" t="str">
            <v>11 Dividend Street</v>
          </cell>
          <cell r="AF129" t="str">
            <v>Mansfield QLD 4122</v>
          </cell>
        </row>
        <row r="130">
          <cell r="A130" t="str">
            <v>AEPL0129</v>
          </cell>
          <cell r="D130" t="e">
            <v>#N/A</v>
          </cell>
          <cell r="E130" t="e">
            <v>#N/A</v>
          </cell>
          <cell r="F130" t="e">
            <v>#N/A</v>
          </cell>
          <cell r="G130" t="e">
            <v>#N/A</v>
          </cell>
          <cell r="AB130" t="e">
            <v>#N/A</v>
          </cell>
          <cell r="AC130" t="e">
            <v>#N/A</v>
          </cell>
          <cell r="AD130" t="e">
            <v>#N/A</v>
          </cell>
          <cell r="AE130" t="str">
            <v>11 Dividend Street</v>
          </cell>
          <cell r="AF130" t="str">
            <v>Mansfield QLD 4122</v>
          </cell>
        </row>
        <row r="131">
          <cell r="A131" t="str">
            <v>AEPL0130</v>
          </cell>
          <cell r="D131" t="e">
            <v>#N/A</v>
          </cell>
          <cell r="E131" t="e">
            <v>#N/A</v>
          </cell>
          <cell r="F131" t="e">
            <v>#N/A</v>
          </cell>
          <cell r="G131" t="e">
            <v>#N/A</v>
          </cell>
          <cell r="AB131" t="e">
            <v>#N/A</v>
          </cell>
          <cell r="AC131" t="e">
            <v>#N/A</v>
          </cell>
          <cell r="AD131" t="e">
            <v>#N/A</v>
          </cell>
          <cell r="AE131" t="str">
            <v>11 Dividend Street</v>
          </cell>
          <cell r="AF131" t="str">
            <v>Mansfield QLD 4122</v>
          </cell>
        </row>
        <row r="132">
          <cell r="A132" t="str">
            <v>AEPL0131</v>
          </cell>
          <cell r="D132" t="e">
            <v>#N/A</v>
          </cell>
          <cell r="E132" t="e">
            <v>#N/A</v>
          </cell>
          <cell r="F132" t="e">
            <v>#N/A</v>
          </cell>
          <cell r="G132" t="e">
            <v>#N/A</v>
          </cell>
          <cell r="AB132" t="e">
            <v>#N/A</v>
          </cell>
          <cell r="AC132" t="e">
            <v>#N/A</v>
          </cell>
          <cell r="AD132" t="e">
            <v>#N/A</v>
          </cell>
          <cell r="AE132" t="str">
            <v>11 Dividend Street</v>
          </cell>
          <cell r="AF132" t="str">
            <v>Mansfield QLD 4122</v>
          </cell>
        </row>
        <row r="133">
          <cell r="A133" t="str">
            <v>AEPL0132</v>
          </cell>
          <cell r="D133" t="e">
            <v>#N/A</v>
          </cell>
          <cell r="E133" t="e">
            <v>#N/A</v>
          </cell>
          <cell r="F133" t="e">
            <v>#N/A</v>
          </cell>
          <cell r="G133" t="e">
            <v>#N/A</v>
          </cell>
          <cell r="AB133" t="e">
            <v>#N/A</v>
          </cell>
          <cell r="AC133" t="e">
            <v>#N/A</v>
          </cell>
          <cell r="AD133" t="e">
            <v>#N/A</v>
          </cell>
          <cell r="AE133" t="str">
            <v>11 Dividend Street</v>
          </cell>
          <cell r="AF133" t="str">
            <v>Mansfield QLD 4122</v>
          </cell>
        </row>
        <row r="134">
          <cell r="A134" t="str">
            <v>AEPL0133</v>
          </cell>
          <cell r="D134" t="e">
            <v>#N/A</v>
          </cell>
          <cell r="E134" t="e">
            <v>#N/A</v>
          </cell>
          <cell r="F134" t="e">
            <v>#N/A</v>
          </cell>
          <cell r="G134" t="e">
            <v>#N/A</v>
          </cell>
          <cell r="AB134" t="e">
            <v>#N/A</v>
          </cell>
          <cell r="AC134" t="e">
            <v>#N/A</v>
          </cell>
          <cell r="AD134" t="e">
            <v>#N/A</v>
          </cell>
          <cell r="AE134" t="str">
            <v>11 Dividend Street</v>
          </cell>
          <cell r="AF134" t="str">
            <v>Mansfield QLD 4122</v>
          </cell>
        </row>
        <row r="135">
          <cell r="A135" t="str">
            <v>AEPL0134</v>
          </cell>
          <cell r="D135" t="e">
            <v>#N/A</v>
          </cell>
          <cell r="E135" t="e">
            <v>#N/A</v>
          </cell>
          <cell r="F135" t="e">
            <v>#N/A</v>
          </cell>
          <cell r="G135" t="e">
            <v>#N/A</v>
          </cell>
          <cell r="AB135" t="e">
            <v>#N/A</v>
          </cell>
          <cell r="AC135" t="e">
            <v>#N/A</v>
          </cell>
          <cell r="AD135" t="e">
            <v>#N/A</v>
          </cell>
          <cell r="AE135" t="str">
            <v>11 Dividend Street</v>
          </cell>
          <cell r="AF135" t="str">
            <v>Mansfield QLD 4122</v>
          </cell>
        </row>
        <row r="136">
          <cell r="A136" t="str">
            <v>AEPL0135</v>
          </cell>
          <cell r="D136" t="e">
            <v>#N/A</v>
          </cell>
          <cell r="E136" t="e">
            <v>#N/A</v>
          </cell>
          <cell r="F136" t="e">
            <v>#N/A</v>
          </cell>
          <cell r="G136" t="e">
            <v>#N/A</v>
          </cell>
          <cell r="AB136" t="e">
            <v>#N/A</v>
          </cell>
          <cell r="AC136" t="e">
            <v>#N/A</v>
          </cell>
          <cell r="AD136" t="e">
            <v>#N/A</v>
          </cell>
          <cell r="AE136" t="str">
            <v>11 Dividend Street</v>
          </cell>
          <cell r="AF136" t="str">
            <v>Mansfield QLD 4122</v>
          </cell>
        </row>
        <row r="137">
          <cell r="A137" t="str">
            <v>AEPL0136</v>
          </cell>
          <cell r="D137" t="e">
            <v>#N/A</v>
          </cell>
          <cell r="E137" t="e">
            <v>#N/A</v>
          </cell>
          <cell r="F137" t="e">
            <v>#N/A</v>
          </cell>
          <cell r="G137" t="e">
            <v>#N/A</v>
          </cell>
          <cell r="AB137" t="e">
            <v>#N/A</v>
          </cell>
          <cell r="AC137" t="e">
            <v>#N/A</v>
          </cell>
          <cell r="AD137" t="e">
            <v>#N/A</v>
          </cell>
          <cell r="AE137" t="str">
            <v>11 Dividend Street</v>
          </cell>
          <cell r="AF137" t="str">
            <v>Mansfield QLD 4122</v>
          </cell>
        </row>
        <row r="138">
          <cell r="A138" t="str">
            <v>AEPL0137</v>
          </cell>
          <cell r="D138" t="e">
            <v>#N/A</v>
          </cell>
          <cell r="E138" t="e">
            <v>#N/A</v>
          </cell>
          <cell r="F138" t="e">
            <v>#N/A</v>
          </cell>
          <cell r="G138" t="e">
            <v>#N/A</v>
          </cell>
          <cell r="AB138" t="e">
            <v>#N/A</v>
          </cell>
          <cell r="AC138" t="e">
            <v>#N/A</v>
          </cell>
          <cell r="AD138" t="e">
            <v>#N/A</v>
          </cell>
          <cell r="AE138" t="str">
            <v>11 Dividend Street</v>
          </cell>
          <cell r="AF138" t="str">
            <v>Mansfield QLD 4122</v>
          </cell>
        </row>
        <row r="139">
          <cell r="A139" t="str">
            <v>AEPL0138</v>
          </cell>
          <cell r="D139" t="e">
            <v>#N/A</v>
          </cell>
          <cell r="E139" t="e">
            <v>#N/A</v>
          </cell>
          <cell r="F139" t="e">
            <v>#N/A</v>
          </cell>
          <cell r="G139" t="e">
            <v>#N/A</v>
          </cell>
          <cell r="AB139" t="e">
            <v>#N/A</v>
          </cell>
          <cell r="AC139" t="e">
            <v>#N/A</v>
          </cell>
          <cell r="AD139" t="e">
            <v>#N/A</v>
          </cell>
          <cell r="AE139" t="str">
            <v>11 Dividend Street</v>
          </cell>
          <cell r="AF139" t="str">
            <v>Mansfield QLD 4122</v>
          </cell>
        </row>
        <row r="140">
          <cell r="A140" t="str">
            <v>AEPL0139</v>
          </cell>
          <cell r="D140" t="e">
            <v>#N/A</v>
          </cell>
          <cell r="E140" t="e">
            <v>#N/A</v>
          </cell>
          <cell r="F140" t="e">
            <v>#N/A</v>
          </cell>
          <cell r="G140" t="e">
            <v>#N/A</v>
          </cell>
          <cell r="AB140" t="e">
            <v>#N/A</v>
          </cell>
          <cell r="AC140" t="e">
            <v>#N/A</v>
          </cell>
          <cell r="AD140" t="e">
            <v>#N/A</v>
          </cell>
          <cell r="AE140" t="str">
            <v>11 Dividend Street</v>
          </cell>
          <cell r="AF140" t="str">
            <v>Mansfield QLD 4122</v>
          </cell>
        </row>
        <row r="141">
          <cell r="A141" t="str">
            <v>AEPL0140</v>
          </cell>
          <cell r="D141" t="e">
            <v>#N/A</v>
          </cell>
          <cell r="E141" t="e">
            <v>#N/A</v>
          </cell>
          <cell r="F141" t="e">
            <v>#N/A</v>
          </cell>
          <cell r="G141" t="e">
            <v>#N/A</v>
          </cell>
          <cell r="AB141" t="e">
            <v>#N/A</v>
          </cell>
          <cell r="AC141" t="e">
            <v>#N/A</v>
          </cell>
          <cell r="AD141" t="e">
            <v>#N/A</v>
          </cell>
          <cell r="AE141" t="str">
            <v>11 Dividend Street</v>
          </cell>
          <cell r="AF141" t="str">
            <v>Mansfield QLD 4122</v>
          </cell>
        </row>
        <row r="142">
          <cell r="A142" t="str">
            <v>AEPL0141</v>
          </cell>
          <cell r="D142" t="e">
            <v>#N/A</v>
          </cell>
          <cell r="E142" t="e">
            <v>#N/A</v>
          </cell>
          <cell r="F142" t="e">
            <v>#N/A</v>
          </cell>
          <cell r="G142" t="e">
            <v>#N/A</v>
          </cell>
          <cell r="AB142" t="e">
            <v>#N/A</v>
          </cell>
          <cell r="AC142" t="e">
            <v>#N/A</v>
          </cell>
          <cell r="AD142" t="e">
            <v>#N/A</v>
          </cell>
          <cell r="AE142" t="str">
            <v>11 Dividend Street</v>
          </cell>
          <cell r="AF142" t="str">
            <v>Mansfield QLD 4122</v>
          </cell>
        </row>
        <row r="143">
          <cell r="A143" t="str">
            <v>AEPL0142</v>
          </cell>
          <cell r="D143" t="e">
            <v>#N/A</v>
          </cell>
          <cell r="E143" t="e">
            <v>#N/A</v>
          </cell>
          <cell r="F143" t="e">
            <v>#N/A</v>
          </cell>
          <cell r="G143" t="e">
            <v>#N/A</v>
          </cell>
          <cell r="AB143" t="e">
            <v>#N/A</v>
          </cell>
          <cell r="AC143" t="e">
            <v>#N/A</v>
          </cell>
          <cell r="AD143" t="e">
            <v>#N/A</v>
          </cell>
          <cell r="AE143" t="str">
            <v>11 Dividend Street</v>
          </cell>
          <cell r="AF143" t="str">
            <v>Mansfield QLD 4122</v>
          </cell>
        </row>
        <row r="144">
          <cell r="A144" t="str">
            <v>AEPL0143</v>
          </cell>
          <cell r="D144" t="e">
            <v>#N/A</v>
          </cell>
          <cell r="E144" t="e">
            <v>#N/A</v>
          </cell>
          <cell r="F144" t="e">
            <v>#N/A</v>
          </cell>
          <cell r="G144" t="e">
            <v>#N/A</v>
          </cell>
          <cell r="AB144" t="e">
            <v>#N/A</v>
          </cell>
          <cell r="AC144" t="e">
            <v>#N/A</v>
          </cell>
          <cell r="AD144" t="e">
            <v>#N/A</v>
          </cell>
          <cell r="AE144" t="str">
            <v>11 Dividend Street</v>
          </cell>
          <cell r="AF144" t="str">
            <v>Mansfield QLD 4122</v>
          </cell>
        </row>
        <row r="145">
          <cell r="A145" t="str">
            <v>AEPL0144</v>
          </cell>
          <cell r="D145" t="e">
            <v>#N/A</v>
          </cell>
          <cell r="E145" t="e">
            <v>#N/A</v>
          </cell>
          <cell r="F145" t="e">
            <v>#N/A</v>
          </cell>
          <cell r="G145" t="e">
            <v>#N/A</v>
          </cell>
          <cell r="AB145" t="e">
            <v>#N/A</v>
          </cell>
          <cell r="AC145" t="e">
            <v>#N/A</v>
          </cell>
          <cell r="AD145" t="e">
            <v>#N/A</v>
          </cell>
          <cell r="AE145" t="str">
            <v>11 Dividend Street</v>
          </cell>
          <cell r="AF145" t="str">
            <v>Mansfield QLD 4122</v>
          </cell>
        </row>
        <row r="146">
          <cell r="A146" t="str">
            <v>AEPL0145</v>
          </cell>
          <cell r="D146" t="e">
            <v>#N/A</v>
          </cell>
          <cell r="E146" t="e">
            <v>#N/A</v>
          </cell>
          <cell r="F146" t="e">
            <v>#N/A</v>
          </cell>
          <cell r="G146" t="e">
            <v>#N/A</v>
          </cell>
          <cell r="AB146" t="e">
            <v>#N/A</v>
          </cell>
          <cell r="AC146" t="e">
            <v>#N/A</v>
          </cell>
          <cell r="AD146" t="e">
            <v>#N/A</v>
          </cell>
          <cell r="AE146" t="str">
            <v>11 Dividend Street</v>
          </cell>
          <cell r="AF146" t="str">
            <v>Mansfield QLD 4122</v>
          </cell>
        </row>
        <row r="147">
          <cell r="A147" t="str">
            <v>AEPL0146</v>
          </cell>
          <cell r="D147" t="e">
            <v>#N/A</v>
          </cell>
          <cell r="E147" t="e">
            <v>#N/A</v>
          </cell>
          <cell r="F147" t="e">
            <v>#N/A</v>
          </cell>
          <cell r="G147" t="e">
            <v>#N/A</v>
          </cell>
          <cell r="AB147" t="e">
            <v>#N/A</v>
          </cell>
          <cell r="AC147" t="e">
            <v>#N/A</v>
          </cell>
          <cell r="AD147" t="e">
            <v>#N/A</v>
          </cell>
          <cell r="AE147" t="str">
            <v>11 Dividend Street</v>
          </cell>
          <cell r="AF147" t="str">
            <v>Mansfield QLD 4122</v>
          </cell>
        </row>
        <row r="148">
          <cell r="A148" t="str">
            <v>AEPL0147</v>
          </cell>
          <cell r="D148" t="e">
            <v>#N/A</v>
          </cell>
          <cell r="E148" t="e">
            <v>#N/A</v>
          </cell>
          <cell r="F148" t="e">
            <v>#N/A</v>
          </cell>
          <cell r="G148" t="e">
            <v>#N/A</v>
          </cell>
          <cell r="AB148" t="e">
            <v>#N/A</v>
          </cell>
          <cell r="AC148" t="e">
            <v>#N/A</v>
          </cell>
          <cell r="AD148" t="e">
            <v>#N/A</v>
          </cell>
          <cell r="AE148" t="str">
            <v>11 Dividend Street</v>
          </cell>
          <cell r="AF148" t="str">
            <v>Mansfield QLD 4122</v>
          </cell>
        </row>
        <row r="149">
          <cell r="A149" t="str">
            <v>AEPL0148</v>
          </cell>
          <cell r="D149" t="e">
            <v>#N/A</v>
          </cell>
          <cell r="E149" t="e">
            <v>#N/A</v>
          </cell>
          <cell r="F149" t="e">
            <v>#N/A</v>
          </cell>
          <cell r="G149" t="e">
            <v>#N/A</v>
          </cell>
          <cell r="AB149" t="e">
            <v>#N/A</v>
          </cell>
          <cell r="AC149" t="e">
            <v>#N/A</v>
          </cell>
          <cell r="AD149" t="e">
            <v>#N/A</v>
          </cell>
          <cell r="AE149" t="str">
            <v>11 Dividend Street</v>
          </cell>
          <cell r="AF149" t="str">
            <v>Mansfield QLD 4122</v>
          </cell>
        </row>
        <row r="150">
          <cell r="A150" t="str">
            <v>AEPL0149</v>
          </cell>
          <cell r="D150" t="e">
            <v>#N/A</v>
          </cell>
          <cell r="E150" t="e">
            <v>#N/A</v>
          </cell>
          <cell r="F150" t="e">
            <v>#N/A</v>
          </cell>
          <cell r="G150" t="e">
            <v>#N/A</v>
          </cell>
          <cell r="AB150" t="e">
            <v>#N/A</v>
          </cell>
          <cell r="AC150" t="e">
            <v>#N/A</v>
          </cell>
          <cell r="AD150" t="e">
            <v>#N/A</v>
          </cell>
          <cell r="AE150" t="str">
            <v>11 Dividend Street</v>
          </cell>
          <cell r="AF150" t="str">
            <v>Mansfield QLD 4122</v>
          </cell>
        </row>
        <row r="151">
          <cell r="A151" t="str">
            <v>AEPL0150</v>
          </cell>
          <cell r="D151" t="e">
            <v>#N/A</v>
          </cell>
          <cell r="E151" t="e">
            <v>#N/A</v>
          </cell>
          <cell r="F151" t="e">
            <v>#N/A</v>
          </cell>
          <cell r="G151" t="e">
            <v>#N/A</v>
          </cell>
          <cell r="AB151" t="e">
            <v>#N/A</v>
          </cell>
          <cell r="AC151" t="e">
            <v>#N/A</v>
          </cell>
          <cell r="AD151" t="e">
            <v>#N/A</v>
          </cell>
          <cell r="AE151" t="str">
            <v>11 Dividend Street</v>
          </cell>
          <cell r="AF151" t="str">
            <v>Mansfield QLD 4122</v>
          </cell>
        </row>
        <row r="152">
          <cell r="A152" t="str">
            <v>AEPL0151</v>
          </cell>
          <cell r="D152" t="e">
            <v>#N/A</v>
          </cell>
          <cell r="E152" t="e">
            <v>#N/A</v>
          </cell>
          <cell r="F152" t="e">
            <v>#N/A</v>
          </cell>
          <cell r="G152" t="e">
            <v>#N/A</v>
          </cell>
          <cell r="AB152" t="e">
            <v>#N/A</v>
          </cell>
          <cell r="AC152" t="e">
            <v>#N/A</v>
          </cell>
          <cell r="AD152" t="e">
            <v>#N/A</v>
          </cell>
          <cell r="AE152" t="str">
            <v>11 Dividend Street</v>
          </cell>
          <cell r="AF152" t="str">
            <v>Mansfield QLD 4122</v>
          </cell>
        </row>
        <row r="153">
          <cell r="A153" t="str">
            <v>AEPL0152</v>
          </cell>
          <cell r="D153" t="e">
            <v>#N/A</v>
          </cell>
          <cell r="E153" t="e">
            <v>#N/A</v>
          </cell>
          <cell r="F153" t="e">
            <v>#N/A</v>
          </cell>
          <cell r="G153" t="e">
            <v>#N/A</v>
          </cell>
          <cell r="AB153" t="e">
            <v>#N/A</v>
          </cell>
          <cell r="AC153" t="e">
            <v>#N/A</v>
          </cell>
          <cell r="AD153" t="e">
            <v>#N/A</v>
          </cell>
          <cell r="AE153" t="str">
            <v>11 Dividend Street</v>
          </cell>
          <cell r="AF153" t="str">
            <v>Mansfield QLD 4122</v>
          </cell>
        </row>
        <row r="154">
          <cell r="A154" t="str">
            <v>AEPL0153</v>
          </cell>
          <cell r="D154" t="e">
            <v>#N/A</v>
          </cell>
          <cell r="E154" t="e">
            <v>#N/A</v>
          </cell>
          <cell r="F154" t="e">
            <v>#N/A</v>
          </cell>
          <cell r="G154" t="e">
            <v>#N/A</v>
          </cell>
          <cell r="AB154" t="e">
            <v>#N/A</v>
          </cell>
          <cell r="AC154" t="e">
            <v>#N/A</v>
          </cell>
          <cell r="AD154" t="e">
            <v>#N/A</v>
          </cell>
          <cell r="AE154" t="str">
            <v>11 Dividend Street</v>
          </cell>
          <cell r="AF154" t="str">
            <v>Mansfield QLD 4122</v>
          </cell>
        </row>
        <row r="155">
          <cell r="A155" t="str">
            <v>AEPL0154</v>
          </cell>
          <cell r="D155" t="e">
            <v>#N/A</v>
          </cell>
          <cell r="E155" t="e">
            <v>#N/A</v>
          </cell>
          <cell r="F155" t="e">
            <v>#N/A</v>
          </cell>
          <cell r="G155" t="e">
            <v>#N/A</v>
          </cell>
          <cell r="AB155" t="e">
            <v>#N/A</v>
          </cell>
          <cell r="AC155" t="e">
            <v>#N/A</v>
          </cell>
          <cell r="AD155" t="e">
            <v>#N/A</v>
          </cell>
          <cell r="AE155" t="str">
            <v>11 Dividend Street</v>
          </cell>
          <cell r="AF155" t="str">
            <v>Mansfield QLD 4122</v>
          </cell>
        </row>
        <row r="156">
          <cell r="A156" t="str">
            <v>AEPL0155</v>
          </cell>
          <cell r="D156" t="e">
            <v>#N/A</v>
          </cell>
          <cell r="E156" t="e">
            <v>#N/A</v>
          </cell>
          <cell r="F156" t="e">
            <v>#N/A</v>
          </cell>
          <cell r="G156" t="e">
            <v>#N/A</v>
          </cell>
          <cell r="AB156" t="e">
            <v>#N/A</v>
          </cell>
          <cell r="AC156" t="e">
            <v>#N/A</v>
          </cell>
          <cell r="AD156" t="e">
            <v>#N/A</v>
          </cell>
          <cell r="AE156" t="str">
            <v>11 Dividend Street</v>
          </cell>
          <cell r="AF156" t="str">
            <v>Mansfield QLD 4122</v>
          </cell>
        </row>
        <row r="157">
          <cell r="A157" t="str">
            <v>AEPL0156</v>
          </cell>
          <cell r="D157" t="e">
            <v>#N/A</v>
          </cell>
          <cell r="E157" t="e">
            <v>#N/A</v>
          </cell>
          <cell r="F157" t="e">
            <v>#N/A</v>
          </cell>
          <cell r="G157" t="e">
            <v>#N/A</v>
          </cell>
          <cell r="AB157" t="e">
            <v>#N/A</v>
          </cell>
          <cell r="AC157" t="e">
            <v>#N/A</v>
          </cell>
          <cell r="AD157" t="e">
            <v>#N/A</v>
          </cell>
          <cell r="AE157" t="str">
            <v>11 Dividend Street</v>
          </cell>
          <cell r="AF157" t="str">
            <v>Mansfield QLD 4122</v>
          </cell>
        </row>
        <row r="158">
          <cell r="A158" t="str">
            <v>AEPL0157</v>
          </cell>
          <cell r="D158" t="e">
            <v>#N/A</v>
          </cell>
          <cell r="E158" t="e">
            <v>#N/A</v>
          </cell>
          <cell r="F158" t="e">
            <v>#N/A</v>
          </cell>
          <cell r="G158" t="e">
            <v>#N/A</v>
          </cell>
          <cell r="AB158" t="e">
            <v>#N/A</v>
          </cell>
          <cell r="AC158" t="e">
            <v>#N/A</v>
          </cell>
          <cell r="AD158" t="e">
            <v>#N/A</v>
          </cell>
          <cell r="AE158" t="str">
            <v>11 Dividend Street</v>
          </cell>
          <cell r="AF158" t="str">
            <v>Mansfield QLD 4122</v>
          </cell>
        </row>
        <row r="159">
          <cell r="A159" t="str">
            <v>AEPL0158</v>
          </cell>
          <cell r="D159" t="e">
            <v>#N/A</v>
          </cell>
          <cell r="E159" t="e">
            <v>#N/A</v>
          </cell>
          <cell r="F159" t="e">
            <v>#N/A</v>
          </cell>
          <cell r="G159" t="e">
            <v>#N/A</v>
          </cell>
          <cell r="AB159" t="e">
            <v>#N/A</v>
          </cell>
          <cell r="AC159" t="e">
            <v>#N/A</v>
          </cell>
          <cell r="AD159" t="e">
            <v>#N/A</v>
          </cell>
          <cell r="AE159" t="str">
            <v>11 Dividend Street</v>
          </cell>
          <cell r="AF159" t="str">
            <v>Mansfield QLD 4122</v>
          </cell>
        </row>
        <row r="160">
          <cell r="A160" t="str">
            <v>AEPL0159</v>
          </cell>
          <cell r="D160" t="e">
            <v>#N/A</v>
          </cell>
          <cell r="E160" t="e">
            <v>#N/A</v>
          </cell>
          <cell r="F160" t="e">
            <v>#N/A</v>
          </cell>
          <cell r="G160" t="e">
            <v>#N/A</v>
          </cell>
          <cell r="AB160" t="e">
            <v>#N/A</v>
          </cell>
          <cell r="AC160" t="e">
            <v>#N/A</v>
          </cell>
          <cell r="AD160" t="e">
            <v>#N/A</v>
          </cell>
          <cell r="AE160" t="str">
            <v>11 Dividend Street</v>
          </cell>
          <cell r="AF160" t="str">
            <v>Mansfield QLD 4122</v>
          </cell>
        </row>
        <row r="161">
          <cell r="A161" t="str">
            <v>AEPL0160</v>
          </cell>
          <cell r="D161" t="e">
            <v>#N/A</v>
          </cell>
          <cell r="E161" t="e">
            <v>#N/A</v>
          </cell>
          <cell r="F161" t="e">
            <v>#N/A</v>
          </cell>
          <cell r="G161" t="e">
            <v>#N/A</v>
          </cell>
          <cell r="AB161" t="e">
            <v>#N/A</v>
          </cell>
          <cell r="AC161" t="e">
            <v>#N/A</v>
          </cell>
          <cell r="AD161" t="e">
            <v>#N/A</v>
          </cell>
          <cell r="AE161" t="str">
            <v>11 Dividend Street</v>
          </cell>
          <cell r="AF161" t="str">
            <v>Mansfield QLD 4122</v>
          </cell>
        </row>
        <row r="162">
          <cell r="A162" t="str">
            <v>AEPL0161</v>
          </cell>
          <cell r="D162" t="e">
            <v>#N/A</v>
          </cell>
          <cell r="E162" t="e">
            <v>#N/A</v>
          </cell>
          <cell r="F162" t="e">
            <v>#N/A</v>
          </cell>
          <cell r="G162" t="e">
            <v>#N/A</v>
          </cell>
          <cell r="AB162" t="e">
            <v>#N/A</v>
          </cell>
          <cell r="AC162" t="e">
            <v>#N/A</v>
          </cell>
          <cell r="AD162" t="e">
            <v>#N/A</v>
          </cell>
          <cell r="AE162" t="str">
            <v>11 Dividend Street</v>
          </cell>
          <cell r="AF162" t="str">
            <v>Mansfield QLD 4122</v>
          </cell>
        </row>
        <row r="163">
          <cell r="A163" t="str">
            <v>AEPL0162</v>
          </cell>
          <cell r="D163" t="e">
            <v>#N/A</v>
          </cell>
          <cell r="E163" t="e">
            <v>#N/A</v>
          </cell>
          <cell r="F163" t="e">
            <v>#N/A</v>
          </cell>
          <cell r="G163" t="e">
            <v>#N/A</v>
          </cell>
          <cell r="AB163" t="e">
            <v>#N/A</v>
          </cell>
          <cell r="AC163" t="e">
            <v>#N/A</v>
          </cell>
          <cell r="AD163" t="e">
            <v>#N/A</v>
          </cell>
          <cell r="AE163" t="str">
            <v>11 Dividend Street</v>
          </cell>
          <cell r="AF163" t="str">
            <v>Mansfield QLD 4122</v>
          </cell>
        </row>
        <row r="164">
          <cell r="A164" t="str">
            <v>AEPL0163</v>
          </cell>
          <cell r="D164" t="e">
            <v>#N/A</v>
          </cell>
          <cell r="E164" t="e">
            <v>#N/A</v>
          </cell>
          <cell r="F164" t="e">
            <v>#N/A</v>
          </cell>
          <cell r="G164" t="e">
            <v>#N/A</v>
          </cell>
          <cell r="AB164" t="e">
            <v>#N/A</v>
          </cell>
          <cell r="AC164" t="e">
            <v>#N/A</v>
          </cell>
          <cell r="AD164" t="e">
            <v>#N/A</v>
          </cell>
          <cell r="AE164" t="str">
            <v>11 Dividend Street</v>
          </cell>
          <cell r="AF164" t="str">
            <v>Mansfield QLD 4122</v>
          </cell>
        </row>
        <row r="165">
          <cell r="A165" t="str">
            <v>AEPL0164</v>
          </cell>
          <cell r="D165" t="e">
            <v>#N/A</v>
          </cell>
          <cell r="E165" t="e">
            <v>#N/A</v>
          </cell>
          <cell r="F165" t="e">
            <v>#N/A</v>
          </cell>
          <cell r="G165" t="e">
            <v>#N/A</v>
          </cell>
          <cell r="AB165" t="e">
            <v>#N/A</v>
          </cell>
          <cell r="AC165" t="e">
            <v>#N/A</v>
          </cell>
          <cell r="AD165" t="e">
            <v>#N/A</v>
          </cell>
          <cell r="AE165" t="str">
            <v>11 Dividend Street</v>
          </cell>
          <cell r="AF165" t="str">
            <v>Mansfield QLD 4122</v>
          </cell>
        </row>
        <row r="166">
          <cell r="A166" t="str">
            <v>AEPL0165</v>
          </cell>
          <cell r="D166" t="e">
            <v>#N/A</v>
          </cell>
          <cell r="E166" t="e">
            <v>#N/A</v>
          </cell>
          <cell r="F166" t="e">
            <v>#N/A</v>
          </cell>
          <cell r="G166" t="e">
            <v>#N/A</v>
          </cell>
          <cell r="AB166" t="e">
            <v>#N/A</v>
          </cell>
          <cell r="AC166" t="e">
            <v>#N/A</v>
          </cell>
          <cell r="AD166" t="e">
            <v>#N/A</v>
          </cell>
          <cell r="AE166" t="str">
            <v>11 Dividend Street</v>
          </cell>
          <cell r="AF166" t="str">
            <v>Mansfield QLD 4122</v>
          </cell>
        </row>
        <row r="167">
          <cell r="A167" t="str">
            <v>AEPL0166</v>
          </cell>
          <cell r="D167" t="e">
            <v>#N/A</v>
          </cell>
          <cell r="E167" t="e">
            <v>#N/A</v>
          </cell>
          <cell r="F167" t="e">
            <v>#N/A</v>
          </cell>
          <cell r="G167" t="e">
            <v>#N/A</v>
          </cell>
          <cell r="AB167" t="e">
            <v>#N/A</v>
          </cell>
          <cell r="AC167" t="e">
            <v>#N/A</v>
          </cell>
          <cell r="AD167" t="e">
            <v>#N/A</v>
          </cell>
          <cell r="AE167" t="str">
            <v>11 Dividend Street</v>
          </cell>
          <cell r="AF167" t="str">
            <v>Mansfield QLD 4122</v>
          </cell>
        </row>
        <row r="168">
          <cell r="A168" t="str">
            <v>AEPL0167</v>
          </cell>
          <cell r="D168" t="e">
            <v>#N/A</v>
          </cell>
          <cell r="E168" t="e">
            <v>#N/A</v>
          </cell>
          <cell r="F168" t="e">
            <v>#N/A</v>
          </cell>
          <cell r="G168" t="e">
            <v>#N/A</v>
          </cell>
          <cell r="AB168" t="e">
            <v>#N/A</v>
          </cell>
          <cell r="AC168" t="e">
            <v>#N/A</v>
          </cell>
          <cell r="AD168" t="e">
            <v>#N/A</v>
          </cell>
          <cell r="AE168" t="str">
            <v>11 Dividend Street</v>
          </cell>
          <cell r="AF168" t="str">
            <v>Mansfield QLD 4122</v>
          </cell>
        </row>
        <row r="169">
          <cell r="A169" t="str">
            <v>AEPL0168</v>
          </cell>
          <cell r="D169" t="e">
            <v>#N/A</v>
          </cell>
          <cell r="E169" t="e">
            <v>#N/A</v>
          </cell>
          <cell r="F169" t="e">
            <v>#N/A</v>
          </cell>
          <cell r="G169" t="e">
            <v>#N/A</v>
          </cell>
          <cell r="AB169" t="e">
            <v>#N/A</v>
          </cell>
          <cell r="AC169" t="e">
            <v>#N/A</v>
          </cell>
          <cell r="AD169" t="e">
            <v>#N/A</v>
          </cell>
          <cell r="AE169" t="str">
            <v>11 Dividend Street</v>
          </cell>
          <cell r="AF169" t="str">
            <v>Mansfield QLD 4122</v>
          </cell>
        </row>
        <row r="170">
          <cell r="A170" t="str">
            <v>AEPL0169</v>
          </cell>
          <cell r="D170" t="e">
            <v>#N/A</v>
          </cell>
          <cell r="E170" t="e">
            <v>#N/A</v>
          </cell>
          <cell r="F170" t="e">
            <v>#N/A</v>
          </cell>
          <cell r="G170" t="e">
            <v>#N/A</v>
          </cell>
          <cell r="AB170" t="e">
            <v>#N/A</v>
          </cell>
          <cell r="AC170" t="e">
            <v>#N/A</v>
          </cell>
          <cell r="AD170" t="e">
            <v>#N/A</v>
          </cell>
          <cell r="AE170" t="str">
            <v>11 Dividend Street</v>
          </cell>
          <cell r="AF170" t="str">
            <v>Mansfield QLD 4122</v>
          </cell>
        </row>
        <row r="171">
          <cell r="A171" t="str">
            <v>AEPL0170</v>
          </cell>
          <cell r="D171" t="e">
            <v>#N/A</v>
          </cell>
          <cell r="E171" t="e">
            <v>#N/A</v>
          </cell>
          <cell r="F171" t="e">
            <v>#N/A</v>
          </cell>
          <cell r="G171" t="e">
            <v>#N/A</v>
          </cell>
          <cell r="AB171" t="e">
            <v>#N/A</v>
          </cell>
          <cell r="AC171" t="e">
            <v>#N/A</v>
          </cell>
          <cell r="AD171" t="e">
            <v>#N/A</v>
          </cell>
          <cell r="AE171" t="str">
            <v>11 Dividend Street</v>
          </cell>
          <cell r="AF171" t="str">
            <v>Mansfield QLD 4122</v>
          </cell>
        </row>
        <row r="172">
          <cell r="A172" t="str">
            <v>AEPL0171</v>
          </cell>
          <cell r="D172" t="e">
            <v>#N/A</v>
          </cell>
          <cell r="E172" t="e">
            <v>#N/A</v>
          </cell>
          <cell r="F172" t="e">
            <v>#N/A</v>
          </cell>
          <cell r="G172" t="e">
            <v>#N/A</v>
          </cell>
          <cell r="AB172" t="e">
            <v>#N/A</v>
          </cell>
          <cell r="AC172" t="e">
            <v>#N/A</v>
          </cell>
          <cell r="AD172" t="e">
            <v>#N/A</v>
          </cell>
          <cell r="AE172" t="str">
            <v>11 Dividend Street</v>
          </cell>
          <cell r="AF172" t="str">
            <v>Mansfield QLD 4122</v>
          </cell>
        </row>
        <row r="173">
          <cell r="A173" t="str">
            <v>AEPL0172</v>
          </cell>
          <cell r="D173" t="e">
            <v>#N/A</v>
          </cell>
          <cell r="E173" t="e">
            <v>#N/A</v>
          </cell>
          <cell r="F173" t="e">
            <v>#N/A</v>
          </cell>
          <cell r="G173" t="e">
            <v>#N/A</v>
          </cell>
          <cell r="AB173" t="e">
            <v>#N/A</v>
          </cell>
          <cell r="AC173" t="e">
            <v>#N/A</v>
          </cell>
          <cell r="AD173" t="e">
            <v>#N/A</v>
          </cell>
          <cell r="AE173" t="str">
            <v>11 Dividend Street</v>
          </cell>
          <cell r="AF173" t="str">
            <v>Mansfield QLD 4122</v>
          </cell>
        </row>
        <row r="174">
          <cell r="A174" t="str">
            <v>AEPL0173</v>
          </cell>
          <cell r="D174" t="e">
            <v>#N/A</v>
          </cell>
          <cell r="E174" t="e">
            <v>#N/A</v>
          </cell>
          <cell r="F174" t="e">
            <v>#N/A</v>
          </cell>
          <cell r="G174" t="e">
            <v>#N/A</v>
          </cell>
          <cell r="AB174" t="e">
            <v>#N/A</v>
          </cell>
          <cell r="AC174" t="e">
            <v>#N/A</v>
          </cell>
          <cell r="AD174" t="e">
            <v>#N/A</v>
          </cell>
          <cell r="AE174" t="str">
            <v>11 Dividend Street</v>
          </cell>
          <cell r="AF174" t="str">
            <v>Mansfield QLD 4122</v>
          </cell>
        </row>
        <row r="175">
          <cell r="A175" t="str">
            <v>AEPL0174</v>
          </cell>
          <cell r="D175" t="e">
            <v>#N/A</v>
          </cell>
          <cell r="E175" t="e">
            <v>#N/A</v>
          </cell>
          <cell r="F175" t="e">
            <v>#N/A</v>
          </cell>
          <cell r="G175" t="e">
            <v>#N/A</v>
          </cell>
          <cell r="AB175" t="e">
            <v>#N/A</v>
          </cell>
          <cell r="AC175" t="e">
            <v>#N/A</v>
          </cell>
          <cell r="AD175" t="e">
            <v>#N/A</v>
          </cell>
          <cell r="AE175" t="str">
            <v>11 Dividend Street</v>
          </cell>
          <cell r="AF175" t="str">
            <v>Mansfield QLD 4122</v>
          </cell>
        </row>
        <row r="176">
          <cell r="A176" t="str">
            <v>AEPL0175</v>
          </cell>
          <cell r="D176" t="e">
            <v>#N/A</v>
          </cell>
          <cell r="E176" t="e">
            <v>#N/A</v>
          </cell>
          <cell r="F176" t="e">
            <v>#N/A</v>
          </cell>
          <cell r="G176" t="e">
            <v>#N/A</v>
          </cell>
          <cell r="AB176" t="e">
            <v>#N/A</v>
          </cell>
          <cell r="AC176" t="e">
            <v>#N/A</v>
          </cell>
          <cell r="AD176" t="e">
            <v>#N/A</v>
          </cell>
          <cell r="AE176" t="str">
            <v>11 Dividend Street</v>
          </cell>
          <cell r="AF176" t="str">
            <v>Mansfield QLD 4122</v>
          </cell>
        </row>
        <row r="177">
          <cell r="A177" t="str">
            <v>AEPL0176</v>
          </cell>
          <cell r="D177" t="e">
            <v>#N/A</v>
          </cell>
          <cell r="E177" t="e">
            <v>#N/A</v>
          </cell>
          <cell r="F177" t="e">
            <v>#N/A</v>
          </cell>
          <cell r="G177" t="e">
            <v>#N/A</v>
          </cell>
          <cell r="AB177" t="e">
            <v>#N/A</v>
          </cell>
          <cell r="AC177" t="e">
            <v>#N/A</v>
          </cell>
          <cell r="AD177" t="e">
            <v>#N/A</v>
          </cell>
          <cell r="AE177" t="str">
            <v>11 Dividend Street</v>
          </cell>
          <cell r="AF177" t="str">
            <v>Mansfield QLD 4122</v>
          </cell>
        </row>
        <row r="178">
          <cell r="A178" t="str">
            <v>AEPL0177</v>
          </cell>
          <cell r="D178" t="e">
            <v>#N/A</v>
          </cell>
          <cell r="E178" t="e">
            <v>#N/A</v>
          </cell>
          <cell r="F178" t="e">
            <v>#N/A</v>
          </cell>
          <cell r="G178" t="e">
            <v>#N/A</v>
          </cell>
          <cell r="AB178" t="e">
            <v>#N/A</v>
          </cell>
          <cell r="AC178" t="e">
            <v>#N/A</v>
          </cell>
          <cell r="AD178" t="e">
            <v>#N/A</v>
          </cell>
          <cell r="AE178" t="str">
            <v>11 Dividend Street</v>
          </cell>
          <cell r="AF178" t="str">
            <v>Mansfield QLD 4122</v>
          </cell>
        </row>
        <row r="179">
          <cell r="A179" t="str">
            <v>AEPL0178</v>
          </cell>
          <cell r="D179" t="e">
            <v>#N/A</v>
          </cell>
          <cell r="E179" t="e">
            <v>#N/A</v>
          </cell>
          <cell r="F179" t="e">
            <v>#N/A</v>
          </cell>
          <cell r="G179" t="e">
            <v>#N/A</v>
          </cell>
          <cell r="AB179" t="e">
            <v>#N/A</v>
          </cell>
          <cell r="AC179" t="e">
            <v>#N/A</v>
          </cell>
          <cell r="AD179" t="e">
            <v>#N/A</v>
          </cell>
          <cell r="AE179" t="str">
            <v>11 Dividend Street</v>
          </cell>
          <cell r="AF179" t="str">
            <v>Mansfield QLD 4122</v>
          </cell>
        </row>
        <row r="180">
          <cell r="A180" t="str">
            <v>AEPL0179</v>
          </cell>
          <cell r="D180" t="e">
            <v>#N/A</v>
          </cell>
          <cell r="E180" t="e">
            <v>#N/A</v>
          </cell>
          <cell r="F180" t="e">
            <v>#N/A</v>
          </cell>
          <cell r="G180" t="e">
            <v>#N/A</v>
          </cell>
          <cell r="AB180" t="e">
            <v>#N/A</v>
          </cell>
          <cell r="AC180" t="e">
            <v>#N/A</v>
          </cell>
          <cell r="AD180" t="e">
            <v>#N/A</v>
          </cell>
          <cell r="AE180" t="str">
            <v>11 Dividend Street</v>
          </cell>
          <cell r="AF180" t="str">
            <v>Mansfield QLD 4122</v>
          </cell>
        </row>
        <row r="181">
          <cell r="A181" t="str">
            <v>AEPL0180</v>
          </cell>
          <cell r="D181" t="e">
            <v>#N/A</v>
          </cell>
          <cell r="E181" t="e">
            <v>#N/A</v>
          </cell>
          <cell r="F181" t="e">
            <v>#N/A</v>
          </cell>
          <cell r="G181" t="e">
            <v>#N/A</v>
          </cell>
          <cell r="AB181" t="e">
            <v>#N/A</v>
          </cell>
          <cell r="AC181" t="e">
            <v>#N/A</v>
          </cell>
          <cell r="AD181" t="e">
            <v>#N/A</v>
          </cell>
          <cell r="AE181" t="str">
            <v>11 Dividend Street</v>
          </cell>
          <cell r="AF181" t="str">
            <v>Mansfield QLD 4122</v>
          </cell>
        </row>
        <row r="182">
          <cell r="A182" t="str">
            <v>AEPL0181</v>
          </cell>
          <cell r="D182" t="e">
            <v>#N/A</v>
          </cell>
          <cell r="E182" t="e">
            <v>#N/A</v>
          </cell>
          <cell r="F182" t="e">
            <v>#N/A</v>
          </cell>
          <cell r="G182" t="e">
            <v>#N/A</v>
          </cell>
          <cell r="AB182" t="e">
            <v>#N/A</v>
          </cell>
          <cell r="AC182" t="e">
            <v>#N/A</v>
          </cell>
          <cell r="AD182" t="e">
            <v>#N/A</v>
          </cell>
          <cell r="AE182" t="str">
            <v>11 Dividend Street</v>
          </cell>
          <cell r="AF182" t="str">
            <v>Mansfield QLD 4122</v>
          </cell>
        </row>
        <row r="183">
          <cell r="A183" t="str">
            <v>AEPL0182</v>
          </cell>
          <cell r="D183" t="e">
            <v>#N/A</v>
          </cell>
          <cell r="E183" t="e">
            <v>#N/A</v>
          </cell>
          <cell r="F183" t="e">
            <v>#N/A</v>
          </cell>
          <cell r="G183" t="e">
            <v>#N/A</v>
          </cell>
          <cell r="AB183" t="e">
            <v>#N/A</v>
          </cell>
          <cell r="AC183" t="e">
            <v>#N/A</v>
          </cell>
          <cell r="AD183" t="e">
            <v>#N/A</v>
          </cell>
          <cell r="AE183" t="str">
            <v>11 Dividend Street</v>
          </cell>
          <cell r="AF183" t="str">
            <v>Mansfield QLD 4122</v>
          </cell>
        </row>
        <row r="184">
          <cell r="A184" t="str">
            <v>AEPL0183</v>
          </cell>
          <cell r="D184" t="e">
            <v>#N/A</v>
          </cell>
          <cell r="E184" t="e">
            <v>#N/A</v>
          </cell>
          <cell r="F184" t="e">
            <v>#N/A</v>
          </cell>
          <cell r="G184" t="e">
            <v>#N/A</v>
          </cell>
          <cell r="AB184" t="e">
            <v>#N/A</v>
          </cell>
          <cell r="AC184" t="e">
            <v>#N/A</v>
          </cell>
          <cell r="AD184" t="e">
            <v>#N/A</v>
          </cell>
          <cell r="AE184" t="str">
            <v>11 Dividend Street</v>
          </cell>
          <cell r="AF184" t="str">
            <v>Mansfield QLD 4122</v>
          </cell>
        </row>
        <row r="185">
          <cell r="A185" t="str">
            <v>AEPL0184</v>
          </cell>
          <cell r="D185" t="e">
            <v>#N/A</v>
          </cell>
          <cell r="E185" t="e">
            <v>#N/A</v>
          </cell>
          <cell r="F185" t="e">
            <v>#N/A</v>
          </cell>
          <cell r="G185" t="e">
            <v>#N/A</v>
          </cell>
          <cell r="AB185" t="e">
            <v>#N/A</v>
          </cell>
          <cell r="AC185" t="e">
            <v>#N/A</v>
          </cell>
          <cell r="AD185" t="e">
            <v>#N/A</v>
          </cell>
          <cell r="AE185" t="str">
            <v>11 Dividend Street</v>
          </cell>
          <cell r="AF185" t="str">
            <v>Mansfield QLD 4122</v>
          </cell>
        </row>
        <row r="186">
          <cell r="A186" t="str">
            <v>AEPL0185</v>
          </cell>
          <cell r="D186" t="e">
            <v>#N/A</v>
          </cell>
          <cell r="E186" t="e">
            <v>#N/A</v>
          </cell>
          <cell r="F186" t="e">
            <v>#N/A</v>
          </cell>
          <cell r="G186" t="e">
            <v>#N/A</v>
          </cell>
          <cell r="AB186" t="e">
            <v>#N/A</v>
          </cell>
          <cell r="AC186" t="e">
            <v>#N/A</v>
          </cell>
          <cell r="AD186" t="e">
            <v>#N/A</v>
          </cell>
          <cell r="AE186" t="str">
            <v>11 Dividend Street</v>
          </cell>
          <cell r="AF186" t="str">
            <v>Mansfield QLD 4122</v>
          </cell>
        </row>
        <row r="187">
          <cell r="A187" t="str">
            <v>AEPL0186</v>
          </cell>
          <cell r="D187" t="e">
            <v>#N/A</v>
          </cell>
          <cell r="E187" t="e">
            <v>#N/A</v>
          </cell>
          <cell r="F187" t="e">
            <v>#N/A</v>
          </cell>
          <cell r="G187" t="e">
            <v>#N/A</v>
          </cell>
          <cell r="AB187" t="e">
            <v>#N/A</v>
          </cell>
          <cell r="AC187" t="e">
            <v>#N/A</v>
          </cell>
          <cell r="AD187" t="e">
            <v>#N/A</v>
          </cell>
          <cell r="AE187" t="str">
            <v>11 Dividend Street</v>
          </cell>
          <cell r="AF187" t="str">
            <v>Mansfield QLD 4122</v>
          </cell>
        </row>
        <row r="188">
          <cell r="A188" t="str">
            <v>AEPL0187</v>
          </cell>
          <cell r="D188" t="e">
            <v>#N/A</v>
          </cell>
          <cell r="E188" t="e">
            <v>#N/A</v>
          </cell>
          <cell r="F188" t="e">
            <v>#N/A</v>
          </cell>
          <cell r="G188" t="e">
            <v>#N/A</v>
          </cell>
          <cell r="AB188" t="e">
            <v>#N/A</v>
          </cell>
          <cell r="AC188" t="e">
            <v>#N/A</v>
          </cell>
          <cell r="AD188" t="e">
            <v>#N/A</v>
          </cell>
          <cell r="AE188" t="str">
            <v>11 Dividend Street</v>
          </cell>
          <cell r="AF188" t="str">
            <v>Mansfield QLD 4122</v>
          </cell>
        </row>
        <row r="189">
          <cell r="A189" t="str">
            <v>AEPL0188</v>
          </cell>
          <cell r="D189" t="e">
            <v>#N/A</v>
          </cell>
          <cell r="E189" t="e">
            <v>#N/A</v>
          </cell>
          <cell r="F189" t="e">
            <v>#N/A</v>
          </cell>
          <cell r="G189" t="e">
            <v>#N/A</v>
          </cell>
          <cell r="AB189" t="e">
            <v>#N/A</v>
          </cell>
          <cell r="AC189" t="e">
            <v>#N/A</v>
          </cell>
          <cell r="AD189" t="e">
            <v>#N/A</v>
          </cell>
          <cell r="AE189" t="str">
            <v>11 Dividend Street</v>
          </cell>
          <cell r="AF189" t="str">
            <v>Mansfield QLD 4122</v>
          </cell>
        </row>
        <row r="190">
          <cell r="A190" t="str">
            <v>AEPL0189</v>
          </cell>
          <cell r="D190" t="e">
            <v>#N/A</v>
          </cell>
          <cell r="E190" t="e">
            <v>#N/A</v>
          </cell>
          <cell r="F190" t="e">
            <v>#N/A</v>
          </cell>
          <cell r="G190" t="e">
            <v>#N/A</v>
          </cell>
          <cell r="AB190" t="e">
            <v>#N/A</v>
          </cell>
          <cell r="AC190" t="e">
            <v>#N/A</v>
          </cell>
          <cell r="AD190" t="e">
            <v>#N/A</v>
          </cell>
          <cell r="AE190" t="str">
            <v>11 Dividend Street</v>
          </cell>
          <cell r="AF190" t="str">
            <v>Mansfield QLD 4122</v>
          </cell>
        </row>
        <row r="191">
          <cell r="A191" t="str">
            <v>AEPL0190</v>
          </cell>
          <cell r="D191" t="e">
            <v>#N/A</v>
          </cell>
          <cell r="E191" t="e">
            <v>#N/A</v>
          </cell>
          <cell r="F191" t="e">
            <v>#N/A</v>
          </cell>
          <cell r="G191" t="e">
            <v>#N/A</v>
          </cell>
          <cell r="AB191" t="e">
            <v>#N/A</v>
          </cell>
          <cell r="AC191" t="e">
            <v>#N/A</v>
          </cell>
          <cell r="AD191" t="e">
            <v>#N/A</v>
          </cell>
          <cell r="AE191" t="str">
            <v>11 Dividend Street</v>
          </cell>
          <cell r="AF191" t="str">
            <v>Mansfield QLD 4122</v>
          </cell>
        </row>
        <row r="192">
          <cell r="A192" t="str">
            <v>AEPL0191</v>
          </cell>
          <cell r="D192" t="e">
            <v>#N/A</v>
          </cell>
          <cell r="E192" t="e">
            <v>#N/A</v>
          </cell>
          <cell r="F192" t="e">
            <v>#N/A</v>
          </cell>
          <cell r="G192" t="e">
            <v>#N/A</v>
          </cell>
          <cell r="AB192" t="e">
            <v>#N/A</v>
          </cell>
          <cell r="AC192" t="e">
            <v>#N/A</v>
          </cell>
          <cell r="AD192" t="e">
            <v>#N/A</v>
          </cell>
          <cell r="AE192" t="str">
            <v>11 Dividend Street</v>
          </cell>
          <cell r="AF192" t="str">
            <v>Mansfield QLD 4122</v>
          </cell>
        </row>
        <row r="193">
          <cell r="A193" t="str">
            <v>AEPL0192</v>
          </cell>
          <cell r="D193" t="e">
            <v>#N/A</v>
          </cell>
          <cell r="E193" t="e">
            <v>#N/A</v>
          </cell>
          <cell r="F193" t="e">
            <v>#N/A</v>
          </cell>
          <cell r="G193" t="e">
            <v>#N/A</v>
          </cell>
          <cell r="AB193" t="e">
            <v>#N/A</v>
          </cell>
          <cell r="AC193" t="e">
            <v>#N/A</v>
          </cell>
          <cell r="AD193" t="e">
            <v>#N/A</v>
          </cell>
          <cell r="AE193" t="str">
            <v>11 Dividend Street</v>
          </cell>
          <cell r="AF193" t="str">
            <v>Mansfield QLD 4122</v>
          </cell>
        </row>
        <row r="194">
          <cell r="A194" t="str">
            <v>AEPL0193</v>
          </cell>
          <cell r="D194" t="e">
            <v>#N/A</v>
          </cell>
          <cell r="E194" t="e">
            <v>#N/A</v>
          </cell>
          <cell r="F194" t="e">
            <v>#N/A</v>
          </cell>
          <cell r="G194" t="e">
            <v>#N/A</v>
          </cell>
          <cell r="AB194" t="e">
            <v>#N/A</v>
          </cell>
          <cell r="AC194" t="e">
            <v>#N/A</v>
          </cell>
          <cell r="AD194" t="e">
            <v>#N/A</v>
          </cell>
          <cell r="AE194" t="str">
            <v>11 Dividend Street</v>
          </cell>
          <cell r="AF194" t="str">
            <v>Mansfield QLD 4122</v>
          </cell>
        </row>
        <row r="195">
          <cell r="A195" t="str">
            <v>AEPL0194</v>
          </cell>
          <cell r="D195" t="e">
            <v>#N/A</v>
          </cell>
          <cell r="E195" t="e">
            <v>#N/A</v>
          </cell>
          <cell r="F195" t="e">
            <v>#N/A</v>
          </cell>
          <cell r="G195" t="e">
            <v>#N/A</v>
          </cell>
          <cell r="AB195" t="e">
            <v>#N/A</v>
          </cell>
          <cell r="AC195" t="e">
            <v>#N/A</v>
          </cell>
          <cell r="AD195" t="e">
            <v>#N/A</v>
          </cell>
          <cell r="AE195" t="str">
            <v>11 Dividend Street</v>
          </cell>
          <cell r="AF195" t="str">
            <v>Mansfield QLD 4122</v>
          </cell>
        </row>
        <row r="196">
          <cell r="A196" t="str">
            <v>AEPL0195</v>
          </cell>
          <cell r="D196" t="e">
            <v>#N/A</v>
          </cell>
          <cell r="E196" t="e">
            <v>#N/A</v>
          </cell>
          <cell r="F196" t="e">
            <v>#N/A</v>
          </cell>
          <cell r="G196" t="e">
            <v>#N/A</v>
          </cell>
          <cell r="AB196" t="e">
            <v>#N/A</v>
          </cell>
          <cell r="AC196" t="e">
            <v>#N/A</v>
          </cell>
          <cell r="AD196" t="e">
            <v>#N/A</v>
          </cell>
          <cell r="AE196" t="str">
            <v>11 Dividend Street</v>
          </cell>
          <cell r="AF196" t="str">
            <v>Mansfield QLD 4122</v>
          </cell>
        </row>
        <row r="197">
          <cell r="A197" t="str">
            <v>AEPL0196</v>
          </cell>
          <cell r="D197" t="e">
            <v>#N/A</v>
          </cell>
          <cell r="E197" t="e">
            <v>#N/A</v>
          </cell>
          <cell r="F197" t="e">
            <v>#N/A</v>
          </cell>
          <cell r="G197" t="e">
            <v>#N/A</v>
          </cell>
          <cell r="AB197" t="e">
            <v>#N/A</v>
          </cell>
          <cell r="AC197" t="e">
            <v>#N/A</v>
          </cell>
          <cell r="AD197" t="e">
            <v>#N/A</v>
          </cell>
          <cell r="AE197" t="str">
            <v>11 Dividend Street</v>
          </cell>
          <cell r="AF197" t="str">
            <v>Mansfield QLD 4122</v>
          </cell>
        </row>
        <row r="198">
          <cell r="A198" t="str">
            <v>AEPL0197</v>
          </cell>
          <cell r="D198" t="e">
            <v>#N/A</v>
          </cell>
          <cell r="E198" t="e">
            <v>#N/A</v>
          </cell>
          <cell r="F198" t="e">
            <v>#N/A</v>
          </cell>
          <cell r="G198" t="e">
            <v>#N/A</v>
          </cell>
          <cell r="AB198" t="e">
            <v>#N/A</v>
          </cell>
          <cell r="AC198" t="e">
            <v>#N/A</v>
          </cell>
          <cell r="AD198" t="e">
            <v>#N/A</v>
          </cell>
          <cell r="AE198" t="str">
            <v>11 Dividend Street</v>
          </cell>
          <cell r="AF198" t="str">
            <v>Mansfield QLD 4122</v>
          </cell>
        </row>
        <row r="199">
          <cell r="A199" t="str">
            <v>AEPL0198</v>
          </cell>
          <cell r="D199" t="e">
            <v>#N/A</v>
          </cell>
          <cell r="E199" t="e">
            <v>#N/A</v>
          </cell>
          <cell r="F199" t="e">
            <v>#N/A</v>
          </cell>
          <cell r="G199" t="e">
            <v>#N/A</v>
          </cell>
          <cell r="AB199" t="e">
            <v>#N/A</v>
          </cell>
          <cell r="AC199" t="e">
            <v>#N/A</v>
          </cell>
          <cell r="AD199" t="e">
            <v>#N/A</v>
          </cell>
          <cell r="AE199" t="str">
            <v>11 Dividend Street</v>
          </cell>
          <cell r="AF199" t="str">
            <v>Mansfield QLD 4122</v>
          </cell>
        </row>
        <row r="200">
          <cell r="A200" t="str">
            <v>AEPL0199</v>
          </cell>
          <cell r="D200" t="e">
            <v>#N/A</v>
          </cell>
          <cell r="E200" t="e">
            <v>#N/A</v>
          </cell>
          <cell r="F200" t="e">
            <v>#N/A</v>
          </cell>
          <cell r="G200" t="e">
            <v>#N/A</v>
          </cell>
          <cell r="AB200" t="e">
            <v>#N/A</v>
          </cell>
          <cell r="AC200" t="e">
            <v>#N/A</v>
          </cell>
          <cell r="AD200" t="e">
            <v>#N/A</v>
          </cell>
          <cell r="AE200" t="str">
            <v>11 Dividend Street</v>
          </cell>
          <cell r="AF200" t="str">
            <v>Mansfield QLD 4122</v>
          </cell>
        </row>
        <row r="201">
          <cell r="A201" t="str">
            <v>AEPL0200</v>
          </cell>
          <cell r="D201" t="e">
            <v>#N/A</v>
          </cell>
          <cell r="E201" t="e">
            <v>#N/A</v>
          </cell>
          <cell r="F201" t="e">
            <v>#N/A</v>
          </cell>
          <cell r="G201" t="e">
            <v>#N/A</v>
          </cell>
          <cell r="AB201" t="e">
            <v>#N/A</v>
          </cell>
          <cell r="AC201" t="e">
            <v>#N/A</v>
          </cell>
          <cell r="AD201" t="e">
            <v>#N/A</v>
          </cell>
          <cell r="AE201" t="str">
            <v>11 Dividend Street</v>
          </cell>
          <cell r="AF201" t="str">
            <v>Mansfield QLD 4122</v>
          </cell>
        </row>
        <row r="202">
          <cell r="A202" t="str">
            <v>AEPL0201</v>
          </cell>
          <cell r="D202" t="e">
            <v>#N/A</v>
          </cell>
          <cell r="E202" t="e">
            <v>#N/A</v>
          </cell>
          <cell r="F202" t="e">
            <v>#N/A</v>
          </cell>
          <cell r="G202" t="e">
            <v>#N/A</v>
          </cell>
          <cell r="AB202" t="e">
            <v>#N/A</v>
          </cell>
          <cell r="AC202" t="e">
            <v>#N/A</v>
          </cell>
          <cell r="AD202" t="e">
            <v>#N/A</v>
          </cell>
          <cell r="AE202" t="str">
            <v>11 Dividend Street</v>
          </cell>
          <cell r="AF202" t="str">
            <v>Mansfield QLD 4122</v>
          </cell>
        </row>
        <row r="203">
          <cell r="A203" t="str">
            <v>AEPL0202</v>
          </cell>
          <cell r="D203" t="e">
            <v>#N/A</v>
          </cell>
          <cell r="E203" t="e">
            <v>#N/A</v>
          </cell>
          <cell r="F203" t="e">
            <v>#N/A</v>
          </cell>
          <cell r="G203" t="e">
            <v>#N/A</v>
          </cell>
          <cell r="AB203" t="e">
            <v>#N/A</v>
          </cell>
          <cell r="AC203" t="e">
            <v>#N/A</v>
          </cell>
          <cell r="AD203" t="e">
            <v>#N/A</v>
          </cell>
          <cell r="AE203" t="str">
            <v>11 Dividend Street</v>
          </cell>
          <cell r="AF203" t="str">
            <v>Mansfield QLD 4122</v>
          </cell>
        </row>
        <row r="204">
          <cell r="A204" t="str">
            <v>AEPL0203</v>
          </cell>
          <cell r="D204" t="e">
            <v>#N/A</v>
          </cell>
          <cell r="E204" t="e">
            <v>#N/A</v>
          </cell>
          <cell r="F204" t="e">
            <v>#N/A</v>
          </cell>
          <cell r="G204" t="e">
            <v>#N/A</v>
          </cell>
          <cell r="AB204" t="e">
            <v>#N/A</v>
          </cell>
          <cell r="AC204" t="e">
            <v>#N/A</v>
          </cell>
          <cell r="AD204" t="e">
            <v>#N/A</v>
          </cell>
          <cell r="AE204" t="str">
            <v>11 Dividend Street</v>
          </cell>
          <cell r="AF204" t="str">
            <v>Mansfield QLD 4122</v>
          </cell>
        </row>
        <row r="205">
          <cell r="A205" t="str">
            <v>AEPL0204</v>
          </cell>
          <cell r="D205" t="e">
            <v>#N/A</v>
          </cell>
          <cell r="E205" t="e">
            <v>#N/A</v>
          </cell>
          <cell r="F205" t="e">
            <v>#N/A</v>
          </cell>
          <cell r="G205" t="e">
            <v>#N/A</v>
          </cell>
          <cell r="AB205" t="e">
            <v>#N/A</v>
          </cell>
          <cell r="AC205" t="e">
            <v>#N/A</v>
          </cell>
          <cell r="AD205" t="e">
            <v>#N/A</v>
          </cell>
          <cell r="AE205" t="str">
            <v>11 Dividend Street</v>
          </cell>
          <cell r="AF205" t="str">
            <v>Mansfield QLD 4122</v>
          </cell>
        </row>
        <row r="206">
          <cell r="A206" t="str">
            <v>AEPL0205</v>
          </cell>
          <cell r="D206" t="e">
            <v>#N/A</v>
          </cell>
          <cell r="E206" t="e">
            <v>#N/A</v>
          </cell>
          <cell r="F206" t="e">
            <v>#N/A</v>
          </cell>
          <cell r="G206" t="e">
            <v>#N/A</v>
          </cell>
          <cell r="AB206" t="e">
            <v>#N/A</v>
          </cell>
          <cell r="AC206" t="e">
            <v>#N/A</v>
          </cell>
          <cell r="AD206" t="e">
            <v>#N/A</v>
          </cell>
          <cell r="AE206" t="str">
            <v>11 Dividend Street</v>
          </cell>
          <cell r="AF206" t="str">
            <v>Mansfield QLD 4122</v>
          </cell>
        </row>
        <row r="207">
          <cell r="A207" t="str">
            <v>AEPL0206</v>
          </cell>
          <cell r="D207" t="e">
            <v>#N/A</v>
          </cell>
          <cell r="E207" t="e">
            <v>#N/A</v>
          </cell>
          <cell r="F207" t="e">
            <v>#N/A</v>
          </cell>
          <cell r="G207" t="e">
            <v>#N/A</v>
          </cell>
          <cell r="AB207" t="e">
            <v>#N/A</v>
          </cell>
          <cell r="AC207" t="e">
            <v>#N/A</v>
          </cell>
          <cell r="AD207" t="e">
            <v>#N/A</v>
          </cell>
          <cell r="AE207" t="str">
            <v>11 Dividend Street</v>
          </cell>
          <cell r="AF207" t="str">
            <v>Mansfield QLD 4122</v>
          </cell>
        </row>
        <row r="208">
          <cell r="A208" t="str">
            <v>AEPL0207</v>
          </cell>
          <cell r="D208" t="e">
            <v>#N/A</v>
          </cell>
          <cell r="E208" t="e">
            <v>#N/A</v>
          </cell>
          <cell r="F208" t="e">
            <v>#N/A</v>
          </cell>
          <cell r="G208" t="e">
            <v>#N/A</v>
          </cell>
          <cell r="AB208" t="e">
            <v>#N/A</v>
          </cell>
          <cell r="AC208" t="e">
            <v>#N/A</v>
          </cell>
          <cell r="AD208" t="e">
            <v>#N/A</v>
          </cell>
          <cell r="AE208" t="str">
            <v>11 Dividend Street</v>
          </cell>
          <cell r="AF208" t="str">
            <v>Mansfield QLD 4122</v>
          </cell>
        </row>
        <row r="209">
          <cell r="A209" t="str">
            <v>AEPL0208</v>
          </cell>
          <cell r="D209" t="e">
            <v>#N/A</v>
          </cell>
          <cell r="E209" t="e">
            <v>#N/A</v>
          </cell>
          <cell r="F209" t="e">
            <v>#N/A</v>
          </cell>
          <cell r="G209" t="e">
            <v>#N/A</v>
          </cell>
          <cell r="AB209" t="e">
            <v>#N/A</v>
          </cell>
          <cell r="AC209" t="e">
            <v>#N/A</v>
          </cell>
          <cell r="AD209" t="e">
            <v>#N/A</v>
          </cell>
          <cell r="AE209" t="str">
            <v>11 Dividend Street</v>
          </cell>
          <cell r="AF209" t="str">
            <v>Mansfield QLD 4122</v>
          </cell>
        </row>
        <row r="210">
          <cell r="A210" t="str">
            <v>AEPL0209</v>
          </cell>
          <cell r="D210" t="e">
            <v>#N/A</v>
          </cell>
          <cell r="E210" t="e">
            <v>#N/A</v>
          </cell>
          <cell r="F210" t="e">
            <v>#N/A</v>
          </cell>
          <cell r="G210" t="e">
            <v>#N/A</v>
          </cell>
          <cell r="AB210" t="e">
            <v>#N/A</v>
          </cell>
          <cell r="AC210" t="e">
            <v>#N/A</v>
          </cell>
          <cell r="AD210" t="e">
            <v>#N/A</v>
          </cell>
          <cell r="AE210" t="str">
            <v>11 Dividend Street</v>
          </cell>
          <cell r="AF210" t="str">
            <v>Mansfield QLD 4122</v>
          </cell>
        </row>
        <row r="211">
          <cell r="A211" t="str">
            <v>AEPL0210</v>
          </cell>
          <cell r="D211" t="e">
            <v>#N/A</v>
          </cell>
          <cell r="E211" t="e">
            <v>#N/A</v>
          </cell>
          <cell r="F211" t="e">
            <v>#N/A</v>
          </cell>
          <cell r="G211" t="e">
            <v>#N/A</v>
          </cell>
          <cell r="AB211" t="e">
            <v>#N/A</v>
          </cell>
          <cell r="AC211" t="e">
            <v>#N/A</v>
          </cell>
          <cell r="AD211" t="e">
            <v>#N/A</v>
          </cell>
          <cell r="AE211" t="str">
            <v>11 Dividend Street</v>
          </cell>
          <cell r="AF211" t="str">
            <v>Mansfield QLD 4122</v>
          </cell>
        </row>
        <row r="212">
          <cell r="A212" t="str">
            <v>AEPL0211</v>
          </cell>
          <cell r="D212" t="e">
            <v>#N/A</v>
          </cell>
          <cell r="E212" t="e">
            <v>#N/A</v>
          </cell>
          <cell r="F212" t="e">
            <v>#N/A</v>
          </cell>
          <cell r="G212" t="e">
            <v>#N/A</v>
          </cell>
          <cell r="AB212" t="e">
            <v>#N/A</v>
          </cell>
          <cell r="AC212" t="e">
            <v>#N/A</v>
          </cell>
          <cell r="AD212" t="e">
            <v>#N/A</v>
          </cell>
          <cell r="AE212" t="str">
            <v>11 Dividend Street</v>
          </cell>
          <cell r="AF212" t="str">
            <v>Mansfield QLD 4122</v>
          </cell>
        </row>
        <row r="213">
          <cell r="A213" t="str">
            <v>AEPL0212</v>
          </cell>
          <cell r="D213" t="e">
            <v>#N/A</v>
          </cell>
          <cell r="E213" t="e">
            <v>#N/A</v>
          </cell>
          <cell r="F213" t="e">
            <v>#N/A</v>
          </cell>
          <cell r="G213" t="e">
            <v>#N/A</v>
          </cell>
          <cell r="AB213" t="e">
            <v>#N/A</v>
          </cell>
          <cell r="AC213" t="e">
            <v>#N/A</v>
          </cell>
          <cell r="AD213" t="e">
            <v>#N/A</v>
          </cell>
          <cell r="AE213" t="str">
            <v>11 Dividend Street</v>
          </cell>
          <cell r="AF213" t="str">
            <v>Mansfield QLD 4122</v>
          </cell>
        </row>
        <row r="214">
          <cell r="A214" t="str">
            <v>AEPL0213</v>
          </cell>
          <cell r="D214" t="e">
            <v>#N/A</v>
          </cell>
          <cell r="E214" t="e">
            <v>#N/A</v>
          </cell>
          <cell r="F214" t="e">
            <v>#N/A</v>
          </cell>
          <cell r="G214" t="e">
            <v>#N/A</v>
          </cell>
          <cell r="AB214" t="e">
            <v>#N/A</v>
          </cell>
          <cell r="AC214" t="e">
            <v>#N/A</v>
          </cell>
          <cell r="AD214" t="e">
            <v>#N/A</v>
          </cell>
          <cell r="AE214" t="str">
            <v>11 Dividend Street</v>
          </cell>
          <cell r="AF214" t="str">
            <v>Mansfield QLD 4122</v>
          </cell>
        </row>
        <row r="215">
          <cell r="A215" t="str">
            <v>AEPL0214</v>
          </cell>
          <cell r="D215" t="e">
            <v>#N/A</v>
          </cell>
          <cell r="E215" t="e">
            <v>#N/A</v>
          </cell>
          <cell r="F215" t="e">
            <v>#N/A</v>
          </cell>
          <cell r="G215" t="e">
            <v>#N/A</v>
          </cell>
          <cell r="AB215" t="e">
            <v>#N/A</v>
          </cell>
          <cell r="AC215" t="e">
            <v>#N/A</v>
          </cell>
          <cell r="AD215" t="e">
            <v>#N/A</v>
          </cell>
          <cell r="AE215" t="str">
            <v>11 Dividend Street</v>
          </cell>
          <cell r="AF215" t="str">
            <v>Mansfield QLD 4122</v>
          </cell>
        </row>
        <row r="216">
          <cell r="A216" t="str">
            <v>AEPL0215</v>
          </cell>
          <cell r="D216" t="e">
            <v>#N/A</v>
          </cell>
          <cell r="E216" t="e">
            <v>#N/A</v>
          </cell>
          <cell r="F216" t="e">
            <v>#N/A</v>
          </cell>
          <cell r="G216" t="e">
            <v>#N/A</v>
          </cell>
          <cell r="AB216" t="e">
            <v>#N/A</v>
          </cell>
          <cell r="AC216" t="e">
            <v>#N/A</v>
          </cell>
          <cell r="AD216" t="e">
            <v>#N/A</v>
          </cell>
          <cell r="AE216" t="str">
            <v>11 Dividend Street</v>
          </cell>
          <cell r="AF216" t="str">
            <v>Mansfield QLD 4122</v>
          </cell>
        </row>
        <row r="217">
          <cell r="A217" t="str">
            <v>AEPL0216</v>
          </cell>
          <cell r="D217" t="e">
            <v>#N/A</v>
          </cell>
          <cell r="E217" t="e">
            <v>#N/A</v>
          </cell>
          <cell r="F217" t="e">
            <v>#N/A</v>
          </cell>
          <cell r="G217" t="e">
            <v>#N/A</v>
          </cell>
          <cell r="AB217" t="e">
            <v>#N/A</v>
          </cell>
          <cell r="AC217" t="e">
            <v>#N/A</v>
          </cell>
          <cell r="AD217" t="e">
            <v>#N/A</v>
          </cell>
          <cell r="AE217" t="str">
            <v>11 Dividend Street</v>
          </cell>
          <cell r="AF217" t="str">
            <v>Mansfield QLD 4122</v>
          </cell>
        </row>
        <row r="218">
          <cell r="A218" t="str">
            <v>AEPL0217</v>
          </cell>
          <cell r="D218" t="e">
            <v>#N/A</v>
          </cell>
          <cell r="E218" t="e">
            <v>#N/A</v>
          </cell>
          <cell r="F218" t="e">
            <v>#N/A</v>
          </cell>
          <cell r="G218" t="e">
            <v>#N/A</v>
          </cell>
          <cell r="AB218" t="e">
            <v>#N/A</v>
          </cell>
          <cell r="AC218" t="e">
            <v>#N/A</v>
          </cell>
          <cell r="AD218" t="e">
            <v>#N/A</v>
          </cell>
          <cell r="AE218" t="str">
            <v>11 Dividend Street</v>
          </cell>
          <cell r="AF218" t="str">
            <v>Mansfield QLD 4122</v>
          </cell>
        </row>
        <row r="219">
          <cell r="A219" t="str">
            <v>AEPL0218</v>
          </cell>
          <cell r="D219" t="e">
            <v>#N/A</v>
          </cell>
          <cell r="E219" t="e">
            <v>#N/A</v>
          </cell>
          <cell r="F219" t="e">
            <v>#N/A</v>
          </cell>
          <cell r="G219" t="e">
            <v>#N/A</v>
          </cell>
          <cell r="AB219" t="e">
            <v>#N/A</v>
          </cell>
          <cell r="AC219" t="e">
            <v>#N/A</v>
          </cell>
          <cell r="AD219" t="e">
            <v>#N/A</v>
          </cell>
          <cell r="AE219" t="str">
            <v>11 Dividend Street</v>
          </cell>
          <cell r="AF219" t="str">
            <v>Mansfield QLD 4122</v>
          </cell>
        </row>
        <row r="220">
          <cell r="A220" t="str">
            <v>AEPL0219</v>
          </cell>
          <cell r="D220" t="e">
            <v>#N/A</v>
          </cell>
          <cell r="E220" t="e">
            <v>#N/A</v>
          </cell>
          <cell r="F220" t="e">
            <v>#N/A</v>
          </cell>
          <cell r="G220" t="e">
            <v>#N/A</v>
          </cell>
          <cell r="AB220" t="e">
            <v>#N/A</v>
          </cell>
          <cell r="AC220" t="e">
            <v>#N/A</v>
          </cell>
          <cell r="AD220" t="e">
            <v>#N/A</v>
          </cell>
          <cell r="AE220" t="str">
            <v>11 Dividend Street</v>
          </cell>
          <cell r="AF220" t="str">
            <v>Mansfield QLD 4122</v>
          </cell>
        </row>
        <row r="221">
          <cell r="A221" t="str">
            <v>AEPL0220</v>
          </cell>
          <cell r="D221" t="e">
            <v>#N/A</v>
          </cell>
          <cell r="E221" t="e">
            <v>#N/A</v>
          </cell>
          <cell r="F221" t="e">
            <v>#N/A</v>
          </cell>
          <cell r="G221" t="e">
            <v>#N/A</v>
          </cell>
          <cell r="AB221" t="e">
            <v>#N/A</v>
          </cell>
          <cell r="AC221" t="e">
            <v>#N/A</v>
          </cell>
          <cell r="AD221" t="e">
            <v>#N/A</v>
          </cell>
          <cell r="AE221" t="str">
            <v>11 Dividend Street</v>
          </cell>
          <cell r="AF221" t="str">
            <v>Mansfield QLD 4122</v>
          </cell>
        </row>
        <row r="222">
          <cell r="A222" t="str">
            <v>AEPL0221</v>
          </cell>
          <cell r="D222" t="e">
            <v>#N/A</v>
          </cell>
          <cell r="E222" t="e">
            <v>#N/A</v>
          </cell>
          <cell r="F222" t="e">
            <v>#N/A</v>
          </cell>
          <cell r="G222" t="e">
            <v>#N/A</v>
          </cell>
          <cell r="AB222" t="e">
            <v>#N/A</v>
          </cell>
          <cell r="AC222" t="e">
            <v>#N/A</v>
          </cell>
          <cell r="AD222" t="e">
            <v>#N/A</v>
          </cell>
          <cell r="AE222" t="str">
            <v>11 Dividend Street</v>
          </cell>
          <cell r="AF222" t="str">
            <v>Mansfield QLD 4122</v>
          </cell>
        </row>
        <row r="223">
          <cell r="A223" t="str">
            <v>AEPL0222</v>
          </cell>
          <cell r="D223" t="e">
            <v>#N/A</v>
          </cell>
          <cell r="E223" t="e">
            <v>#N/A</v>
          </cell>
          <cell r="F223" t="e">
            <v>#N/A</v>
          </cell>
          <cell r="G223" t="e">
            <v>#N/A</v>
          </cell>
          <cell r="AB223" t="e">
            <v>#N/A</v>
          </cell>
          <cell r="AC223" t="e">
            <v>#N/A</v>
          </cell>
          <cell r="AD223" t="e">
            <v>#N/A</v>
          </cell>
          <cell r="AE223" t="str">
            <v>11 Dividend Street</v>
          </cell>
          <cell r="AF223" t="str">
            <v>Mansfield QLD 4122</v>
          </cell>
        </row>
        <row r="224">
          <cell r="A224" t="str">
            <v>AEPL0223</v>
          </cell>
          <cell r="D224" t="e">
            <v>#N/A</v>
          </cell>
          <cell r="E224" t="e">
            <v>#N/A</v>
          </cell>
          <cell r="F224" t="e">
            <v>#N/A</v>
          </cell>
          <cell r="G224" t="e">
            <v>#N/A</v>
          </cell>
          <cell r="AB224" t="e">
            <v>#N/A</v>
          </cell>
          <cell r="AC224" t="e">
            <v>#N/A</v>
          </cell>
          <cell r="AD224" t="e">
            <v>#N/A</v>
          </cell>
          <cell r="AE224" t="str">
            <v>11 Dividend Street</v>
          </cell>
          <cell r="AF224" t="str">
            <v>Mansfield QLD 4122</v>
          </cell>
        </row>
        <row r="225">
          <cell r="A225" t="str">
            <v>AEPL0224</v>
          </cell>
          <cell r="D225" t="e">
            <v>#N/A</v>
          </cell>
          <cell r="E225" t="e">
            <v>#N/A</v>
          </cell>
          <cell r="F225" t="e">
            <v>#N/A</v>
          </cell>
          <cell r="G225" t="e">
            <v>#N/A</v>
          </cell>
          <cell r="AB225" t="e">
            <v>#N/A</v>
          </cell>
          <cell r="AC225" t="e">
            <v>#N/A</v>
          </cell>
          <cell r="AD225" t="e">
            <v>#N/A</v>
          </cell>
          <cell r="AE225" t="str">
            <v>11 Dividend Street</v>
          </cell>
          <cell r="AF225" t="str">
            <v>Mansfield QLD 4122</v>
          </cell>
        </row>
        <row r="226">
          <cell r="A226" t="str">
            <v>AEPL0225</v>
          </cell>
          <cell r="D226" t="e">
            <v>#N/A</v>
          </cell>
          <cell r="E226" t="e">
            <v>#N/A</v>
          </cell>
          <cell r="F226" t="e">
            <v>#N/A</v>
          </cell>
          <cell r="G226" t="e">
            <v>#N/A</v>
          </cell>
          <cell r="AB226" t="e">
            <v>#N/A</v>
          </cell>
          <cell r="AC226" t="e">
            <v>#N/A</v>
          </cell>
          <cell r="AD226" t="e">
            <v>#N/A</v>
          </cell>
          <cell r="AE226" t="str">
            <v>11 Dividend Street</v>
          </cell>
          <cell r="AF226" t="str">
            <v>Mansfield QLD 4122</v>
          </cell>
        </row>
        <row r="227">
          <cell r="A227" t="str">
            <v>AEPL0226</v>
          </cell>
          <cell r="D227" t="e">
            <v>#N/A</v>
          </cell>
          <cell r="E227" t="e">
            <v>#N/A</v>
          </cell>
          <cell r="F227" t="e">
            <v>#N/A</v>
          </cell>
          <cell r="G227" t="e">
            <v>#N/A</v>
          </cell>
          <cell r="AB227" t="e">
            <v>#N/A</v>
          </cell>
          <cell r="AC227" t="e">
            <v>#N/A</v>
          </cell>
          <cell r="AD227" t="e">
            <v>#N/A</v>
          </cell>
          <cell r="AE227" t="str">
            <v>11 Dividend Street</v>
          </cell>
          <cell r="AF227" t="str">
            <v>Mansfield QLD 4122</v>
          </cell>
        </row>
        <row r="228">
          <cell r="A228" t="str">
            <v>AEPL0227</v>
          </cell>
          <cell r="D228" t="e">
            <v>#N/A</v>
          </cell>
          <cell r="E228" t="e">
            <v>#N/A</v>
          </cell>
          <cell r="F228" t="e">
            <v>#N/A</v>
          </cell>
          <cell r="G228" t="e">
            <v>#N/A</v>
          </cell>
          <cell r="AB228" t="e">
            <v>#N/A</v>
          </cell>
          <cell r="AC228" t="e">
            <v>#N/A</v>
          </cell>
          <cell r="AD228" t="e">
            <v>#N/A</v>
          </cell>
          <cell r="AE228" t="str">
            <v>11 Dividend Street</v>
          </cell>
          <cell r="AF228" t="str">
            <v>Mansfield QLD 4122</v>
          </cell>
        </row>
        <row r="229">
          <cell r="A229" t="str">
            <v>AEPL0228</v>
          </cell>
          <cell r="D229" t="e">
            <v>#N/A</v>
          </cell>
          <cell r="E229" t="e">
            <v>#N/A</v>
          </cell>
          <cell r="F229" t="e">
            <v>#N/A</v>
          </cell>
          <cell r="G229" t="e">
            <v>#N/A</v>
          </cell>
          <cell r="AB229" t="e">
            <v>#N/A</v>
          </cell>
          <cell r="AC229" t="e">
            <v>#N/A</v>
          </cell>
          <cell r="AD229" t="e">
            <v>#N/A</v>
          </cell>
          <cell r="AE229" t="str">
            <v>11 Dividend Street</v>
          </cell>
          <cell r="AF229" t="str">
            <v>Mansfield QLD 4122</v>
          </cell>
        </row>
        <row r="230">
          <cell r="A230" t="str">
            <v>AEPL0229</v>
          </cell>
          <cell r="D230" t="e">
            <v>#N/A</v>
          </cell>
          <cell r="E230" t="e">
            <v>#N/A</v>
          </cell>
          <cell r="F230" t="e">
            <v>#N/A</v>
          </cell>
          <cell r="G230" t="e">
            <v>#N/A</v>
          </cell>
          <cell r="AB230" t="e">
            <v>#N/A</v>
          </cell>
          <cell r="AC230" t="e">
            <v>#N/A</v>
          </cell>
          <cell r="AD230" t="e">
            <v>#N/A</v>
          </cell>
          <cell r="AE230" t="str">
            <v>11 Dividend Street</v>
          </cell>
          <cell r="AF230" t="str">
            <v>Mansfield QLD 4122</v>
          </cell>
        </row>
        <row r="231">
          <cell r="A231" t="str">
            <v>AEPL0230</v>
          </cell>
          <cell r="D231" t="e">
            <v>#N/A</v>
          </cell>
          <cell r="E231" t="e">
            <v>#N/A</v>
          </cell>
          <cell r="F231" t="e">
            <v>#N/A</v>
          </cell>
          <cell r="G231" t="e">
            <v>#N/A</v>
          </cell>
          <cell r="AB231" t="e">
            <v>#N/A</v>
          </cell>
          <cell r="AC231" t="e">
            <v>#N/A</v>
          </cell>
          <cell r="AD231" t="e">
            <v>#N/A</v>
          </cell>
          <cell r="AE231" t="str">
            <v>11 Dividend Street</v>
          </cell>
          <cell r="AF231" t="str">
            <v>Mansfield QLD 4122</v>
          </cell>
        </row>
        <row r="232">
          <cell r="A232" t="str">
            <v>AEPL0231</v>
          </cell>
          <cell r="D232" t="e">
            <v>#N/A</v>
          </cell>
          <cell r="E232" t="e">
            <v>#N/A</v>
          </cell>
          <cell r="F232" t="e">
            <v>#N/A</v>
          </cell>
          <cell r="G232" t="e">
            <v>#N/A</v>
          </cell>
          <cell r="AB232" t="e">
            <v>#N/A</v>
          </cell>
          <cell r="AC232" t="e">
            <v>#N/A</v>
          </cell>
          <cell r="AD232" t="e">
            <v>#N/A</v>
          </cell>
          <cell r="AE232" t="str">
            <v>11 Dividend Street</v>
          </cell>
          <cell r="AF232" t="str">
            <v>Mansfield QLD 4122</v>
          </cell>
        </row>
        <row r="233">
          <cell r="A233" t="str">
            <v>AEPL0232</v>
          </cell>
          <cell r="D233" t="e">
            <v>#N/A</v>
          </cell>
          <cell r="E233" t="e">
            <v>#N/A</v>
          </cell>
          <cell r="F233" t="e">
            <v>#N/A</v>
          </cell>
          <cell r="G233" t="e">
            <v>#N/A</v>
          </cell>
          <cell r="AB233" t="e">
            <v>#N/A</v>
          </cell>
          <cell r="AC233" t="e">
            <v>#N/A</v>
          </cell>
          <cell r="AD233" t="e">
            <v>#N/A</v>
          </cell>
          <cell r="AE233" t="str">
            <v>11 Dividend Street</v>
          </cell>
          <cell r="AF233" t="str">
            <v>Mansfield QLD 4122</v>
          </cell>
        </row>
        <row r="234">
          <cell r="A234" t="str">
            <v>AEPL0233</v>
          </cell>
          <cell r="D234" t="e">
            <v>#N/A</v>
          </cell>
          <cell r="E234" t="e">
            <v>#N/A</v>
          </cell>
          <cell r="F234" t="e">
            <v>#N/A</v>
          </cell>
          <cell r="G234" t="e">
            <v>#N/A</v>
          </cell>
          <cell r="AB234" t="e">
            <v>#N/A</v>
          </cell>
          <cell r="AC234" t="e">
            <v>#N/A</v>
          </cell>
          <cell r="AD234" t="e">
            <v>#N/A</v>
          </cell>
          <cell r="AE234" t="str">
            <v>11 Dividend Street</v>
          </cell>
          <cell r="AF234" t="str">
            <v>Mansfield QLD 4122</v>
          </cell>
        </row>
        <row r="235">
          <cell r="A235" t="str">
            <v>AEPL0234</v>
          </cell>
          <cell r="D235" t="e">
            <v>#N/A</v>
          </cell>
          <cell r="E235" t="e">
            <v>#N/A</v>
          </cell>
          <cell r="F235" t="e">
            <v>#N/A</v>
          </cell>
          <cell r="G235" t="e">
            <v>#N/A</v>
          </cell>
          <cell r="AB235" t="e">
            <v>#N/A</v>
          </cell>
          <cell r="AC235" t="e">
            <v>#N/A</v>
          </cell>
          <cell r="AD235" t="e">
            <v>#N/A</v>
          </cell>
          <cell r="AE235" t="str">
            <v>11 Dividend Street</v>
          </cell>
          <cell r="AF235" t="str">
            <v>Mansfield QLD 4122</v>
          </cell>
        </row>
        <row r="236">
          <cell r="A236" t="str">
            <v>AEPL0235</v>
          </cell>
          <cell r="D236" t="e">
            <v>#N/A</v>
          </cell>
          <cell r="E236" t="e">
            <v>#N/A</v>
          </cell>
          <cell r="F236" t="e">
            <v>#N/A</v>
          </cell>
          <cell r="G236" t="e">
            <v>#N/A</v>
          </cell>
          <cell r="AB236" t="e">
            <v>#N/A</v>
          </cell>
          <cell r="AC236" t="e">
            <v>#N/A</v>
          </cell>
          <cell r="AD236" t="e">
            <v>#N/A</v>
          </cell>
          <cell r="AE236" t="str">
            <v>11 Dividend Street</v>
          </cell>
          <cell r="AF236" t="str">
            <v>Mansfield QLD 4122</v>
          </cell>
        </row>
        <row r="237">
          <cell r="A237" t="str">
            <v>AEPL0236</v>
          </cell>
          <cell r="D237" t="e">
            <v>#N/A</v>
          </cell>
          <cell r="E237" t="e">
            <v>#N/A</v>
          </cell>
          <cell r="F237" t="e">
            <v>#N/A</v>
          </cell>
          <cell r="G237" t="e">
            <v>#N/A</v>
          </cell>
          <cell r="AB237" t="e">
            <v>#N/A</v>
          </cell>
          <cell r="AC237" t="e">
            <v>#N/A</v>
          </cell>
          <cell r="AD237" t="e">
            <v>#N/A</v>
          </cell>
          <cell r="AE237" t="str">
            <v>11 Dividend Street</v>
          </cell>
          <cell r="AF237" t="str">
            <v>Mansfield QLD 4122</v>
          </cell>
        </row>
        <row r="238">
          <cell r="A238" t="str">
            <v>AEPL0237</v>
          </cell>
          <cell r="D238" t="e">
            <v>#N/A</v>
          </cell>
          <cell r="E238" t="e">
            <v>#N/A</v>
          </cell>
          <cell r="F238" t="e">
            <v>#N/A</v>
          </cell>
          <cell r="G238" t="e">
            <v>#N/A</v>
          </cell>
          <cell r="AB238" t="e">
            <v>#N/A</v>
          </cell>
          <cell r="AC238" t="e">
            <v>#N/A</v>
          </cell>
          <cell r="AD238" t="e">
            <v>#N/A</v>
          </cell>
          <cell r="AE238" t="str">
            <v>11 Dividend Street</v>
          </cell>
          <cell r="AF238" t="str">
            <v>Mansfield QLD 4122</v>
          </cell>
        </row>
        <row r="239">
          <cell r="A239" t="str">
            <v>AEPL0238</v>
          </cell>
          <cell r="D239" t="e">
            <v>#N/A</v>
          </cell>
          <cell r="E239" t="e">
            <v>#N/A</v>
          </cell>
          <cell r="F239" t="e">
            <v>#N/A</v>
          </cell>
          <cell r="G239" t="e">
            <v>#N/A</v>
          </cell>
          <cell r="AB239" t="e">
            <v>#N/A</v>
          </cell>
          <cell r="AC239" t="e">
            <v>#N/A</v>
          </cell>
          <cell r="AD239" t="e">
            <v>#N/A</v>
          </cell>
          <cell r="AE239" t="str">
            <v>11 Dividend Street</v>
          </cell>
          <cell r="AF239" t="str">
            <v>Mansfield QLD 4122</v>
          </cell>
        </row>
        <row r="240">
          <cell r="A240" t="str">
            <v>AEPL0239</v>
          </cell>
          <cell r="D240" t="e">
            <v>#N/A</v>
          </cell>
          <cell r="E240" t="e">
            <v>#N/A</v>
          </cell>
          <cell r="F240" t="e">
            <v>#N/A</v>
          </cell>
          <cell r="G240" t="e">
            <v>#N/A</v>
          </cell>
          <cell r="AB240" t="e">
            <v>#N/A</v>
          </cell>
          <cell r="AC240" t="e">
            <v>#N/A</v>
          </cell>
          <cell r="AD240" t="e">
            <v>#N/A</v>
          </cell>
          <cell r="AE240" t="str">
            <v>11 Dividend Street</v>
          </cell>
          <cell r="AF240" t="str">
            <v>Mansfield QLD 4122</v>
          </cell>
        </row>
        <row r="241">
          <cell r="A241" t="str">
            <v>AEPL0240</v>
          </cell>
          <cell r="D241" t="e">
            <v>#N/A</v>
          </cell>
          <cell r="E241" t="e">
            <v>#N/A</v>
          </cell>
          <cell r="F241" t="e">
            <v>#N/A</v>
          </cell>
          <cell r="G241" t="e">
            <v>#N/A</v>
          </cell>
          <cell r="AB241" t="e">
            <v>#N/A</v>
          </cell>
          <cell r="AC241" t="e">
            <v>#N/A</v>
          </cell>
          <cell r="AD241" t="e">
            <v>#N/A</v>
          </cell>
          <cell r="AE241" t="str">
            <v>11 Dividend Street</v>
          </cell>
          <cell r="AF241" t="str">
            <v>Mansfield QLD 4122</v>
          </cell>
        </row>
        <row r="242">
          <cell r="A242" t="str">
            <v>AEPL0241</v>
          </cell>
          <cell r="D242" t="e">
            <v>#N/A</v>
          </cell>
          <cell r="E242" t="e">
            <v>#N/A</v>
          </cell>
          <cell r="F242" t="e">
            <v>#N/A</v>
          </cell>
          <cell r="G242" t="e">
            <v>#N/A</v>
          </cell>
          <cell r="AB242" t="e">
            <v>#N/A</v>
          </cell>
          <cell r="AC242" t="e">
            <v>#N/A</v>
          </cell>
          <cell r="AD242" t="e">
            <v>#N/A</v>
          </cell>
          <cell r="AE242" t="str">
            <v>11 Dividend Street</v>
          </cell>
          <cell r="AF242" t="str">
            <v>Mansfield QLD 4122</v>
          </cell>
        </row>
        <row r="243">
          <cell r="A243" t="str">
            <v>AEPL0242</v>
          </cell>
          <cell r="D243" t="e">
            <v>#N/A</v>
          </cell>
          <cell r="E243" t="e">
            <v>#N/A</v>
          </cell>
          <cell r="F243" t="e">
            <v>#N/A</v>
          </cell>
          <cell r="G243" t="e">
            <v>#N/A</v>
          </cell>
          <cell r="AB243" t="e">
            <v>#N/A</v>
          </cell>
          <cell r="AC243" t="e">
            <v>#N/A</v>
          </cell>
          <cell r="AD243" t="e">
            <v>#N/A</v>
          </cell>
          <cell r="AE243" t="str">
            <v>11 Dividend Street</v>
          </cell>
          <cell r="AF243" t="str">
            <v>Mansfield QLD 4122</v>
          </cell>
        </row>
        <row r="244">
          <cell r="A244" t="str">
            <v>AEPL0243</v>
          </cell>
          <cell r="D244" t="e">
            <v>#N/A</v>
          </cell>
          <cell r="E244" t="e">
            <v>#N/A</v>
          </cell>
          <cell r="F244" t="e">
            <v>#N/A</v>
          </cell>
          <cell r="G244" t="e">
            <v>#N/A</v>
          </cell>
          <cell r="AB244" t="e">
            <v>#N/A</v>
          </cell>
          <cell r="AC244" t="e">
            <v>#N/A</v>
          </cell>
          <cell r="AD244" t="e">
            <v>#N/A</v>
          </cell>
          <cell r="AE244" t="str">
            <v>11 Dividend Street</v>
          </cell>
          <cell r="AF244" t="str">
            <v>Mansfield QLD 4122</v>
          </cell>
        </row>
        <row r="245">
          <cell r="A245" t="str">
            <v>AEPL0244</v>
          </cell>
          <cell r="D245" t="e">
            <v>#N/A</v>
          </cell>
          <cell r="E245" t="e">
            <v>#N/A</v>
          </cell>
          <cell r="F245" t="e">
            <v>#N/A</v>
          </cell>
          <cell r="G245" t="e">
            <v>#N/A</v>
          </cell>
          <cell r="AB245" t="e">
            <v>#N/A</v>
          </cell>
          <cell r="AC245" t="e">
            <v>#N/A</v>
          </cell>
          <cell r="AD245" t="e">
            <v>#N/A</v>
          </cell>
          <cell r="AE245" t="str">
            <v>11 Dividend Street</v>
          </cell>
          <cell r="AF245" t="str">
            <v>Mansfield QLD 4122</v>
          </cell>
        </row>
        <row r="246">
          <cell r="A246" t="str">
            <v>AEPL0245</v>
          </cell>
          <cell r="D246" t="e">
            <v>#N/A</v>
          </cell>
          <cell r="E246" t="e">
            <v>#N/A</v>
          </cell>
          <cell r="F246" t="e">
            <v>#N/A</v>
          </cell>
          <cell r="G246" t="e">
            <v>#N/A</v>
          </cell>
          <cell r="AB246" t="e">
            <v>#N/A</v>
          </cell>
          <cell r="AC246" t="e">
            <v>#N/A</v>
          </cell>
          <cell r="AD246" t="e">
            <v>#N/A</v>
          </cell>
          <cell r="AE246" t="str">
            <v>11 Dividend Street</v>
          </cell>
          <cell r="AF246" t="str">
            <v>Mansfield QLD 4122</v>
          </cell>
        </row>
        <row r="247">
          <cell r="A247" t="str">
            <v>AEPL0246</v>
          </cell>
          <cell r="D247" t="e">
            <v>#N/A</v>
          </cell>
          <cell r="E247" t="e">
            <v>#N/A</v>
          </cell>
          <cell r="F247" t="e">
            <v>#N/A</v>
          </cell>
          <cell r="G247" t="e">
            <v>#N/A</v>
          </cell>
          <cell r="AB247" t="e">
            <v>#N/A</v>
          </cell>
          <cell r="AC247" t="e">
            <v>#N/A</v>
          </cell>
          <cell r="AD247" t="e">
            <v>#N/A</v>
          </cell>
          <cell r="AE247" t="str">
            <v>11 Dividend Street</v>
          </cell>
          <cell r="AF247" t="str">
            <v>Mansfield QLD 4122</v>
          </cell>
        </row>
        <row r="248">
          <cell r="A248" t="str">
            <v>AEPL0247</v>
          </cell>
          <cell r="D248" t="e">
            <v>#N/A</v>
          </cell>
          <cell r="E248" t="e">
            <v>#N/A</v>
          </cell>
          <cell r="F248" t="e">
            <v>#N/A</v>
          </cell>
          <cell r="G248" t="e">
            <v>#N/A</v>
          </cell>
          <cell r="AB248" t="e">
            <v>#N/A</v>
          </cell>
          <cell r="AC248" t="e">
            <v>#N/A</v>
          </cell>
          <cell r="AD248" t="e">
            <v>#N/A</v>
          </cell>
          <cell r="AE248" t="str">
            <v>11 Dividend Street</v>
          </cell>
          <cell r="AF248" t="str">
            <v>Mansfield QLD 4122</v>
          </cell>
        </row>
        <row r="249">
          <cell r="A249" t="str">
            <v>AEPL0248</v>
          </cell>
          <cell r="D249" t="e">
            <v>#N/A</v>
          </cell>
          <cell r="E249" t="e">
            <v>#N/A</v>
          </cell>
          <cell r="F249" t="e">
            <v>#N/A</v>
          </cell>
          <cell r="G249" t="e">
            <v>#N/A</v>
          </cell>
          <cell r="AB249" t="e">
            <v>#N/A</v>
          </cell>
          <cell r="AC249" t="e">
            <v>#N/A</v>
          </cell>
          <cell r="AD249" t="e">
            <v>#N/A</v>
          </cell>
          <cell r="AE249" t="str">
            <v>11 Dividend Street</v>
          </cell>
          <cell r="AF249" t="str">
            <v>Mansfield QLD 4122</v>
          </cell>
        </row>
        <row r="250">
          <cell r="A250" t="str">
            <v>AEPL0249</v>
          </cell>
          <cell r="D250" t="e">
            <v>#N/A</v>
          </cell>
          <cell r="E250" t="e">
            <v>#N/A</v>
          </cell>
          <cell r="F250" t="e">
            <v>#N/A</v>
          </cell>
          <cell r="G250" t="e">
            <v>#N/A</v>
          </cell>
          <cell r="AB250" t="e">
            <v>#N/A</v>
          </cell>
          <cell r="AC250" t="e">
            <v>#N/A</v>
          </cell>
          <cell r="AD250" t="e">
            <v>#N/A</v>
          </cell>
          <cell r="AE250" t="str">
            <v>11 Dividend Street</v>
          </cell>
          <cell r="AF250" t="str">
            <v>Mansfield QLD 4122</v>
          </cell>
        </row>
        <row r="251">
          <cell r="A251" t="str">
            <v>AEPL0250</v>
          </cell>
          <cell r="D251" t="e">
            <v>#N/A</v>
          </cell>
          <cell r="E251" t="e">
            <v>#N/A</v>
          </cell>
          <cell r="F251" t="e">
            <v>#N/A</v>
          </cell>
          <cell r="G251" t="e">
            <v>#N/A</v>
          </cell>
          <cell r="AB251" t="e">
            <v>#N/A</v>
          </cell>
          <cell r="AC251" t="e">
            <v>#N/A</v>
          </cell>
          <cell r="AD251" t="e">
            <v>#N/A</v>
          </cell>
          <cell r="AE251" t="str">
            <v>11 Dividend Street</v>
          </cell>
          <cell r="AF251" t="str">
            <v>Mansfield QLD 4122</v>
          </cell>
        </row>
        <row r="252">
          <cell r="A252" t="str">
            <v>AEPL0251</v>
          </cell>
          <cell r="D252" t="e">
            <v>#N/A</v>
          </cell>
          <cell r="E252" t="e">
            <v>#N/A</v>
          </cell>
          <cell r="F252" t="e">
            <v>#N/A</v>
          </cell>
          <cell r="G252" t="e">
            <v>#N/A</v>
          </cell>
          <cell r="AB252" t="e">
            <v>#N/A</v>
          </cell>
          <cell r="AC252" t="e">
            <v>#N/A</v>
          </cell>
          <cell r="AD252" t="e">
            <v>#N/A</v>
          </cell>
          <cell r="AE252" t="str">
            <v>11 Dividend Street</v>
          </cell>
          <cell r="AF252" t="str">
            <v>Mansfield QLD 4122</v>
          </cell>
        </row>
        <row r="253">
          <cell r="A253" t="str">
            <v>AEPL0252</v>
          </cell>
          <cell r="D253" t="e">
            <v>#N/A</v>
          </cell>
          <cell r="E253" t="e">
            <v>#N/A</v>
          </cell>
          <cell r="F253" t="e">
            <v>#N/A</v>
          </cell>
          <cell r="G253" t="e">
            <v>#N/A</v>
          </cell>
          <cell r="AB253" t="e">
            <v>#N/A</v>
          </cell>
          <cell r="AC253" t="e">
            <v>#N/A</v>
          </cell>
          <cell r="AD253" t="e">
            <v>#N/A</v>
          </cell>
          <cell r="AE253" t="str">
            <v>11 Dividend Street</v>
          </cell>
          <cell r="AF253" t="str">
            <v>Mansfield QLD 4122</v>
          </cell>
        </row>
        <row r="254">
          <cell r="A254" t="str">
            <v>AEPL0253</v>
          </cell>
          <cell r="D254" t="e">
            <v>#N/A</v>
          </cell>
          <cell r="E254" t="e">
            <v>#N/A</v>
          </cell>
          <cell r="F254" t="e">
            <v>#N/A</v>
          </cell>
          <cell r="G254" t="e">
            <v>#N/A</v>
          </cell>
          <cell r="AB254" t="e">
            <v>#N/A</v>
          </cell>
          <cell r="AC254" t="e">
            <v>#N/A</v>
          </cell>
          <cell r="AD254" t="e">
            <v>#N/A</v>
          </cell>
          <cell r="AE254" t="str">
            <v>11 Dividend Street</v>
          </cell>
          <cell r="AF254" t="str">
            <v>Mansfield QLD 4122</v>
          </cell>
        </row>
        <row r="255">
          <cell r="A255" t="str">
            <v>AEPL0254</v>
          </cell>
          <cell r="D255" t="e">
            <v>#N/A</v>
          </cell>
          <cell r="E255" t="e">
            <v>#N/A</v>
          </cell>
          <cell r="F255" t="e">
            <v>#N/A</v>
          </cell>
          <cell r="G255" t="e">
            <v>#N/A</v>
          </cell>
          <cell r="AB255" t="e">
            <v>#N/A</v>
          </cell>
          <cell r="AC255" t="e">
            <v>#N/A</v>
          </cell>
          <cell r="AD255" t="e">
            <v>#N/A</v>
          </cell>
          <cell r="AE255" t="str">
            <v>11 Dividend Street</v>
          </cell>
          <cell r="AF255" t="str">
            <v>Mansfield QLD 4122</v>
          </cell>
        </row>
        <row r="256">
          <cell r="A256" t="str">
            <v>AEPL0255</v>
          </cell>
          <cell r="D256" t="e">
            <v>#N/A</v>
          </cell>
          <cell r="E256" t="e">
            <v>#N/A</v>
          </cell>
          <cell r="F256" t="e">
            <v>#N/A</v>
          </cell>
          <cell r="G256" t="e">
            <v>#N/A</v>
          </cell>
          <cell r="AB256" t="e">
            <v>#N/A</v>
          </cell>
          <cell r="AC256" t="e">
            <v>#N/A</v>
          </cell>
          <cell r="AD256" t="e">
            <v>#N/A</v>
          </cell>
          <cell r="AE256" t="str">
            <v>11 Dividend Street</v>
          </cell>
          <cell r="AF256" t="str">
            <v>Mansfield QLD 4122</v>
          </cell>
        </row>
        <row r="257">
          <cell r="A257" t="str">
            <v>AEPL0256</v>
          </cell>
          <cell r="D257" t="e">
            <v>#N/A</v>
          </cell>
          <cell r="E257" t="e">
            <v>#N/A</v>
          </cell>
          <cell r="F257" t="e">
            <v>#N/A</v>
          </cell>
          <cell r="G257" t="e">
            <v>#N/A</v>
          </cell>
          <cell r="AB257" t="e">
            <v>#N/A</v>
          </cell>
          <cell r="AC257" t="e">
            <v>#N/A</v>
          </cell>
          <cell r="AD257" t="e">
            <v>#N/A</v>
          </cell>
          <cell r="AE257" t="str">
            <v>11 Dividend Street</v>
          </cell>
          <cell r="AF257" t="str">
            <v>Mansfield QLD 4122</v>
          </cell>
        </row>
        <row r="258">
          <cell r="A258" t="str">
            <v>AEPL0257</v>
          </cell>
          <cell r="D258" t="e">
            <v>#N/A</v>
          </cell>
          <cell r="E258" t="e">
            <v>#N/A</v>
          </cell>
          <cell r="F258" t="e">
            <v>#N/A</v>
          </cell>
          <cell r="G258" t="e">
            <v>#N/A</v>
          </cell>
          <cell r="AB258" t="e">
            <v>#N/A</v>
          </cell>
          <cell r="AC258" t="e">
            <v>#N/A</v>
          </cell>
          <cell r="AD258" t="e">
            <v>#N/A</v>
          </cell>
          <cell r="AE258" t="str">
            <v>11 Dividend Street</v>
          </cell>
          <cell r="AF258" t="str">
            <v>Mansfield QLD 4122</v>
          </cell>
        </row>
        <row r="259">
          <cell r="A259" t="str">
            <v>AEPL0258</v>
          </cell>
          <cell r="D259" t="e">
            <v>#N/A</v>
          </cell>
          <cell r="E259" t="e">
            <v>#N/A</v>
          </cell>
          <cell r="F259" t="e">
            <v>#N/A</v>
          </cell>
          <cell r="G259" t="e">
            <v>#N/A</v>
          </cell>
          <cell r="AB259" t="e">
            <v>#N/A</v>
          </cell>
          <cell r="AC259" t="e">
            <v>#N/A</v>
          </cell>
          <cell r="AD259" t="e">
            <v>#N/A</v>
          </cell>
          <cell r="AE259" t="str">
            <v>11 Dividend Street</v>
          </cell>
          <cell r="AF259" t="str">
            <v>Mansfield QLD 4122</v>
          </cell>
        </row>
        <row r="260">
          <cell r="A260" t="str">
            <v>AEPL0259</v>
          </cell>
          <cell r="D260" t="e">
            <v>#N/A</v>
          </cell>
          <cell r="E260" t="e">
            <v>#N/A</v>
          </cell>
          <cell r="F260" t="e">
            <v>#N/A</v>
          </cell>
          <cell r="G260" t="e">
            <v>#N/A</v>
          </cell>
          <cell r="AB260" t="e">
            <v>#N/A</v>
          </cell>
          <cell r="AC260" t="e">
            <v>#N/A</v>
          </cell>
          <cell r="AD260" t="e">
            <v>#N/A</v>
          </cell>
          <cell r="AE260" t="str">
            <v>11 Dividend Street</v>
          </cell>
          <cell r="AF260" t="str">
            <v>Mansfield QLD 4122</v>
          </cell>
        </row>
        <row r="261">
          <cell r="A261" t="str">
            <v>AEPL0260</v>
          </cell>
          <cell r="D261" t="e">
            <v>#N/A</v>
          </cell>
          <cell r="E261" t="e">
            <v>#N/A</v>
          </cell>
          <cell r="F261" t="e">
            <v>#N/A</v>
          </cell>
          <cell r="G261" t="e">
            <v>#N/A</v>
          </cell>
          <cell r="AB261" t="e">
            <v>#N/A</v>
          </cell>
          <cell r="AC261" t="e">
            <v>#N/A</v>
          </cell>
          <cell r="AD261" t="e">
            <v>#N/A</v>
          </cell>
          <cell r="AE261" t="str">
            <v>11 Dividend Street</v>
          </cell>
          <cell r="AF261" t="str">
            <v>Mansfield QLD 4122</v>
          </cell>
        </row>
        <row r="262">
          <cell r="A262" t="str">
            <v>AEPL0261</v>
          </cell>
          <cell r="D262" t="e">
            <v>#N/A</v>
          </cell>
          <cell r="E262" t="e">
            <v>#N/A</v>
          </cell>
          <cell r="F262" t="e">
            <v>#N/A</v>
          </cell>
          <cell r="G262" t="e">
            <v>#N/A</v>
          </cell>
          <cell r="AB262" t="e">
            <v>#N/A</v>
          </cell>
          <cell r="AC262" t="e">
            <v>#N/A</v>
          </cell>
          <cell r="AD262" t="e">
            <v>#N/A</v>
          </cell>
          <cell r="AE262" t="str">
            <v>11 Dividend Street</v>
          </cell>
          <cell r="AF262" t="str">
            <v>Mansfield QLD 4122</v>
          </cell>
        </row>
        <row r="263">
          <cell r="A263" t="str">
            <v>AEPL0262</v>
          </cell>
          <cell r="D263" t="e">
            <v>#N/A</v>
          </cell>
          <cell r="E263" t="e">
            <v>#N/A</v>
          </cell>
          <cell r="F263" t="e">
            <v>#N/A</v>
          </cell>
          <cell r="G263" t="e">
            <v>#N/A</v>
          </cell>
          <cell r="AB263" t="e">
            <v>#N/A</v>
          </cell>
          <cell r="AC263" t="e">
            <v>#N/A</v>
          </cell>
          <cell r="AD263" t="e">
            <v>#N/A</v>
          </cell>
          <cell r="AE263" t="str">
            <v>11 Dividend Street</v>
          </cell>
          <cell r="AF263" t="str">
            <v>Mansfield QLD 4122</v>
          </cell>
        </row>
        <row r="264">
          <cell r="A264" t="str">
            <v>AEPL0263</v>
          </cell>
          <cell r="D264" t="e">
            <v>#N/A</v>
          </cell>
          <cell r="E264" t="e">
            <v>#N/A</v>
          </cell>
          <cell r="F264" t="e">
            <v>#N/A</v>
          </cell>
          <cell r="G264" t="e">
            <v>#N/A</v>
          </cell>
          <cell r="AB264" t="e">
            <v>#N/A</v>
          </cell>
          <cell r="AC264" t="e">
            <v>#N/A</v>
          </cell>
          <cell r="AD264" t="e">
            <v>#N/A</v>
          </cell>
          <cell r="AE264" t="str">
            <v>11 Dividend Street</v>
          </cell>
          <cell r="AF264" t="str">
            <v>Mansfield QLD 4122</v>
          </cell>
        </row>
        <row r="265">
          <cell r="A265" t="str">
            <v>AEPL0264</v>
          </cell>
          <cell r="D265" t="e">
            <v>#N/A</v>
          </cell>
          <cell r="E265" t="e">
            <v>#N/A</v>
          </cell>
          <cell r="F265" t="e">
            <v>#N/A</v>
          </cell>
          <cell r="G265" t="e">
            <v>#N/A</v>
          </cell>
          <cell r="AB265" t="e">
            <v>#N/A</v>
          </cell>
          <cell r="AC265" t="e">
            <v>#N/A</v>
          </cell>
          <cell r="AD265" t="e">
            <v>#N/A</v>
          </cell>
          <cell r="AE265" t="str">
            <v>11 Dividend Street</v>
          </cell>
          <cell r="AF265" t="str">
            <v>Mansfield QLD 4122</v>
          </cell>
        </row>
        <row r="266">
          <cell r="A266" t="str">
            <v>AEPL0265</v>
          </cell>
          <cell r="D266" t="e">
            <v>#N/A</v>
          </cell>
          <cell r="E266" t="e">
            <v>#N/A</v>
          </cell>
          <cell r="F266" t="e">
            <v>#N/A</v>
          </cell>
          <cell r="G266" t="e">
            <v>#N/A</v>
          </cell>
          <cell r="AB266" t="e">
            <v>#N/A</v>
          </cell>
          <cell r="AC266" t="e">
            <v>#N/A</v>
          </cell>
          <cell r="AD266" t="e">
            <v>#N/A</v>
          </cell>
          <cell r="AE266" t="str">
            <v>11 Dividend Street</v>
          </cell>
          <cell r="AF266" t="str">
            <v>Mansfield QLD 4122</v>
          </cell>
        </row>
        <row r="267">
          <cell r="A267" t="str">
            <v>AEPL0266</v>
          </cell>
          <cell r="D267" t="e">
            <v>#N/A</v>
          </cell>
          <cell r="E267" t="e">
            <v>#N/A</v>
          </cell>
          <cell r="F267" t="e">
            <v>#N/A</v>
          </cell>
          <cell r="G267" t="e">
            <v>#N/A</v>
          </cell>
          <cell r="AB267" t="e">
            <v>#N/A</v>
          </cell>
          <cell r="AC267" t="e">
            <v>#N/A</v>
          </cell>
          <cell r="AD267" t="e">
            <v>#N/A</v>
          </cell>
          <cell r="AE267" t="str">
            <v>11 Dividend Street</v>
          </cell>
          <cell r="AF267" t="str">
            <v>Mansfield QLD 4122</v>
          </cell>
        </row>
        <row r="268">
          <cell r="A268" t="str">
            <v>AEPL0267</v>
          </cell>
          <cell r="D268" t="e">
            <v>#N/A</v>
          </cell>
          <cell r="E268" t="e">
            <v>#N/A</v>
          </cell>
          <cell r="F268" t="e">
            <v>#N/A</v>
          </cell>
          <cell r="G268" t="e">
            <v>#N/A</v>
          </cell>
          <cell r="AB268" t="e">
            <v>#N/A</v>
          </cell>
          <cell r="AC268" t="e">
            <v>#N/A</v>
          </cell>
          <cell r="AD268" t="e">
            <v>#N/A</v>
          </cell>
          <cell r="AE268" t="str">
            <v>11 Dividend Street</v>
          </cell>
          <cell r="AF268" t="str">
            <v>Mansfield QLD 4122</v>
          </cell>
        </row>
        <row r="269">
          <cell r="A269" t="str">
            <v>AEPL0268</v>
          </cell>
          <cell r="D269" t="e">
            <v>#N/A</v>
          </cell>
          <cell r="E269" t="e">
            <v>#N/A</v>
          </cell>
          <cell r="F269" t="e">
            <v>#N/A</v>
          </cell>
          <cell r="G269" t="e">
            <v>#N/A</v>
          </cell>
          <cell r="AB269" t="e">
            <v>#N/A</v>
          </cell>
          <cell r="AC269" t="e">
            <v>#N/A</v>
          </cell>
          <cell r="AD269" t="e">
            <v>#N/A</v>
          </cell>
          <cell r="AE269" t="str">
            <v>11 Dividend Street</v>
          </cell>
          <cell r="AF269" t="str">
            <v>Mansfield QLD 4122</v>
          </cell>
        </row>
        <row r="270">
          <cell r="A270" t="str">
            <v>AEPL0269</v>
          </cell>
          <cell r="D270" t="e">
            <v>#N/A</v>
          </cell>
          <cell r="E270" t="e">
            <v>#N/A</v>
          </cell>
          <cell r="F270" t="e">
            <v>#N/A</v>
          </cell>
          <cell r="G270" t="e">
            <v>#N/A</v>
          </cell>
          <cell r="AB270" t="e">
            <v>#N/A</v>
          </cell>
          <cell r="AC270" t="e">
            <v>#N/A</v>
          </cell>
          <cell r="AD270" t="e">
            <v>#N/A</v>
          </cell>
          <cell r="AE270" t="str">
            <v>11 Dividend Street</v>
          </cell>
          <cell r="AF270" t="str">
            <v>Mansfield QLD 4122</v>
          </cell>
        </row>
        <row r="271">
          <cell r="A271" t="str">
            <v>AEPL0270</v>
          </cell>
          <cell r="D271" t="e">
            <v>#N/A</v>
          </cell>
          <cell r="E271" t="e">
            <v>#N/A</v>
          </cell>
          <cell r="F271" t="e">
            <v>#N/A</v>
          </cell>
          <cell r="G271" t="e">
            <v>#N/A</v>
          </cell>
          <cell r="AB271" t="e">
            <v>#N/A</v>
          </cell>
          <cell r="AC271" t="e">
            <v>#N/A</v>
          </cell>
          <cell r="AD271" t="e">
            <v>#N/A</v>
          </cell>
          <cell r="AE271" t="str">
            <v>11 Dividend Street</v>
          </cell>
          <cell r="AF271" t="str">
            <v>Mansfield QLD 4122</v>
          </cell>
        </row>
        <row r="272">
          <cell r="A272" t="str">
            <v>AEPL0271</v>
          </cell>
          <cell r="D272" t="e">
            <v>#N/A</v>
          </cell>
          <cell r="E272" t="e">
            <v>#N/A</v>
          </cell>
          <cell r="F272" t="e">
            <v>#N/A</v>
          </cell>
          <cell r="G272" t="e">
            <v>#N/A</v>
          </cell>
          <cell r="AB272" t="e">
            <v>#N/A</v>
          </cell>
          <cell r="AC272" t="e">
            <v>#N/A</v>
          </cell>
          <cell r="AD272" t="e">
            <v>#N/A</v>
          </cell>
          <cell r="AE272" t="str">
            <v>11 Dividend Street</v>
          </cell>
          <cell r="AF272" t="str">
            <v>Mansfield QLD 4122</v>
          </cell>
        </row>
        <row r="273">
          <cell r="A273" t="str">
            <v>AEPL0272</v>
          </cell>
          <cell r="D273" t="e">
            <v>#N/A</v>
          </cell>
          <cell r="E273" t="e">
            <v>#N/A</v>
          </cell>
          <cell r="F273" t="e">
            <v>#N/A</v>
          </cell>
          <cell r="G273" t="e">
            <v>#N/A</v>
          </cell>
          <cell r="AB273" t="e">
            <v>#N/A</v>
          </cell>
          <cell r="AC273" t="e">
            <v>#N/A</v>
          </cell>
          <cell r="AD273" t="e">
            <v>#N/A</v>
          </cell>
          <cell r="AE273" t="str">
            <v>11 Dividend Street</v>
          </cell>
          <cell r="AF273" t="str">
            <v>Mansfield QLD 4122</v>
          </cell>
        </row>
        <row r="274">
          <cell r="A274" t="str">
            <v>AEPL0273</v>
          </cell>
          <cell r="D274" t="e">
            <v>#N/A</v>
          </cell>
          <cell r="E274" t="e">
            <v>#N/A</v>
          </cell>
          <cell r="F274" t="e">
            <v>#N/A</v>
          </cell>
          <cell r="G274" t="e">
            <v>#N/A</v>
          </cell>
          <cell r="AB274" t="e">
            <v>#N/A</v>
          </cell>
          <cell r="AC274" t="e">
            <v>#N/A</v>
          </cell>
          <cell r="AD274" t="e">
            <v>#N/A</v>
          </cell>
          <cell r="AE274" t="str">
            <v>11 Dividend Street</v>
          </cell>
          <cell r="AF274" t="str">
            <v>Mansfield QLD 4122</v>
          </cell>
        </row>
        <row r="275">
          <cell r="A275" t="str">
            <v>AEPL0274</v>
          </cell>
          <cell r="D275" t="e">
            <v>#N/A</v>
          </cell>
          <cell r="E275" t="e">
            <v>#N/A</v>
          </cell>
          <cell r="F275" t="e">
            <v>#N/A</v>
          </cell>
          <cell r="G275" t="e">
            <v>#N/A</v>
          </cell>
          <cell r="AB275" t="e">
            <v>#N/A</v>
          </cell>
          <cell r="AC275" t="e">
            <v>#N/A</v>
          </cell>
          <cell r="AD275" t="e">
            <v>#N/A</v>
          </cell>
          <cell r="AE275" t="str">
            <v>11 Dividend Street</v>
          </cell>
          <cell r="AF275" t="str">
            <v>Mansfield QLD 4122</v>
          </cell>
        </row>
        <row r="276">
          <cell r="A276" t="str">
            <v>AEPL0275</v>
          </cell>
          <cell r="D276" t="e">
            <v>#N/A</v>
          </cell>
          <cell r="E276" t="e">
            <v>#N/A</v>
          </cell>
          <cell r="F276" t="e">
            <v>#N/A</v>
          </cell>
          <cell r="G276" t="e">
            <v>#N/A</v>
          </cell>
          <cell r="AB276" t="e">
            <v>#N/A</v>
          </cell>
          <cell r="AC276" t="e">
            <v>#N/A</v>
          </cell>
          <cell r="AD276" t="e">
            <v>#N/A</v>
          </cell>
          <cell r="AE276" t="str">
            <v>11 Dividend Street</v>
          </cell>
          <cell r="AF276" t="str">
            <v>Mansfield QLD 4122</v>
          </cell>
        </row>
        <row r="277">
          <cell r="A277" t="str">
            <v>AEPL0276</v>
          </cell>
          <cell r="D277" t="e">
            <v>#N/A</v>
          </cell>
          <cell r="E277" t="e">
            <v>#N/A</v>
          </cell>
          <cell r="F277" t="e">
            <v>#N/A</v>
          </cell>
          <cell r="G277" t="e">
            <v>#N/A</v>
          </cell>
          <cell r="AB277" t="e">
            <v>#N/A</v>
          </cell>
          <cell r="AC277" t="e">
            <v>#N/A</v>
          </cell>
          <cell r="AD277" t="e">
            <v>#N/A</v>
          </cell>
          <cell r="AE277" t="str">
            <v>11 Dividend Street</v>
          </cell>
          <cell r="AF277" t="str">
            <v>Mansfield QLD 4122</v>
          </cell>
        </row>
        <row r="278">
          <cell r="A278" t="str">
            <v>AEPL0277</v>
          </cell>
          <cell r="D278" t="e">
            <v>#N/A</v>
          </cell>
          <cell r="E278" t="e">
            <v>#N/A</v>
          </cell>
          <cell r="F278" t="e">
            <v>#N/A</v>
          </cell>
          <cell r="G278" t="e">
            <v>#N/A</v>
          </cell>
          <cell r="AB278" t="e">
            <v>#N/A</v>
          </cell>
          <cell r="AC278" t="e">
            <v>#N/A</v>
          </cell>
          <cell r="AD278" t="e">
            <v>#N/A</v>
          </cell>
          <cell r="AE278" t="str">
            <v>11 Dividend Street</v>
          </cell>
          <cell r="AF278" t="str">
            <v>Mansfield QLD 4122</v>
          </cell>
        </row>
        <row r="279">
          <cell r="A279" t="str">
            <v>AEPL0278</v>
          </cell>
          <cell r="D279" t="e">
            <v>#N/A</v>
          </cell>
          <cell r="E279" t="e">
            <v>#N/A</v>
          </cell>
          <cell r="F279" t="e">
            <v>#N/A</v>
          </cell>
          <cell r="G279" t="e">
            <v>#N/A</v>
          </cell>
          <cell r="AB279" t="e">
            <v>#N/A</v>
          </cell>
          <cell r="AC279" t="e">
            <v>#N/A</v>
          </cell>
          <cell r="AD279" t="e">
            <v>#N/A</v>
          </cell>
          <cell r="AE279" t="str">
            <v>11 Dividend Street</v>
          </cell>
          <cell r="AF279" t="str">
            <v>Mansfield QLD 4122</v>
          </cell>
        </row>
        <row r="280">
          <cell r="A280" t="str">
            <v>AEPL0279</v>
          </cell>
          <cell r="D280" t="e">
            <v>#N/A</v>
          </cell>
          <cell r="E280" t="e">
            <v>#N/A</v>
          </cell>
          <cell r="F280" t="e">
            <v>#N/A</v>
          </cell>
          <cell r="G280" t="e">
            <v>#N/A</v>
          </cell>
          <cell r="AB280" t="e">
            <v>#N/A</v>
          </cell>
          <cell r="AC280" t="e">
            <v>#N/A</v>
          </cell>
          <cell r="AD280" t="e">
            <v>#N/A</v>
          </cell>
          <cell r="AE280" t="str">
            <v>11 Dividend Street</v>
          </cell>
          <cell r="AF280" t="str">
            <v>Mansfield QLD 4122</v>
          </cell>
        </row>
        <row r="281">
          <cell r="A281" t="str">
            <v>AEPL0280</v>
          </cell>
          <cell r="D281" t="e">
            <v>#N/A</v>
          </cell>
          <cell r="E281" t="e">
            <v>#N/A</v>
          </cell>
          <cell r="F281" t="e">
            <v>#N/A</v>
          </cell>
          <cell r="G281" t="e">
            <v>#N/A</v>
          </cell>
          <cell r="AB281" t="e">
            <v>#N/A</v>
          </cell>
          <cell r="AC281" t="e">
            <v>#N/A</v>
          </cell>
          <cell r="AD281" t="e">
            <v>#N/A</v>
          </cell>
          <cell r="AE281" t="str">
            <v>11 Dividend Street</v>
          </cell>
          <cell r="AF281" t="str">
            <v>Mansfield QLD 4122</v>
          </cell>
        </row>
        <row r="282">
          <cell r="A282" t="str">
            <v>AEPL0281</v>
          </cell>
          <cell r="D282" t="e">
            <v>#N/A</v>
          </cell>
          <cell r="E282" t="e">
            <v>#N/A</v>
          </cell>
          <cell r="F282" t="e">
            <v>#N/A</v>
          </cell>
          <cell r="G282" t="e">
            <v>#N/A</v>
          </cell>
          <cell r="AB282" t="e">
            <v>#N/A</v>
          </cell>
          <cell r="AC282" t="e">
            <v>#N/A</v>
          </cell>
          <cell r="AD282" t="e">
            <v>#N/A</v>
          </cell>
          <cell r="AE282" t="str">
            <v>11 Dividend Street</v>
          </cell>
          <cell r="AF282" t="str">
            <v>Mansfield QLD 4122</v>
          </cell>
        </row>
        <row r="283">
          <cell r="A283" t="str">
            <v>AEPL0282</v>
          </cell>
          <cell r="D283" t="e">
            <v>#N/A</v>
          </cell>
          <cell r="E283" t="e">
            <v>#N/A</v>
          </cell>
          <cell r="F283" t="e">
            <v>#N/A</v>
          </cell>
          <cell r="G283" t="e">
            <v>#N/A</v>
          </cell>
          <cell r="AB283" t="e">
            <v>#N/A</v>
          </cell>
          <cell r="AC283" t="e">
            <v>#N/A</v>
          </cell>
          <cell r="AD283" t="e">
            <v>#N/A</v>
          </cell>
          <cell r="AE283" t="str">
            <v>11 Dividend Street</v>
          </cell>
          <cell r="AF283" t="str">
            <v>Mansfield QLD 4122</v>
          </cell>
        </row>
        <row r="284">
          <cell r="A284" t="str">
            <v>AEPL0283</v>
          </cell>
          <cell r="D284" t="e">
            <v>#N/A</v>
          </cell>
          <cell r="E284" t="e">
            <v>#N/A</v>
          </cell>
          <cell r="F284" t="e">
            <v>#N/A</v>
          </cell>
          <cell r="G284" t="e">
            <v>#N/A</v>
          </cell>
          <cell r="AB284" t="e">
            <v>#N/A</v>
          </cell>
          <cell r="AC284" t="e">
            <v>#N/A</v>
          </cell>
          <cell r="AD284" t="e">
            <v>#N/A</v>
          </cell>
          <cell r="AE284" t="str">
            <v>11 Dividend Street</v>
          </cell>
          <cell r="AF284" t="str">
            <v>Mansfield QLD 4122</v>
          </cell>
        </row>
        <row r="285">
          <cell r="A285" t="str">
            <v>AEPL0284</v>
          </cell>
          <cell r="D285" t="e">
            <v>#N/A</v>
          </cell>
          <cell r="E285" t="e">
            <v>#N/A</v>
          </cell>
          <cell r="F285" t="e">
            <v>#N/A</v>
          </cell>
          <cell r="G285" t="e">
            <v>#N/A</v>
          </cell>
          <cell r="AB285" t="e">
            <v>#N/A</v>
          </cell>
          <cell r="AC285" t="e">
            <v>#N/A</v>
          </cell>
          <cell r="AD285" t="e">
            <v>#N/A</v>
          </cell>
          <cell r="AE285" t="str">
            <v>11 Dividend Street</v>
          </cell>
          <cell r="AF285" t="str">
            <v>Mansfield QLD 4122</v>
          </cell>
        </row>
        <row r="286">
          <cell r="A286" t="str">
            <v>AEPL0285</v>
          </cell>
          <cell r="D286" t="e">
            <v>#N/A</v>
          </cell>
          <cell r="E286" t="e">
            <v>#N/A</v>
          </cell>
          <cell r="F286" t="e">
            <v>#N/A</v>
          </cell>
          <cell r="G286" t="e">
            <v>#N/A</v>
          </cell>
          <cell r="AB286" t="e">
            <v>#N/A</v>
          </cell>
          <cell r="AC286" t="e">
            <v>#N/A</v>
          </cell>
          <cell r="AD286" t="e">
            <v>#N/A</v>
          </cell>
          <cell r="AE286" t="str">
            <v>11 Dividend Street</v>
          </cell>
          <cell r="AF286" t="str">
            <v>Mansfield QLD 4122</v>
          </cell>
        </row>
        <row r="287">
          <cell r="A287" t="str">
            <v>AEPL0286</v>
          </cell>
          <cell r="D287" t="e">
            <v>#N/A</v>
          </cell>
          <cell r="E287" t="e">
            <v>#N/A</v>
          </cell>
          <cell r="F287" t="e">
            <v>#N/A</v>
          </cell>
          <cell r="G287" t="e">
            <v>#N/A</v>
          </cell>
          <cell r="AB287" t="e">
            <v>#N/A</v>
          </cell>
          <cell r="AC287" t="e">
            <v>#N/A</v>
          </cell>
          <cell r="AD287" t="e">
            <v>#N/A</v>
          </cell>
          <cell r="AE287" t="str">
            <v>11 Dividend Street</v>
          </cell>
          <cell r="AF287" t="str">
            <v>Mansfield QLD 4122</v>
          </cell>
        </row>
        <row r="288">
          <cell r="A288" t="str">
            <v>AEPL0287</v>
          </cell>
          <cell r="D288" t="e">
            <v>#N/A</v>
          </cell>
          <cell r="E288" t="e">
            <v>#N/A</v>
          </cell>
          <cell r="F288" t="e">
            <v>#N/A</v>
          </cell>
          <cell r="G288" t="e">
            <v>#N/A</v>
          </cell>
          <cell r="AB288" t="e">
            <v>#N/A</v>
          </cell>
          <cell r="AC288" t="e">
            <v>#N/A</v>
          </cell>
          <cell r="AD288" t="e">
            <v>#N/A</v>
          </cell>
          <cell r="AE288" t="str">
            <v>11 Dividend Street</v>
          </cell>
          <cell r="AF288" t="str">
            <v>Mansfield QLD 4122</v>
          </cell>
        </row>
        <row r="289">
          <cell r="A289" t="str">
            <v>AEPL0288</v>
          </cell>
          <cell r="D289" t="e">
            <v>#N/A</v>
          </cell>
          <cell r="E289" t="e">
            <v>#N/A</v>
          </cell>
          <cell r="F289" t="e">
            <v>#N/A</v>
          </cell>
          <cell r="G289" t="e">
            <v>#N/A</v>
          </cell>
          <cell r="AB289" t="e">
            <v>#N/A</v>
          </cell>
          <cell r="AC289" t="e">
            <v>#N/A</v>
          </cell>
          <cell r="AD289" t="e">
            <v>#N/A</v>
          </cell>
          <cell r="AE289" t="str">
            <v>11 Dividend Street</v>
          </cell>
          <cell r="AF289" t="str">
            <v>Mansfield QLD 4122</v>
          </cell>
        </row>
        <row r="290">
          <cell r="A290" t="str">
            <v>AEPL0289</v>
          </cell>
          <cell r="D290" t="e">
            <v>#N/A</v>
          </cell>
          <cell r="E290" t="e">
            <v>#N/A</v>
          </cell>
          <cell r="F290" t="e">
            <v>#N/A</v>
          </cell>
          <cell r="G290" t="e">
            <v>#N/A</v>
          </cell>
          <cell r="AB290" t="e">
            <v>#N/A</v>
          </cell>
          <cell r="AC290" t="e">
            <v>#N/A</v>
          </cell>
          <cell r="AD290" t="e">
            <v>#N/A</v>
          </cell>
          <cell r="AE290" t="str">
            <v>11 Dividend Street</v>
          </cell>
          <cell r="AF290" t="str">
            <v>Mansfield QLD 4122</v>
          </cell>
        </row>
        <row r="291">
          <cell r="A291" t="str">
            <v>AEPL0290</v>
          </cell>
          <cell r="D291" t="e">
            <v>#N/A</v>
          </cell>
          <cell r="E291" t="e">
            <v>#N/A</v>
          </cell>
          <cell r="F291" t="e">
            <v>#N/A</v>
          </cell>
          <cell r="G291" t="e">
            <v>#N/A</v>
          </cell>
          <cell r="AB291" t="e">
            <v>#N/A</v>
          </cell>
          <cell r="AC291" t="e">
            <v>#N/A</v>
          </cell>
          <cell r="AD291" t="e">
            <v>#N/A</v>
          </cell>
          <cell r="AE291" t="str">
            <v>11 Dividend Street</v>
          </cell>
          <cell r="AF291" t="str">
            <v>Mansfield QLD 4122</v>
          </cell>
        </row>
        <row r="292">
          <cell r="A292" t="str">
            <v>AEPL0291</v>
          </cell>
          <cell r="D292" t="e">
            <v>#N/A</v>
          </cell>
          <cell r="E292" t="e">
            <v>#N/A</v>
          </cell>
          <cell r="F292" t="e">
            <v>#N/A</v>
          </cell>
          <cell r="G292" t="e">
            <v>#N/A</v>
          </cell>
          <cell r="AB292" t="e">
            <v>#N/A</v>
          </cell>
          <cell r="AC292" t="e">
            <v>#N/A</v>
          </cell>
          <cell r="AD292" t="e">
            <v>#N/A</v>
          </cell>
          <cell r="AE292" t="str">
            <v>11 Dividend Street</v>
          </cell>
          <cell r="AF292" t="str">
            <v>Mansfield QLD 4122</v>
          </cell>
        </row>
        <row r="293">
          <cell r="A293" t="str">
            <v>AEPL0292</v>
          </cell>
          <cell r="D293" t="e">
            <v>#N/A</v>
          </cell>
          <cell r="E293" t="e">
            <v>#N/A</v>
          </cell>
          <cell r="F293" t="e">
            <v>#N/A</v>
          </cell>
          <cell r="G293" t="e">
            <v>#N/A</v>
          </cell>
          <cell r="AB293" t="e">
            <v>#N/A</v>
          </cell>
          <cell r="AC293" t="e">
            <v>#N/A</v>
          </cell>
          <cell r="AD293" t="e">
            <v>#N/A</v>
          </cell>
          <cell r="AE293" t="str">
            <v>11 Dividend Street</v>
          </cell>
          <cell r="AF293" t="str">
            <v>Mansfield QLD 4122</v>
          </cell>
        </row>
        <row r="294">
          <cell r="A294" t="str">
            <v>AEPL0293</v>
          </cell>
          <cell r="D294" t="e">
            <v>#N/A</v>
          </cell>
          <cell r="E294" t="e">
            <v>#N/A</v>
          </cell>
          <cell r="F294" t="e">
            <v>#N/A</v>
          </cell>
          <cell r="G294" t="e">
            <v>#N/A</v>
          </cell>
          <cell r="AB294" t="e">
            <v>#N/A</v>
          </cell>
          <cell r="AC294" t="e">
            <v>#N/A</v>
          </cell>
          <cell r="AD294" t="e">
            <v>#N/A</v>
          </cell>
          <cell r="AE294" t="str">
            <v>11 Dividend Street</v>
          </cell>
          <cell r="AF294" t="str">
            <v>Mansfield QLD 4122</v>
          </cell>
        </row>
        <row r="295">
          <cell r="A295" t="str">
            <v>AEPL0294</v>
          </cell>
          <cell r="D295" t="e">
            <v>#N/A</v>
          </cell>
          <cell r="E295" t="e">
            <v>#N/A</v>
          </cell>
          <cell r="F295" t="e">
            <v>#N/A</v>
          </cell>
          <cell r="G295" t="e">
            <v>#N/A</v>
          </cell>
          <cell r="AB295" t="e">
            <v>#N/A</v>
          </cell>
          <cell r="AC295" t="e">
            <v>#N/A</v>
          </cell>
          <cell r="AD295" t="e">
            <v>#N/A</v>
          </cell>
          <cell r="AE295" t="str">
            <v>11 Dividend Street</v>
          </cell>
          <cell r="AF295" t="str">
            <v>Mansfield QLD 4122</v>
          </cell>
        </row>
        <row r="296">
          <cell r="A296" t="str">
            <v>AEPL0295</v>
          </cell>
          <cell r="D296" t="e">
            <v>#N/A</v>
          </cell>
          <cell r="E296" t="e">
            <v>#N/A</v>
          </cell>
          <cell r="F296" t="e">
            <v>#N/A</v>
          </cell>
          <cell r="G296" t="e">
            <v>#N/A</v>
          </cell>
          <cell r="AB296" t="e">
            <v>#N/A</v>
          </cell>
          <cell r="AC296" t="e">
            <v>#N/A</v>
          </cell>
          <cell r="AD296" t="e">
            <v>#N/A</v>
          </cell>
          <cell r="AE296" t="str">
            <v>11 Dividend Street</v>
          </cell>
          <cell r="AF296" t="str">
            <v>Mansfield QLD 4122</v>
          </cell>
        </row>
        <row r="297">
          <cell r="A297" t="str">
            <v>AEPL0296</v>
          </cell>
          <cell r="D297" t="e">
            <v>#N/A</v>
          </cell>
          <cell r="E297" t="e">
            <v>#N/A</v>
          </cell>
          <cell r="F297" t="e">
            <v>#N/A</v>
          </cell>
          <cell r="G297" t="e">
            <v>#N/A</v>
          </cell>
          <cell r="AB297" t="e">
            <v>#N/A</v>
          </cell>
          <cell r="AC297" t="e">
            <v>#N/A</v>
          </cell>
          <cell r="AD297" t="e">
            <v>#N/A</v>
          </cell>
          <cell r="AE297" t="str">
            <v>11 Dividend Street</v>
          </cell>
          <cell r="AF297" t="str">
            <v>Mansfield QLD 4122</v>
          </cell>
        </row>
        <row r="298">
          <cell r="A298" t="str">
            <v>AEPL0297</v>
          </cell>
          <cell r="D298" t="e">
            <v>#N/A</v>
          </cell>
          <cell r="E298" t="e">
            <v>#N/A</v>
          </cell>
          <cell r="F298" t="e">
            <v>#N/A</v>
          </cell>
          <cell r="G298" t="e">
            <v>#N/A</v>
          </cell>
          <cell r="AB298" t="e">
            <v>#N/A</v>
          </cell>
          <cell r="AC298" t="e">
            <v>#N/A</v>
          </cell>
          <cell r="AD298" t="e">
            <v>#N/A</v>
          </cell>
          <cell r="AE298" t="str">
            <v>11 Dividend Street</v>
          </cell>
          <cell r="AF298" t="str">
            <v>Mansfield QLD 4122</v>
          </cell>
        </row>
        <row r="299">
          <cell r="A299" t="str">
            <v>AEPL0298</v>
          </cell>
          <cell r="D299" t="e">
            <v>#N/A</v>
          </cell>
          <cell r="E299" t="e">
            <v>#N/A</v>
          </cell>
          <cell r="F299" t="e">
            <v>#N/A</v>
          </cell>
          <cell r="G299" t="e">
            <v>#N/A</v>
          </cell>
          <cell r="AB299" t="e">
            <v>#N/A</v>
          </cell>
          <cell r="AC299" t="e">
            <v>#N/A</v>
          </cell>
          <cell r="AD299" t="e">
            <v>#N/A</v>
          </cell>
          <cell r="AE299" t="str">
            <v>11 Dividend Street</v>
          </cell>
          <cell r="AF299" t="str">
            <v>Mansfield QLD 4122</v>
          </cell>
        </row>
        <row r="300">
          <cell r="A300" t="str">
            <v>AEPL0299</v>
          </cell>
          <cell r="D300" t="e">
            <v>#N/A</v>
          </cell>
          <cell r="E300" t="e">
            <v>#N/A</v>
          </cell>
          <cell r="F300" t="e">
            <v>#N/A</v>
          </cell>
          <cell r="G300" t="e">
            <v>#N/A</v>
          </cell>
          <cell r="AB300" t="e">
            <v>#N/A</v>
          </cell>
          <cell r="AC300" t="e">
            <v>#N/A</v>
          </cell>
          <cell r="AD300" t="e">
            <v>#N/A</v>
          </cell>
          <cell r="AE300" t="str">
            <v>11 Dividend Street</v>
          </cell>
          <cell r="AF300" t="str">
            <v>Mansfield QLD 4122</v>
          </cell>
        </row>
        <row r="301">
          <cell r="A301" t="str">
            <v>AEPL0300</v>
          </cell>
          <cell r="D301" t="e">
            <v>#N/A</v>
          </cell>
          <cell r="E301" t="e">
            <v>#N/A</v>
          </cell>
          <cell r="F301" t="e">
            <v>#N/A</v>
          </cell>
          <cell r="G301" t="e">
            <v>#N/A</v>
          </cell>
          <cell r="AB301" t="e">
            <v>#N/A</v>
          </cell>
          <cell r="AC301" t="e">
            <v>#N/A</v>
          </cell>
          <cell r="AD301" t="e">
            <v>#N/A</v>
          </cell>
          <cell r="AE301" t="str">
            <v>11 Dividend Street</v>
          </cell>
          <cell r="AF301" t="str">
            <v>Mansfield QLD 4122</v>
          </cell>
        </row>
        <row r="302">
          <cell r="A302" t="str">
            <v>AEPL0301</v>
          </cell>
          <cell r="D302" t="e">
            <v>#N/A</v>
          </cell>
          <cell r="E302" t="e">
            <v>#N/A</v>
          </cell>
          <cell r="F302" t="e">
            <v>#N/A</v>
          </cell>
          <cell r="G302" t="e">
            <v>#N/A</v>
          </cell>
          <cell r="AB302" t="e">
            <v>#N/A</v>
          </cell>
          <cell r="AC302" t="e">
            <v>#N/A</v>
          </cell>
          <cell r="AD302" t="e">
            <v>#N/A</v>
          </cell>
          <cell r="AE302" t="str">
            <v>11 Dividend Street</v>
          </cell>
          <cell r="AF302" t="str">
            <v>Mansfield QLD 4122</v>
          </cell>
        </row>
        <row r="303">
          <cell r="A303" t="str">
            <v>AEPL0302</v>
          </cell>
          <cell r="D303" t="e">
            <v>#N/A</v>
          </cell>
          <cell r="E303" t="e">
            <v>#N/A</v>
          </cell>
          <cell r="F303" t="e">
            <v>#N/A</v>
          </cell>
          <cell r="G303" t="e">
            <v>#N/A</v>
          </cell>
          <cell r="AB303" t="e">
            <v>#N/A</v>
          </cell>
          <cell r="AC303" t="e">
            <v>#N/A</v>
          </cell>
          <cell r="AD303" t="e">
            <v>#N/A</v>
          </cell>
          <cell r="AE303" t="str">
            <v>11 Dividend Street</v>
          </cell>
          <cell r="AF303" t="str">
            <v>Mansfield QLD 4122</v>
          </cell>
        </row>
        <row r="304">
          <cell r="A304" t="str">
            <v>AEPL0303</v>
          </cell>
          <cell r="D304" t="e">
            <v>#N/A</v>
          </cell>
          <cell r="E304" t="e">
            <v>#N/A</v>
          </cell>
          <cell r="F304" t="e">
            <v>#N/A</v>
          </cell>
          <cell r="G304" t="e">
            <v>#N/A</v>
          </cell>
          <cell r="AB304" t="e">
            <v>#N/A</v>
          </cell>
          <cell r="AC304" t="e">
            <v>#N/A</v>
          </cell>
          <cell r="AD304" t="e">
            <v>#N/A</v>
          </cell>
          <cell r="AE304" t="str">
            <v>11 Dividend Street</v>
          </cell>
          <cell r="AF304" t="str">
            <v>Mansfield QLD 4122</v>
          </cell>
        </row>
        <row r="305">
          <cell r="A305" t="str">
            <v>AEPL0304</v>
          </cell>
          <cell r="D305" t="e">
            <v>#N/A</v>
          </cell>
          <cell r="E305" t="e">
            <v>#N/A</v>
          </cell>
          <cell r="F305" t="e">
            <v>#N/A</v>
          </cell>
          <cell r="G305" t="e">
            <v>#N/A</v>
          </cell>
          <cell r="AB305" t="e">
            <v>#N/A</v>
          </cell>
          <cell r="AC305" t="e">
            <v>#N/A</v>
          </cell>
          <cell r="AD305" t="e">
            <v>#N/A</v>
          </cell>
          <cell r="AE305" t="str">
            <v>11 Dividend Street</v>
          </cell>
          <cell r="AF305" t="str">
            <v>Mansfield QLD 4122</v>
          </cell>
        </row>
        <row r="306">
          <cell r="A306" t="str">
            <v>AEPL0305</v>
          </cell>
          <cell r="D306" t="e">
            <v>#N/A</v>
          </cell>
          <cell r="E306" t="e">
            <v>#N/A</v>
          </cell>
          <cell r="F306" t="e">
            <v>#N/A</v>
          </cell>
          <cell r="G306" t="e">
            <v>#N/A</v>
          </cell>
          <cell r="AB306" t="e">
            <v>#N/A</v>
          </cell>
          <cell r="AC306" t="e">
            <v>#N/A</v>
          </cell>
          <cell r="AD306" t="e">
            <v>#N/A</v>
          </cell>
          <cell r="AE306" t="str">
            <v>11 Dividend Street</v>
          </cell>
          <cell r="AF306" t="str">
            <v>Mansfield QLD 4122</v>
          </cell>
        </row>
        <row r="307">
          <cell r="A307" t="str">
            <v>AEPL0306</v>
          </cell>
          <cell r="D307" t="e">
            <v>#N/A</v>
          </cell>
          <cell r="E307" t="e">
            <v>#N/A</v>
          </cell>
          <cell r="F307" t="e">
            <v>#N/A</v>
          </cell>
          <cell r="G307" t="e">
            <v>#N/A</v>
          </cell>
          <cell r="AB307" t="e">
            <v>#N/A</v>
          </cell>
          <cell r="AC307" t="e">
            <v>#N/A</v>
          </cell>
          <cell r="AD307" t="e">
            <v>#N/A</v>
          </cell>
          <cell r="AE307" t="str">
            <v>11 Dividend Street</v>
          </cell>
          <cell r="AF307" t="str">
            <v>Mansfield QLD 4122</v>
          </cell>
        </row>
        <row r="308">
          <cell r="A308" t="str">
            <v>AEPL0307</v>
          </cell>
          <cell r="D308" t="e">
            <v>#N/A</v>
          </cell>
          <cell r="E308" t="e">
            <v>#N/A</v>
          </cell>
          <cell r="F308" t="e">
            <v>#N/A</v>
          </cell>
          <cell r="G308" t="e">
            <v>#N/A</v>
          </cell>
          <cell r="AB308" t="e">
            <v>#N/A</v>
          </cell>
          <cell r="AC308" t="e">
            <v>#N/A</v>
          </cell>
          <cell r="AD308" t="e">
            <v>#N/A</v>
          </cell>
          <cell r="AE308" t="str">
            <v>11 Dividend Street</v>
          </cell>
          <cell r="AF308" t="str">
            <v>Mansfield QLD 4122</v>
          </cell>
        </row>
        <row r="309">
          <cell r="A309" t="str">
            <v>AEPL0308</v>
          </cell>
          <cell r="D309" t="e">
            <v>#N/A</v>
          </cell>
          <cell r="E309" t="e">
            <v>#N/A</v>
          </cell>
          <cell r="F309" t="e">
            <v>#N/A</v>
          </cell>
          <cell r="G309" t="e">
            <v>#N/A</v>
          </cell>
          <cell r="AB309" t="e">
            <v>#N/A</v>
          </cell>
          <cell r="AC309" t="e">
            <v>#N/A</v>
          </cell>
          <cell r="AD309" t="e">
            <v>#N/A</v>
          </cell>
          <cell r="AE309" t="str">
            <v>11 Dividend Street</v>
          </cell>
          <cell r="AF309" t="str">
            <v>Mansfield QLD 4122</v>
          </cell>
        </row>
        <row r="310">
          <cell r="A310" t="str">
            <v>AEPL0309</v>
          </cell>
          <cell r="D310" t="e">
            <v>#N/A</v>
          </cell>
          <cell r="E310" t="e">
            <v>#N/A</v>
          </cell>
          <cell r="F310" t="e">
            <v>#N/A</v>
          </cell>
          <cell r="G310" t="e">
            <v>#N/A</v>
          </cell>
          <cell r="AB310" t="e">
            <v>#N/A</v>
          </cell>
          <cell r="AC310" t="e">
            <v>#N/A</v>
          </cell>
          <cell r="AD310" t="e">
            <v>#N/A</v>
          </cell>
          <cell r="AE310" t="str">
            <v>11 Dividend Street</v>
          </cell>
          <cell r="AF310" t="str">
            <v>Mansfield QLD 4122</v>
          </cell>
        </row>
        <row r="311">
          <cell r="A311" t="str">
            <v>AEPL0310</v>
          </cell>
          <cell r="D311" t="e">
            <v>#N/A</v>
          </cell>
          <cell r="E311" t="e">
            <v>#N/A</v>
          </cell>
          <cell r="F311" t="e">
            <v>#N/A</v>
          </cell>
          <cell r="G311" t="e">
            <v>#N/A</v>
          </cell>
          <cell r="AB311" t="e">
            <v>#N/A</v>
          </cell>
          <cell r="AC311" t="e">
            <v>#N/A</v>
          </cell>
          <cell r="AD311" t="e">
            <v>#N/A</v>
          </cell>
          <cell r="AE311" t="str">
            <v>11 Dividend Street</v>
          </cell>
          <cell r="AF311" t="str">
            <v>Mansfield QLD 4122</v>
          </cell>
        </row>
        <row r="312">
          <cell r="A312" t="str">
            <v>AEPL0311</v>
          </cell>
          <cell r="D312" t="e">
            <v>#N/A</v>
          </cell>
          <cell r="E312" t="e">
            <v>#N/A</v>
          </cell>
          <cell r="F312" t="e">
            <v>#N/A</v>
          </cell>
          <cell r="G312" t="e">
            <v>#N/A</v>
          </cell>
          <cell r="AB312" t="e">
            <v>#N/A</v>
          </cell>
          <cell r="AC312" t="e">
            <v>#N/A</v>
          </cell>
          <cell r="AD312" t="e">
            <v>#N/A</v>
          </cell>
          <cell r="AE312" t="str">
            <v>11 Dividend Street</v>
          </cell>
          <cell r="AF312" t="str">
            <v>Mansfield QLD 4122</v>
          </cell>
        </row>
        <row r="313">
          <cell r="A313" t="str">
            <v>AEPL0312</v>
          </cell>
          <cell r="D313" t="e">
            <v>#N/A</v>
          </cell>
          <cell r="E313" t="e">
            <v>#N/A</v>
          </cell>
          <cell r="F313" t="e">
            <v>#N/A</v>
          </cell>
          <cell r="G313" t="e">
            <v>#N/A</v>
          </cell>
          <cell r="AB313" t="e">
            <v>#N/A</v>
          </cell>
          <cell r="AC313" t="e">
            <v>#N/A</v>
          </cell>
          <cell r="AD313" t="e">
            <v>#N/A</v>
          </cell>
          <cell r="AE313" t="str">
            <v>11 Dividend Street</v>
          </cell>
          <cell r="AF313" t="str">
            <v>Mansfield QLD 4122</v>
          </cell>
        </row>
        <row r="314">
          <cell r="A314" t="str">
            <v>AEPL0313</v>
          </cell>
          <cell r="D314" t="e">
            <v>#N/A</v>
          </cell>
          <cell r="E314" t="e">
            <v>#N/A</v>
          </cell>
          <cell r="F314" t="e">
            <v>#N/A</v>
          </cell>
          <cell r="G314" t="e">
            <v>#N/A</v>
          </cell>
          <cell r="AB314" t="e">
            <v>#N/A</v>
          </cell>
          <cell r="AC314" t="e">
            <v>#N/A</v>
          </cell>
          <cell r="AD314" t="e">
            <v>#N/A</v>
          </cell>
          <cell r="AE314" t="str">
            <v>11 Dividend Street</v>
          </cell>
          <cell r="AF314" t="str">
            <v>Mansfield QLD 4122</v>
          </cell>
        </row>
        <row r="315">
          <cell r="A315" t="str">
            <v>AEPL0314</v>
          </cell>
          <cell r="D315" t="e">
            <v>#N/A</v>
          </cell>
          <cell r="E315" t="e">
            <v>#N/A</v>
          </cell>
          <cell r="F315" t="e">
            <v>#N/A</v>
          </cell>
          <cell r="G315" t="e">
            <v>#N/A</v>
          </cell>
          <cell r="AB315" t="e">
            <v>#N/A</v>
          </cell>
          <cell r="AC315" t="e">
            <v>#N/A</v>
          </cell>
          <cell r="AD315" t="e">
            <v>#N/A</v>
          </cell>
          <cell r="AE315" t="str">
            <v>11 Dividend Street</v>
          </cell>
          <cell r="AF315" t="str">
            <v>Mansfield QLD 4122</v>
          </cell>
        </row>
        <row r="316">
          <cell r="A316" t="str">
            <v>AEPL0315</v>
          </cell>
          <cell r="D316" t="e">
            <v>#N/A</v>
          </cell>
          <cell r="E316" t="e">
            <v>#N/A</v>
          </cell>
          <cell r="F316" t="e">
            <v>#N/A</v>
          </cell>
          <cell r="G316" t="e">
            <v>#N/A</v>
          </cell>
          <cell r="AB316" t="e">
            <v>#N/A</v>
          </cell>
          <cell r="AC316" t="e">
            <v>#N/A</v>
          </cell>
          <cell r="AD316" t="e">
            <v>#N/A</v>
          </cell>
          <cell r="AE316" t="str">
            <v>11 Dividend Street</v>
          </cell>
          <cell r="AF316" t="str">
            <v>Mansfield QLD 4122</v>
          </cell>
        </row>
        <row r="317">
          <cell r="A317" t="str">
            <v>AEPL0316</v>
          </cell>
          <cell r="D317" t="e">
            <v>#N/A</v>
          </cell>
          <cell r="E317" t="e">
            <v>#N/A</v>
          </cell>
          <cell r="F317" t="e">
            <v>#N/A</v>
          </cell>
          <cell r="G317" t="e">
            <v>#N/A</v>
          </cell>
          <cell r="AB317" t="e">
            <v>#N/A</v>
          </cell>
          <cell r="AC317" t="e">
            <v>#N/A</v>
          </cell>
          <cell r="AD317" t="e">
            <v>#N/A</v>
          </cell>
          <cell r="AE317" t="str">
            <v>11 Dividend Street</v>
          </cell>
          <cell r="AF317" t="str">
            <v>Mansfield QLD 4122</v>
          </cell>
        </row>
        <row r="318">
          <cell r="A318" t="str">
            <v>AEPL0317</v>
          </cell>
          <cell r="D318" t="e">
            <v>#N/A</v>
          </cell>
          <cell r="E318" t="e">
            <v>#N/A</v>
          </cell>
          <cell r="F318" t="e">
            <v>#N/A</v>
          </cell>
          <cell r="G318" t="e">
            <v>#N/A</v>
          </cell>
          <cell r="AB318" t="e">
            <v>#N/A</v>
          </cell>
          <cell r="AC318" t="e">
            <v>#N/A</v>
          </cell>
          <cell r="AD318" t="e">
            <v>#N/A</v>
          </cell>
          <cell r="AE318" t="str">
            <v>11 Dividend Street</v>
          </cell>
          <cell r="AF318" t="str">
            <v>Mansfield QLD 4122</v>
          </cell>
        </row>
        <row r="319">
          <cell r="A319" t="str">
            <v>AEPL0318</v>
          </cell>
          <cell r="D319" t="e">
            <v>#N/A</v>
          </cell>
          <cell r="E319" t="e">
            <v>#N/A</v>
          </cell>
          <cell r="F319" t="e">
            <v>#N/A</v>
          </cell>
          <cell r="G319" t="e">
            <v>#N/A</v>
          </cell>
          <cell r="AB319" t="e">
            <v>#N/A</v>
          </cell>
          <cell r="AC319" t="e">
            <v>#N/A</v>
          </cell>
          <cell r="AD319" t="e">
            <v>#N/A</v>
          </cell>
          <cell r="AE319" t="str">
            <v>11 Dividend Street</v>
          </cell>
          <cell r="AF319" t="str">
            <v>Mansfield QLD 4122</v>
          </cell>
        </row>
        <row r="320">
          <cell r="A320" t="str">
            <v>AEPL0319</v>
          </cell>
          <cell r="D320" t="e">
            <v>#N/A</v>
          </cell>
          <cell r="E320" t="e">
            <v>#N/A</v>
          </cell>
          <cell r="F320" t="e">
            <v>#N/A</v>
          </cell>
          <cell r="G320" t="e">
            <v>#N/A</v>
          </cell>
          <cell r="AB320" t="e">
            <v>#N/A</v>
          </cell>
          <cell r="AC320" t="e">
            <v>#N/A</v>
          </cell>
          <cell r="AD320" t="e">
            <v>#N/A</v>
          </cell>
          <cell r="AE320" t="str">
            <v>11 Dividend Street</v>
          </cell>
          <cell r="AF320" t="str">
            <v>Mansfield QLD 4122</v>
          </cell>
        </row>
        <row r="321">
          <cell r="A321" t="str">
            <v>AEPL0320</v>
          </cell>
          <cell r="D321" t="e">
            <v>#N/A</v>
          </cell>
          <cell r="E321" t="e">
            <v>#N/A</v>
          </cell>
          <cell r="F321" t="e">
            <v>#N/A</v>
          </cell>
          <cell r="G321" t="e">
            <v>#N/A</v>
          </cell>
          <cell r="AB321" t="e">
            <v>#N/A</v>
          </cell>
          <cell r="AC321" t="e">
            <v>#N/A</v>
          </cell>
          <cell r="AD321" t="e">
            <v>#N/A</v>
          </cell>
          <cell r="AE321" t="str">
            <v>11 Dividend Street</v>
          </cell>
          <cell r="AF321" t="str">
            <v>Mansfield QLD 4122</v>
          </cell>
        </row>
        <row r="322">
          <cell r="A322" t="str">
            <v>AEPL0321</v>
          </cell>
          <cell r="D322" t="e">
            <v>#N/A</v>
          </cell>
          <cell r="E322" t="e">
            <v>#N/A</v>
          </cell>
          <cell r="F322" t="e">
            <v>#N/A</v>
          </cell>
          <cell r="G322" t="e">
            <v>#N/A</v>
          </cell>
          <cell r="AB322" t="e">
            <v>#N/A</v>
          </cell>
          <cell r="AC322" t="e">
            <v>#N/A</v>
          </cell>
          <cell r="AD322" t="e">
            <v>#N/A</v>
          </cell>
          <cell r="AE322" t="str">
            <v>11 Dividend Street</v>
          </cell>
          <cell r="AF322" t="str">
            <v>Mansfield QLD 4122</v>
          </cell>
        </row>
        <row r="323">
          <cell r="A323" t="str">
            <v>AEPL0322</v>
          </cell>
          <cell r="D323" t="e">
            <v>#N/A</v>
          </cell>
          <cell r="E323" t="e">
            <v>#N/A</v>
          </cell>
          <cell r="F323" t="e">
            <v>#N/A</v>
          </cell>
          <cell r="G323" t="e">
            <v>#N/A</v>
          </cell>
          <cell r="AB323" t="e">
            <v>#N/A</v>
          </cell>
          <cell r="AC323" t="e">
            <v>#N/A</v>
          </cell>
          <cell r="AD323" t="e">
            <v>#N/A</v>
          </cell>
          <cell r="AE323" t="str">
            <v>11 Dividend Street</v>
          </cell>
          <cell r="AF323" t="str">
            <v>Mansfield QLD 4122</v>
          </cell>
        </row>
        <row r="324">
          <cell r="A324" t="str">
            <v>AEPL0323</v>
          </cell>
          <cell r="D324" t="e">
            <v>#N/A</v>
          </cell>
          <cell r="E324" t="e">
            <v>#N/A</v>
          </cell>
          <cell r="F324" t="e">
            <v>#N/A</v>
          </cell>
          <cell r="G324" t="e">
            <v>#N/A</v>
          </cell>
          <cell r="AB324" t="e">
            <v>#N/A</v>
          </cell>
          <cell r="AC324" t="e">
            <v>#N/A</v>
          </cell>
          <cell r="AD324" t="e">
            <v>#N/A</v>
          </cell>
          <cell r="AE324" t="str">
            <v>11 Dividend Street</v>
          </cell>
          <cell r="AF324" t="str">
            <v>Mansfield QLD 4122</v>
          </cell>
        </row>
        <row r="325">
          <cell r="A325" t="str">
            <v>AEPL0324</v>
          </cell>
          <cell r="D325" t="e">
            <v>#N/A</v>
          </cell>
          <cell r="E325" t="e">
            <v>#N/A</v>
          </cell>
          <cell r="F325" t="e">
            <v>#N/A</v>
          </cell>
          <cell r="G325" t="e">
            <v>#N/A</v>
          </cell>
          <cell r="AB325" t="e">
            <v>#N/A</v>
          </cell>
          <cell r="AC325" t="e">
            <v>#N/A</v>
          </cell>
          <cell r="AD325" t="e">
            <v>#N/A</v>
          </cell>
          <cell r="AE325" t="str">
            <v>11 Dividend Street</v>
          </cell>
          <cell r="AF325" t="str">
            <v>Mansfield QLD 4122</v>
          </cell>
        </row>
        <row r="326">
          <cell r="A326" t="str">
            <v>AEPL0325</v>
          </cell>
          <cell r="D326" t="e">
            <v>#N/A</v>
          </cell>
          <cell r="E326" t="e">
            <v>#N/A</v>
          </cell>
          <cell r="F326" t="e">
            <v>#N/A</v>
          </cell>
          <cell r="G326" t="e">
            <v>#N/A</v>
          </cell>
          <cell r="AB326" t="e">
            <v>#N/A</v>
          </cell>
          <cell r="AC326" t="e">
            <v>#N/A</v>
          </cell>
          <cell r="AD326" t="e">
            <v>#N/A</v>
          </cell>
          <cell r="AE326" t="str">
            <v>11 Dividend Street</v>
          </cell>
          <cell r="AF326" t="str">
            <v>Mansfield QLD 4122</v>
          </cell>
        </row>
        <row r="327">
          <cell r="A327" t="str">
            <v>AEPL0326</v>
          </cell>
          <cell r="D327" t="e">
            <v>#N/A</v>
          </cell>
          <cell r="E327" t="e">
            <v>#N/A</v>
          </cell>
          <cell r="F327" t="e">
            <v>#N/A</v>
          </cell>
          <cell r="G327" t="e">
            <v>#N/A</v>
          </cell>
          <cell r="AB327" t="e">
            <v>#N/A</v>
          </cell>
          <cell r="AC327" t="e">
            <v>#N/A</v>
          </cell>
          <cell r="AD327" t="e">
            <v>#N/A</v>
          </cell>
          <cell r="AE327" t="str">
            <v>11 Dividend Street</v>
          </cell>
          <cell r="AF327" t="str">
            <v>Mansfield QLD 4122</v>
          </cell>
        </row>
        <row r="328">
          <cell r="A328" t="str">
            <v>AEPL0327</v>
          </cell>
          <cell r="D328" t="e">
            <v>#N/A</v>
          </cell>
          <cell r="E328" t="e">
            <v>#N/A</v>
          </cell>
          <cell r="F328" t="e">
            <v>#N/A</v>
          </cell>
          <cell r="G328" t="e">
            <v>#N/A</v>
          </cell>
          <cell r="AB328" t="e">
            <v>#N/A</v>
          </cell>
          <cell r="AC328" t="e">
            <v>#N/A</v>
          </cell>
          <cell r="AD328" t="e">
            <v>#N/A</v>
          </cell>
          <cell r="AE328" t="str">
            <v>11 Dividend Street</v>
          </cell>
          <cell r="AF328" t="str">
            <v>Mansfield QLD 4122</v>
          </cell>
        </row>
        <row r="329">
          <cell r="A329" t="str">
            <v>AEPL0328</v>
          </cell>
          <cell r="D329" t="e">
            <v>#N/A</v>
          </cell>
          <cell r="E329" t="e">
            <v>#N/A</v>
          </cell>
          <cell r="F329" t="e">
            <v>#N/A</v>
          </cell>
          <cell r="G329" t="e">
            <v>#N/A</v>
          </cell>
          <cell r="AB329" t="e">
            <v>#N/A</v>
          </cell>
          <cell r="AC329" t="e">
            <v>#N/A</v>
          </cell>
          <cell r="AD329" t="e">
            <v>#N/A</v>
          </cell>
          <cell r="AE329" t="str">
            <v>11 Dividend Street</v>
          </cell>
          <cell r="AF329" t="str">
            <v>Mansfield QLD 4122</v>
          </cell>
        </row>
        <row r="330">
          <cell r="A330" t="str">
            <v>AEPL0329</v>
          </cell>
          <cell r="D330" t="e">
            <v>#N/A</v>
          </cell>
          <cell r="E330" t="e">
            <v>#N/A</v>
          </cell>
          <cell r="F330" t="e">
            <v>#N/A</v>
          </cell>
          <cell r="G330" t="e">
            <v>#N/A</v>
          </cell>
          <cell r="AB330" t="e">
            <v>#N/A</v>
          </cell>
          <cell r="AC330" t="e">
            <v>#N/A</v>
          </cell>
          <cell r="AD330" t="e">
            <v>#N/A</v>
          </cell>
          <cell r="AE330" t="str">
            <v>11 Dividend Street</v>
          </cell>
          <cell r="AF330" t="str">
            <v>Mansfield QLD 4122</v>
          </cell>
        </row>
        <row r="331">
          <cell r="A331" t="str">
            <v>AEPL0330</v>
          </cell>
          <cell r="D331" t="e">
            <v>#N/A</v>
          </cell>
          <cell r="E331" t="e">
            <v>#N/A</v>
          </cell>
          <cell r="F331" t="e">
            <v>#N/A</v>
          </cell>
          <cell r="G331" t="e">
            <v>#N/A</v>
          </cell>
          <cell r="AB331" t="e">
            <v>#N/A</v>
          </cell>
          <cell r="AC331" t="e">
            <v>#N/A</v>
          </cell>
          <cell r="AD331" t="e">
            <v>#N/A</v>
          </cell>
          <cell r="AE331" t="str">
            <v>11 Dividend Street</v>
          </cell>
          <cell r="AF331" t="str">
            <v>Mansfield QLD 4122</v>
          </cell>
        </row>
        <row r="332">
          <cell r="A332" t="str">
            <v>AEPL0331</v>
          </cell>
          <cell r="D332" t="e">
            <v>#N/A</v>
          </cell>
          <cell r="E332" t="e">
            <v>#N/A</v>
          </cell>
          <cell r="F332" t="e">
            <v>#N/A</v>
          </cell>
          <cell r="G332" t="e">
            <v>#N/A</v>
          </cell>
          <cell r="AB332" t="e">
            <v>#N/A</v>
          </cell>
          <cell r="AC332" t="e">
            <v>#N/A</v>
          </cell>
          <cell r="AD332" t="e">
            <v>#N/A</v>
          </cell>
          <cell r="AE332" t="str">
            <v>11 Dividend Street</v>
          </cell>
          <cell r="AF332" t="str">
            <v>Mansfield QLD 4122</v>
          </cell>
        </row>
        <row r="333">
          <cell r="A333" t="str">
            <v>AEPL0332</v>
          </cell>
          <cell r="D333" t="e">
            <v>#N/A</v>
          </cell>
          <cell r="E333" t="e">
            <v>#N/A</v>
          </cell>
          <cell r="F333" t="e">
            <v>#N/A</v>
          </cell>
          <cell r="G333" t="e">
            <v>#N/A</v>
          </cell>
          <cell r="AB333" t="e">
            <v>#N/A</v>
          </cell>
          <cell r="AC333" t="e">
            <v>#N/A</v>
          </cell>
          <cell r="AD333" t="e">
            <v>#N/A</v>
          </cell>
          <cell r="AE333" t="str">
            <v>11 Dividend Street</v>
          </cell>
          <cell r="AF333" t="str">
            <v>Mansfield QLD 4122</v>
          </cell>
        </row>
        <row r="334">
          <cell r="A334" t="str">
            <v>AEPL0333</v>
          </cell>
          <cell r="D334" t="e">
            <v>#N/A</v>
          </cell>
          <cell r="E334" t="e">
            <v>#N/A</v>
          </cell>
          <cell r="F334" t="e">
            <v>#N/A</v>
          </cell>
          <cell r="G334" t="e">
            <v>#N/A</v>
          </cell>
          <cell r="AB334" t="e">
            <v>#N/A</v>
          </cell>
          <cell r="AC334" t="e">
            <v>#N/A</v>
          </cell>
          <cell r="AD334" t="e">
            <v>#N/A</v>
          </cell>
          <cell r="AE334" t="str">
            <v>11 Dividend Street</v>
          </cell>
          <cell r="AF334" t="str">
            <v>Mansfield QLD 4122</v>
          </cell>
        </row>
        <row r="335">
          <cell r="A335" t="str">
            <v>AEPL0334</v>
          </cell>
          <cell r="D335" t="e">
            <v>#N/A</v>
          </cell>
          <cell r="E335" t="e">
            <v>#N/A</v>
          </cell>
          <cell r="F335" t="e">
            <v>#N/A</v>
          </cell>
          <cell r="G335" t="e">
            <v>#N/A</v>
          </cell>
          <cell r="AB335" t="e">
            <v>#N/A</v>
          </cell>
          <cell r="AC335" t="e">
            <v>#N/A</v>
          </cell>
          <cell r="AD335" t="e">
            <v>#N/A</v>
          </cell>
          <cell r="AE335" t="str">
            <v>11 Dividend Street</v>
          </cell>
          <cell r="AF335" t="str">
            <v>Mansfield QLD 4122</v>
          </cell>
        </row>
        <row r="336">
          <cell r="A336" t="str">
            <v>AEPL0335</v>
          </cell>
          <cell r="D336" t="e">
            <v>#N/A</v>
          </cell>
          <cell r="E336" t="e">
            <v>#N/A</v>
          </cell>
          <cell r="F336" t="e">
            <v>#N/A</v>
          </cell>
          <cell r="G336" t="e">
            <v>#N/A</v>
          </cell>
          <cell r="AB336" t="e">
            <v>#N/A</v>
          </cell>
          <cell r="AC336" t="e">
            <v>#N/A</v>
          </cell>
          <cell r="AD336" t="e">
            <v>#N/A</v>
          </cell>
          <cell r="AE336" t="str">
            <v>11 Dividend Street</v>
          </cell>
          <cell r="AF336" t="str">
            <v>Mansfield QLD 4122</v>
          </cell>
        </row>
        <row r="337">
          <cell r="A337" t="str">
            <v>AEPL0336</v>
          </cell>
          <cell r="D337" t="e">
            <v>#N/A</v>
          </cell>
          <cell r="E337" t="e">
            <v>#N/A</v>
          </cell>
          <cell r="F337" t="e">
            <v>#N/A</v>
          </cell>
          <cell r="G337" t="e">
            <v>#N/A</v>
          </cell>
          <cell r="AB337" t="e">
            <v>#N/A</v>
          </cell>
          <cell r="AC337" t="e">
            <v>#N/A</v>
          </cell>
          <cell r="AD337" t="e">
            <v>#N/A</v>
          </cell>
          <cell r="AE337" t="str">
            <v>11 Dividend Street</v>
          </cell>
          <cell r="AF337" t="str">
            <v>Mansfield QLD 4122</v>
          </cell>
        </row>
        <row r="338">
          <cell r="A338" t="str">
            <v>AEPL0337</v>
          </cell>
          <cell r="D338" t="e">
            <v>#N/A</v>
          </cell>
          <cell r="E338" t="e">
            <v>#N/A</v>
          </cell>
          <cell r="F338" t="e">
            <v>#N/A</v>
          </cell>
          <cell r="G338" t="e">
            <v>#N/A</v>
          </cell>
          <cell r="AB338" t="e">
            <v>#N/A</v>
          </cell>
          <cell r="AC338" t="e">
            <v>#N/A</v>
          </cell>
          <cell r="AD338" t="e">
            <v>#N/A</v>
          </cell>
          <cell r="AE338" t="str">
            <v>11 Dividend Street</v>
          </cell>
          <cell r="AF338" t="str">
            <v>Mansfield QLD 4122</v>
          </cell>
        </row>
        <row r="339">
          <cell r="A339" t="str">
            <v>AEPL0338</v>
          </cell>
          <cell r="D339" t="e">
            <v>#N/A</v>
          </cell>
          <cell r="E339" t="e">
            <v>#N/A</v>
          </cell>
          <cell r="F339" t="e">
            <v>#N/A</v>
          </cell>
          <cell r="G339" t="e">
            <v>#N/A</v>
          </cell>
          <cell r="AB339" t="e">
            <v>#N/A</v>
          </cell>
          <cell r="AC339" t="e">
            <v>#N/A</v>
          </cell>
          <cell r="AD339" t="e">
            <v>#N/A</v>
          </cell>
          <cell r="AE339" t="str">
            <v>11 Dividend Street</v>
          </cell>
          <cell r="AF339" t="str">
            <v>Mansfield QLD 4122</v>
          </cell>
        </row>
        <row r="340">
          <cell r="A340" t="str">
            <v>AEPL0339</v>
          </cell>
          <cell r="D340" t="e">
            <v>#N/A</v>
          </cell>
          <cell r="E340" t="e">
            <v>#N/A</v>
          </cell>
          <cell r="F340" t="e">
            <v>#N/A</v>
          </cell>
          <cell r="G340" t="e">
            <v>#N/A</v>
          </cell>
          <cell r="AB340" t="e">
            <v>#N/A</v>
          </cell>
          <cell r="AC340" t="e">
            <v>#N/A</v>
          </cell>
          <cell r="AD340" t="e">
            <v>#N/A</v>
          </cell>
          <cell r="AE340" t="str">
            <v>11 Dividend Street</v>
          </cell>
          <cell r="AF340" t="str">
            <v>Mansfield QLD 4122</v>
          </cell>
        </row>
        <row r="341">
          <cell r="A341" t="str">
            <v>AEPL0340</v>
          </cell>
          <cell r="D341" t="e">
            <v>#N/A</v>
          </cell>
          <cell r="E341" t="e">
            <v>#N/A</v>
          </cell>
          <cell r="F341" t="e">
            <v>#N/A</v>
          </cell>
          <cell r="G341" t="e">
            <v>#N/A</v>
          </cell>
          <cell r="AB341" t="e">
            <v>#N/A</v>
          </cell>
          <cell r="AC341" t="e">
            <v>#N/A</v>
          </cell>
          <cell r="AD341" t="e">
            <v>#N/A</v>
          </cell>
          <cell r="AE341" t="str">
            <v>11 Dividend Street</v>
          </cell>
          <cell r="AF341" t="str">
            <v>Mansfield QLD 4122</v>
          </cell>
        </row>
        <row r="342">
          <cell r="A342" t="str">
            <v>AEPL0341</v>
          </cell>
          <cell r="D342" t="e">
            <v>#N/A</v>
          </cell>
          <cell r="E342" t="e">
            <v>#N/A</v>
          </cell>
          <cell r="F342" t="e">
            <v>#N/A</v>
          </cell>
          <cell r="G342" t="e">
            <v>#N/A</v>
          </cell>
          <cell r="AB342" t="e">
            <v>#N/A</v>
          </cell>
          <cell r="AC342" t="e">
            <v>#N/A</v>
          </cell>
          <cell r="AD342" t="e">
            <v>#N/A</v>
          </cell>
          <cell r="AE342" t="str">
            <v>11 Dividend Street</v>
          </cell>
          <cell r="AF342" t="str">
            <v>Mansfield QLD 4122</v>
          </cell>
        </row>
        <row r="343">
          <cell r="A343" t="str">
            <v>AEPL0342</v>
          </cell>
          <cell r="D343" t="e">
            <v>#N/A</v>
          </cell>
          <cell r="E343" t="e">
            <v>#N/A</v>
          </cell>
          <cell r="F343" t="e">
            <v>#N/A</v>
          </cell>
          <cell r="G343" t="e">
            <v>#N/A</v>
          </cell>
          <cell r="AB343" t="e">
            <v>#N/A</v>
          </cell>
          <cell r="AC343" t="e">
            <v>#N/A</v>
          </cell>
          <cell r="AD343" t="e">
            <v>#N/A</v>
          </cell>
          <cell r="AE343" t="str">
            <v>11 Dividend Street</v>
          </cell>
          <cell r="AF343" t="str">
            <v>Mansfield QLD 4122</v>
          </cell>
        </row>
        <row r="344">
          <cell r="A344" t="str">
            <v>AEPL0343</v>
          </cell>
          <cell r="D344" t="e">
            <v>#N/A</v>
          </cell>
          <cell r="E344" t="e">
            <v>#N/A</v>
          </cell>
          <cell r="F344" t="e">
            <v>#N/A</v>
          </cell>
          <cell r="G344" t="e">
            <v>#N/A</v>
          </cell>
          <cell r="AB344" t="e">
            <v>#N/A</v>
          </cell>
          <cell r="AC344" t="e">
            <v>#N/A</v>
          </cell>
          <cell r="AD344" t="e">
            <v>#N/A</v>
          </cell>
          <cell r="AE344" t="str">
            <v>11 Dividend Street</v>
          </cell>
          <cell r="AF344" t="str">
            <v>Mansfield QLD 4122</v>
          </cell>
        </row>
        <row r="345">
          <cell r="A345" t="str">
            <v>AEPL0344</v>
          </cell>
          <cell r="D345" t="e">
            <v>#N/A</v>
          </cell>
          <cell r="E345" t="e">
            <v>#N/A</v>
          </cell>
          <cell r="F345" t="e">
            <v>#N/A</v>
          </cell>
          <cell r="G345" t="e">
            <v>#N/A</v>
          </cell>
          <cell r="AB345" t="e">
            <v>#N/A</v>
          </cell>
          <cell r="AC345" t="e">
            <v>#N/A</v>
          </cell>
          <cell r="AD345" t="e">
            <v>#N/A</v>
          </cell>
          <cell r="AE345" t="str">
            <v>11 Dividend Street</v>
          </cell>
          <cell r="AF345" t="str">
            <v>Mansfield QLD 4122</v>
          </cell>
        </row>
        <row r="346">
          <cell r="A346" t="str">
            <v>AEPL0345</v>
          </cell>
          <cell r="D346" t="e">
            <v>#N/A</v>
          </cell>
          <cell r="E346" t="e">
            <v>#N/A</v>
          </cell>
          <cell r="F346" t="e">
            <v>#N/A</v>
          </cell>
          <cell r="G346" t="e">
            <v>#N/A</v>
          </cell>
          <cell r="AB346" t="e">
            <v>#N/A</v>
          </cell>
          <cell r="AC346" t="e">
            <v>#N/A</v>
          </cell>
          <cell r="AD346" t="e">
            <v>#N/A</v>
          </cell>
          <cell r="AE346" t="str">
            <v>11 Dividend Street</v>
          </cell>
          <cell r="AF346" t="str">
            <v>Mansfield QLD 4122</v>
          </cell>
        </row>
        <row r="347">
          <cell r="A347" t="str">
            <v>AEPL0346</v>
          </cell>
          <cell r="D347" t="e">
            <v>#N/A</v>
          </cell>
          <cell r="E347" t="e">
            <v>#N/A</v>
          </cell>
          <cell r="F347" t="e">
            <v>#N/A</v>
          </cell>
          <cell r="G347" t="e">
            <v>#N/A</v>
          </cell>
          <cell r="AB347" t="e">
            <v>#N/A</v>
          </cell>
          <cell r="AC347" t="e">
            <v>#N/A</v>
          </cell>
          <cell r="AD347" t="e">
            <v>#N/A</v>
          </cell>
          <cell r="AE347" t="str">
            <v>11 Dividend Street</v>
          </cell>
          <cell r="AF347" t="str">
            <v>Mansfield QLD 4122</v>
          </cell>
        </row>
        <row r="348">
          <cell r="A348" t="str">
            <v>AEPL0347</v>
          </cell>
          <cell r="D348" t="e">
            <v>#N/A</v>
          </cell>
          <cell r="E348" t="e">
            <v>#N/A</v>
          </cell>
          <cell r="F348" t="e">
            <v>#N/A</v>
          </cell>
          <cell r="G348" t="e">
            <v>#N/A</v>
          </cell>
          <cell r="AB348" t="e">
            <v>#N/A</v>
          </cell>
          <cell r="AC348" t="e">
            <v>#N/A</v>
          </cell>
          <cell r="AD348" t="e">
            <v>#N/A</v>
          </cell>
          <cell r="AE348" t="str">
            <v>11 Dividend Street</v>
          </cell>
          <cell r="AF348" t="str">
            <v>Mansfield QLD 4122</v>
          </cell>
        </row>
        <row r="349">
          <cell r="A349" t="str">
            <v>AEPL0348</v>
          </cell>
          <cell r="D349" t="e">
            <v>#N/A</v>
          </cell>
          <cell r="E349" t="e">
            <v>#N/A</v>
          </cell>
          <cell r="F349" t="e">
            <v>#N/A</v>
          </cell>
          <cell r="G349" t="e">
            <v>#N/A</v>
          </cell>
          <cell r="AB349" t="e">
            <v>#N/A</v>
          </cell>
          <cell r="AC349" t="e">
            <v>#N/A</v>
          </cell>
          <cell r="AD349" t="e">
            <v>#N/A</v>
          </cell>
          <cell r="AE349" t="str">
            <v>11 Dividend Street</v>
          </cell>
          <cell r="AF349" t="str">
            <v>Mansfield QLD 4122</v>
          </cell>
        </row>
        <row r="350">
          <cell r="A350" t="str">
            <v>AEPL0349</v>
          </cell>
          <cell r="D350" t="e">
            <v>#N/A</v>
          </cell>
          <cell r="E350" t="e">
            <v>#N/A</v>
          </cell>
          <cell r="F350" t="e">
            <v>#N/A</v>
          </cell>
          <cell r="G350" t="e">
            <v>#N/A</v>
          </cell>
          <cell r="AB350" t="e">
            <v>#N/A</v>
          </cell>
          <cell r="AC350" t="e">
            <v>#N/A</v>
          </cell>
          <cell r="AD350" t="e">
            <v>#N/A</v>
          </cell>
          <cell r="AE350" t="str">
            <v>11 Dividend Street</v>
          </cell>
          <cell r="AF350" t="str">
            <v>Mansfield QLD 4122</v>
          </cell>
        </row>
        <row r="351">
          <cell r="A351" t="str">
            <v>AEPL0350</v>
          </cell>
          <cell r="D351" t="e">
            <v>#N/A</v>
          </cell>
          <cell r="E351" t="e">
            <v>#N/A</v>
          </cell>
          <cell r="F351" t="e">
            <v>#N/A</v>
          </cell>
          <cell r="G351" t="e">
            <v>#N/A</v>
          </cell>
          <cell r="AB351" t="e">
            <v>#N/A</v>
          </cell>
          <cell r="AC351" t="e">
            <v>#N/A</v>
          </cell>
          <cell r="AD351" t="e">
            <v>#N/A</v>
          </cell>
          <cell r="AE351" t="str">
            <v>11 Dividend Street</v>
          </cell>
          <cell r="AF351" t="str">
            <v>Mansfield QLD 4122</v>
          </cell>
        </row>
        <row r="352">
          <cell r="A352" t="str">
            <v>AEPL0351</v>
          </cell>
          <cell r="D352" t="e">
            <v>#N/A</v>
          </cell>
          <cell r="E352" t="e">
            <v>#N/A</v>
          </cell>
          <cell r="F352" t="e">
            <v>#N/A</v>
          </cell>
          <cell r="G352" t="e">
            <v>#N/A</v>
          </cell>
          <cell r="AB352" t="e">
            <v>#N/A</v>
          </cell>
          <cell r="AC352" t="e">
            <v>#N/A</v>
          </cell>
          <cell r="AD352" t="e">
            <v>#N/A</v>
          </cell>
          <cell r="AE352" t="str">
            <v>11 Dividend Street</v>
          </cell>
          <cell r="AF352" t="str">
            <v>Mansfield QLD 4122</v>
          </cell>
        </row>
        <row r="353">
          <cell r="A353" t="str">
            <v>AEPL0352</v>
          </cell>
          <cell r="D353" t="e">
            <v>#N/A</v>
          </cell>
          <cell r="E353" t="e">
            <v>#N/A</v>
          </cell>
          <cell r="F353" t="e">
            <v>#N/A</v>
          </cell>
          <cell r="G353" t="e">
            <v>#N/A</v>
          </cell>
          <cell r="AB353" t="e">
            <v>#N/A</v>
          </cell>
          <cell r="AC353" t="e">
            <v>#N/A</v>
          </cell>
          <cell r="AD353" t="e">
            <v>#N/A</v>
          </cell>
          <cell r="AE353" t="str">
            <v>11 Dividend Street</v>
          </cell>
          <cell r="AF353" t="str">
            <v>Mansfield QLD 4122</v>
          </cell>
        </row>
        <row r="354">
          <cell r="A354" t="str">
            <v>AEPL0353</v>
          </cell>
          <cell r="D354" t="e">
            <v>#N/A</v>
          </cell>
          <cell r="E354" t="e">
            <v>#N/A</v>
          </cell>
          <cell r="F354" t="e">
            <v>#N/A</v>
          </cell>
          <cell r="G354" t="e">
            <v>#N/A</v>
          </cell>
          <cell r="AB354" t="e">
            <v>#N/A</v>
          </cell>
          <cell r="AC354" t="e">
            <v>#N/A</v>
          </cell>
          <cell r="AD354" t="e">
            <v>#N/A</v>
          </cell>
          <cell r="AE354" t="str">
            <v>11 Dividend Street</v>
          </cell>
          <cell r="AF354" t="str">
            <v>Mansfield QLD 4122</v>
          </cell>
        </row>
        <row r="355">
          <cell r="A355" t="str">
            <v>AEPL0354</v>
          </cell>
          <cell r="D355" t="e">
            <v>#N/A</v>
          </cell>
          <cell r="E355" t="e">
            <v>#N/A</v>
          </cell>
          <cell r="F355" t="e">
            <v>#N/A</v>
          </cell>
          <cell r="G355" t="e">
            <v>#N/A</v>
          </cell>
          <cell r="AB355" t="e">
            <v>#N/A</v>
          </cell>
          <cell r="AC355" t="e">
            <v>#N/A</v>
          </cell>
          <cell r="AD355" t="e">
            <v>#N/A</v>
          </cell>
          <cell r="AE355" t="str">
            <v>11 Dividend Street</v>
          </cell>
          <cell r="AF355" t="str">
            <v>Mansfield QLD 4122</v>
          </cell>
        </row>
        <row r="356">
          <cell r="A356" t="str">
            <v>AEPL0355</v>
          </cell>
          <cell r="D356" t="e">
            <v>#N/A</v>
          </cell>
          <cell r="E356" t="e">
            <v>#N/A</v>
          </cell>
          <cell r="F356" t="e">
            <v>#N/A</v>
          </cell>
          <cell r="G356" t="e">
            <v>#N/A</v>
          </cell>
          <cell r="AB356" t="e">
            <v>#N/A</v>
          </cell>
          <cell r="AC356" t="e">
            <v>#N/A</v>
          </cell>
          <cell r="AD356" t="e">
            <v>#N/A</v>
          </cell>
          <cell r="AE356" t="str">
            <v>11 Dividend Street</v>
          </cell>
          <cell r="AF356" t="str">
            <v>Mansfield QLD 4122</v>
          </cell>
        </row>
        <row r="357">
          <cell r="A357" t="str">
            <v>AEPL0356</v>
          </cell>
          <cell r="D357" t="e">
            <v>#N/A</v>
          </cell>
          <cell r="E357" t="e">
            <v>#N/A</v>
          </cell>
          <cell r="F357" t="e">
            <v>#N/A</v>
          </cell>
          <cell r="G357" t="e">
            <v>#N/A</v>
          </cell>
          <cell r="AB357" t="e">
            <v>#N/A</v>
          </cell>
          <cell r="AC357" t="e">
            <v>#N/A</v>
          </cell>
          <cell r="AD357" t="e">
            <v>#N/A</v>
          </cell>
          <cell r="AE357" t="str">
            <v>11 Dividend Street</v>
          </cell>
          <cell r="AF357" t="str">
            <v>Mansfield QLD 4122</v>
          </cell>
        </row>
        <row r="358">
          <cell r="A358" t="str">
            <v>AEPL0357</v>
          </cell>
          <cell r="D358" t="e">
            <v>#N/A</v>
          </cell>
          <cell r="E358" t="e">
            <v>#N/A</v>
          </cell>
          <cell r="F358" t="e">
            <v>#N/A</v>
          </cell>
          <cell r="G358" t="e">
            <v>#N/A</v>
          </cell>
          <cell r="AB358" t="e">
            <v>#N/A</v>
          </cell>
          <cell r="AC358" t="e">
            <v>#N/A</v>
          </cell>
          <cell r="AD358" t="e">
            <v>#N/A</v>
          </cell>
          <cell r="AE358" t="str">
            <v>11 Dividend Street</v>
          </cell>
          <cell r="AF358" t="str">
            <v>Mansfield QLD 4122</v>
          </cell>
        </row>
        <row r="359">
          <cell r="A359" t="str">
            <v>AEPL0358</v>
          </cell>
          <cell r="D359" t="e">
            <v>#N/A</v>
          </cell>
          <cell r="E359" t="e">
            <v>#N/A</v>
          </cell>
          <cell r="F359" t="e">
            <v>#N/A</v>
          </cell>
          <cell r="G359" t="e">
            <v>#N/A</v>
          </cell>
          <cell r="AB359" t="e">
            <v>#N/A</v>
          </cell>
          <cell r="AC359" t="e">
            <v>#N/A</v>
          </cell>
          <cell r="AD359" t="e">
            <v>#N/A</v>
          </cell>
          <cell r="AE359" t="str">
            <v>11 Dividend Street</v>
          </cell>
          <cell r="AF359" t="str">
            <v>Mansfield QLD 4122</v>
          </cell>
        </row>
        <row r="360">
          <cell r="A360" t="str">
            <v>AEPL0359</v>
          </cell>
          <cell r="D360" t="e">
            <v>#N/A</v>
          </cell>
          <cell r="E360" t="e">
            <v>#N/A</v>
          </cell>
          <cell r="F360" t="e">
            <v>#N/A</v>
          </cell>
          <cell r="G360" t="e">
            <v>#N/A</v>
          </cell>
          <cell r="AB360" t="e">
            <v>#N/A</v>
          </cell>
          <cell r="AC360" t="e">
            <v>#N/A</v>
          </cell>
          <cell r="AD360" t="e">
            <v>#N/A</v>
          </cell>
          <cell r="AE360" t="str">
            <v>11 Dividend Street</v>
          </cell>
          <cell r="AF360" t="str">
            <v>Mansfield QLD 4122</v>
          </cell>
        </row>
        <row r="361">
          <cell r="A361" t="str">
            <v>AEPL0360</v>
          </cell>
          <cell r="D361" t="e">
            <v>#N/A</v>
          </cell>
          <cell r="E361" t="e">
            <v>#N/A</v>
          </cell>
          <cell r="F361" t="e">
            <v>#N/A</v>
          </cell>
          <cell r="G361" t="e">
            <v>#N/A</v>
          </cell>
          <cell r="AB361" t="e">
            <v>#N/A</v>
          </cell>
          <cell r="AC361" t="e">
            <v>#N/A</v>
          </cell>
          <cell r="AD361" t="e">
            <v>#N/A</v>
          </cell>
          <cell r="AE361" t="str">
            <v>11 Dividend Street</v>
          </cell>
          <cell r="AF361" t="str">
            <v>Mansfield QLD 4122</v>
          </cell>
        </row>
        <row r="362">
          <cell r="A362" t="str">
            <v>AEPL0361</v>
          </cell>
          <cell r="D362" t="e">
            <v>#N/A</v>
          </cell>
          <cell r="E362" t="e">
            <v>#N/A</v>
          </cell>
          <cell r="F362" t="e">
            <v>#N/A</v>
          </cell>
          <cell r="G362" t="e">
            <v>#N/A</v>
          </cell>
          <cell r="AB362" t="e">
            <v>#N/A</v>
          </cell>
          <cell r="AC362" t="e">
            <v>#N/A</v>
          </cell>
          <cell r="AD362" t="e">
            <v>#N/A</v>
          </cell>
          <cell r="AE362" t="str">
            <v>11 Dividend Street</v>
          </cell>
          <cell r="AF362" t="str">
            <v>Mansfield QLD 4122</v>
          </cell>
        </row>
        <row r="363">
          <cell r="A363" t="str">
            <v>AEPL0362</v>
          </cell>
          <cell r="D363" t="e">
            <v>#N/A</v>
          </cell>
          <cell r="E363" t="e">
            <v>#N/A</v>
          </cell>
          <cell r="F363" t="e">
            <v>#N/A</v>
          </cell>
          <cell r="G363" t="e">
            <v>#N/A</v>
          </cell>
          <cell r="AB363" t="e">
            <v>#N/A</v>
          </cell>
          <cell r="AC363" t="e">
            <v>#N/A</v>
          </cell>
          <cell r="AD363" t="e">
            <v>#N/A</v>
          </cell>
          <cell r="AE363" t="str">
            <v>11 Dividend Street</v>
          </cell>
          <cell r="AF363" t="str">
            <v>Mansfield QLD 4122</v>
          </cell>
        </row>
        <row r="364">
          <cell r="A364" t="str">
            <v>AEPL0363</v>
          </cell>
          <cell r="D364" t="e">
            <v>#N/A</v>
          </cell>
          <cell r="E364" t="e">
            <v>#N/A</v>
          </cell>
          <cell r="F364" t="e">
            <v>#N/A</v>
          </cell>
          <cell r="G364" t="e">
            <v>#N/A</v>
          </cell>
          <cell r="AB364" t="e">
            <v>#N/A</v>
          </cell>
          <cell r="AC364" t="e">
            <v>#N/A</v>
          </cell>
          <cell r="AD364" t="e">
            <v>#N/A</v>
          </cell>
          <cell r="AE364" t="str">
            <v>11 Dividend Street</v>
          </cell>
          <cell r="AF364" t="str">
            <v>Mansfield QLD 4122</v>
          </cell>
        </row>
        <row r="365">
          <cell r="A365" t="str">
            <v>AEPL0364</v>
          </cell>
          <cell r="D365" t="e">
            <v>#N/A</v>
          </cell>
          <cell r="E365" t="e">
            <v>#N/A</v>
          </cell>
          <cell r="F365" t="e">
            <v>#N/A</v>
          </cell>
          <cell r="G365" t="e">
            <v>#N/A</v>
          </cell>
          <cell r="AB365" t="e">
            <v>#N/A</v>
          </cell>
          <cell r="AC365" t="e">
            <v>#N/A</v>
          </cell>
          <cell r="AD365" t="e">
            <v>#N/A</v>
          </cell>
          <cell r="AE365" t="str">
            <v>11 Dividend Street</v>
          </cell>
          <cell r="AF365" t="str">
            <v>Mansfield QLD 4122</v>
          </cell>
        </row>
        <row r="366">
          <cell r="A366" t="str">
            <v>AEPL0365</v>
          </cell>
          <cell r="D366" t="e">
            <v>#N/A</v>
          </cell>
          <cell r="E366" t="e">
            <v>#N/A</v>
          </cell>
          <cell r="F366" t="e">
            <v>#N/A</v>
          </cell>
          <cell r="G366" t="e">
            <v>#N/A</v>
          </cell>
          <cell r="AB366" t="e">
            <v>#N/A</v>
          </cell>
          <cell r="AC366" t="e">
            <v>#N/A</v>
          </cell>
          <cell r="AD366" t="e">
            <v>#N/A</v>
          </cell>
          <cell r="AE366" t="str">
            <v>11 Dividend Street</v>
          </cell>
          <cell r="AF366" t="str">
            <v>Mansfield QLD 4122</v>
          </cell>
        </row>
        <row r="367">
          <cell r="A367" t="str">
            <v>AEPL0366</v>
          </cell>
          <cell r="D367" t="e">
            <v>#N/A</v>
          </cell>
          <cell r="E367" t="e">
            <v>#N/A</v>
          </cell>
          <cell r="F367" t="e">
            <v>#N/A</v>
          </cell>
          <cell r="G367" t="e">
            <v>#N/A</v>
          </cell>
          <cell r="AB367" t="e">
            <v>#N/A</v>
          </cell>
          <cell r="AC367" t="e">
            <v>#N/A</v>
          </cell>
          <cell r="AD367" t="e">
            <v>#N/A</v>
          </cell>
          <cell r="AE367" t="str">
            <v>11 Dividend Street</v>
          </cell>
          <cell r="AF367" t="str">
            <v>Mansfield QLD 4122</v>
          </cell>
        </row>
        <row r="368">
          <cell r="A368" t="str">
            <v>AEPL0367</v>
          </cell>
          <cell r="D368" t="e">
            <v>#N/A</v>
          </cell>
          <cell r="E368" t="e">
            <v>#N/A</v>
          </cell>
          <cell r="F368" t="e">
            <v>#N/A</v>
          </cell>
          <cell r="G368" t="e">
            <v>#N/A</v>
          </cell>
          <cell r="AB368" t="e">
            <v>#N/A</v>
          </cell>
          <cell r="AC368" t="e">
            <v>#N/A</v>
          </cell>
          <cell r="AD368" t="e">
            <v>#N/A</v>
          </cell>
          <cell r="AE368" t="str">
            <v>11 Dividend Street</v>
          </cell>
          <cell r="AF368" t="str">
            <v>Mansfield QLD 4122</v>
          </cell>
        </row>
        <row r="369">
          <cell r="A369" t="str">
            <v>AEPL0368</v>
          </cell>
          <cell r="D369" t="e">
            <v>#N/A</v>
          </cell>
          <cell r="E369" t="e">
            <v>#N/A</v>
          </cell>
          <cell r="F369" t="e">
            <v>#N/A</v>
          </cell>
          <cell r="G369" t="e">
            <v>#N/A</v>
          </cell>
          <cell r="AB369" t="e">
            <v>#N/A</v>
          </cell>
          <cell r="AC369" t="e">
            <v>#N/A</v>
          </cell>
          <cell r="AD369" t="e">
            <v>#N/A</v>
          </cell>
          <cell r="AE369" t="str">
            <v>11 Dividend Street</v>
          </cell>
          <cell r="AF369" t="str">
            <v>Mansfield QLD 4122</v>
          </cell>
        </row>
        <row r="370">
          <cell r="A370" t="str">
            <v>AEPL0369</v>
          </cell>
          <cell r="D370" t="e">
            <v>#N/A</v>
          </cell>
          <cell r="E370" t="e">
            <v>#N/A</v>
          </cell>
          <cell r="F370" t="e">
            <v>#N/A</v>
          </cell>
          <cell r="G370" t="e">
            <v>#N/A</v>
          </cell>
          <cell r="AB370" t="e">
            <v>#N/A</v>
          </cell>
          <cell r="AC370" t="e">
            <v>#N/A</v>
          </cell>
          <cell r="AD370" t="e">
            <v>#N/A</v>
          </cell>
          <cell r="AE370" t="str">
            <v>11 Dividend Street</v>
          </cell>
          <cell r="AF370" t="str">
            <v>Mansfield QLD 4122</v>
          </cell>
        </row>
        <row r="371">
          <cell r="A371" t="str">
            <v>AEPL0370</v>
          </cell>
          <cell r="D371" t="e">
            <v>#N/A</v>
          </cell>
          <cell r="E371" t="e">
            <v>#N/A</v>
          </cell>
          <cell r="F371" t="e">
            <v>#N/A</v>
          </cell>
          <cell r="G371" t="e">
            <v>#N/A</v>
          </cell>
          <cell r="AB371" t="e">
            <v>#N/A</v>
          </cell>
          <cell r="AC371" t="e">
            <v>#N/A</v>
          </cell>
          <cell r="AD371" t="e">
            <v>#N/A</v>
          </cell>
          <cell r="AE371" t="str">
            <v>11 Dividend Street</v>
          </cell>
          <cell r="AF371" t="str">
            <v>Mansfield QLD 4122</v>
          </cell>
        </row>
        <row r="372">
          <cell r="A372" t="str">
            <v>AEPL0371</v>
          </cell>
          <cell r="D372" t="e">
            <v>#N/A</v>
          </cell>
          <cell r="E372" t="e">
            <v>#N/A</v>
          </cell>
          <cell r="F372" t="e">
            <v>#N/A</v>
          </cell>
          <cell r="G372" t="e">
            <v>#N/A</v>
          </cell>
          <cell r="AB372" t="e">
            <v>#N/A</v>
          </cell>
          <cell r="AC372" t="e">
            <v>#N/A</v>
          </cell>
          <cell r="AD372" t="e">
            <v>#N/A</v>
          </cell>
          <cell r="AE372" t="str">
            <v>11 Dividend Street</v>
          </cell>
          <cell r="AF372" t="str">
            <v>Mansfield QLD 4122</v>
          </cell>
        </row>
        <row r="373">
          <cell r="A373" t="str">
            <v>AEPL0372</v>
          </cell>
          <cell r="D373" t="e">
            <v>#N/A</v>
          </cell>
          <cell r="E373" t="e">
            <v>#N/A</v>
          </cell>
          <cell r="F373" t="e">
            <v>#N/A</v>
          </cell>
          <cell r="G373" t="e">
            <v>#N/A</v>
          </cell>
          <cell r="AB373" t="e">
            <v>#N/A</v>
          </cell>
          <cell r="AC373" t="e">
            <v>#N/A</v>
          </cell>
          <cell r="AD373" t="e">
            <v>#N/A</v>
          </cell>
          <cell r="AE373" t="str">
            <v>11 Dividend Street</v>
          </cell>
          <cell r="AF373" t="str">
            <v>Mansfield QLD 4122</v>
          </cell>
        </row>
        <row r="374">
          <cell r="A374" t="str">
            <v>AEPL0373</v>
          </cell>
          <cell r="D374" t="e">
            <v>#N/A</v>
          </cell>
          <cell r="E374" t="e">
            <v>#N/A</v>
          </cell>
          <cell r="F374" t="e">
            <v>#N/A</v>
          </cell>
          <cell r="G374" t="e">
            <v>#N/A</v>
          </cell>
          <cell r="AB374" t="e">
            <v>#N/A</v>
          </cell>
          <cell r="AC374" t="e">
            <v>#N/A</v>
          </cell>
          <cell r="AD374" t="e">
            <v>#N/A</v>
          </cell>
          <cell r="AE374" t="str">
            <v>11 Dividend Street</v>
          </cell>
          <cell r="AF374" t="str">
            <v>Mansfield QLD 4122</v>
          </cell>
        </row>
        <row r="375">
          <cell r="A375" t="str">
            <v>AEPL0374</v>
          </cell>
          <cell r="D375" t="e">
            <v>#N/A</v>
          </cell>
          <cell r="E375" t="e">
            <v>#N/A</v>
          </cell>
          <cell r="F375" t="e">
            <v>#N/A</v>
          </cell>
          <cell r="G375" t="e">
            <v>#N/A</v>
          </cell>
          <cell r="AB375" t="e">
            <v>#N/A</v>
          </cell>
          <cell r="AC375" t="e">
            <v>#N/A</v>
          </cell>
          <cell r="AD375" t="e">
            <v>#N/A</v>
          </cell>
          <cell r="AE375" t="str">
            <v>11 Dividend Street</v>
          </cell>
          <cell r="AF375" t="str">
            <v>Mansfield QLD 4122</v>
          </cell>
        </row>
        <row r="376">
          <cell r="A376" t="str">
            <v>AEPL0375</v>
          </cell>
          <cell r="D376" t="e">
            <v>#N/A</v>
          </cell>
          <cell r="E376" t="e">
            <v>#N/A</v>
          </cell>
          <cell r="F376" t="e">
            <v>#N/A</v>
          </cell>
          <cell r="G376" t="e">
            <v>#N/A</v>
          </cell>
          <cell r="AB376" t="e">
            <v>#N/A</v>
          </cell>
          <cell r="AC376" t="e">
            <v>#N/A</v>
          </cell>
          <cell r="AD376" t="e">
            <v>#N/A</v>
          </cell>
          <cell r="AE376" t="str">
            <v>11 Dividend Street</v>
          </cell>
          <cell r="AF376" t="str">
            <v>Mansfield QLD 4122</v>
          </cell>
        </row>
        <row r="377">
          <cell r="A377" t="str">
            <v>AEPL0376</v>
          </cell>
          <cell r="D377" t="e">
            <v>#N/A</v>
          </cell>
          <cell r="E377" t="e">
            <v>#N/A</v>
          </cell>
          <cell r="F377" t="e">
            <v>#N/A</v>
          </cell>
          <cell r="G377" t="e">
            <v>#N/A</v>
          </cell>
          <cell r="AB377" t="e">
            <v>#N/A</v>
          </cell>
          <cell r="AC377" t="e">
            <v>#N/A</v>
          </cell>
          <cell r="AD377" t="e">
            <v>#N/A</v>
          </cell>
          <cell r="AE377" t="str">
            <v>11 Dividend Street</v>
          </cell>
          <cell r="AF377" t="str">
            <v>Mansfield QLD 4122</v>
          </cell>
        </row>
        <row r="378">
          <cell r="A378" t="str">
            <v>AEPL0377</v>
          </cell>
          <cell r="D378" t="e">
            <v>#N/A</v>
          </cell>
          <cell r="E378" t="e">
            <v>#N/A</v>
          </cell>
          <cell r="F378" t="e">
            <v>#N/A</v>
          </cell>
          <cell r="G378" t="e">
            <v>#N/A</v>
          </cell>
          <cell r="AB378" t="e">
            <v>#N/A</v>
          </cell>
          <cell r="AC378" t="e">
            <v>#N/A</v>
          </cell>
          <cell r="AD378" t="e">
            <v>#N/A</v>
          </cell>
          <cell r="AE378" t="str">
            <v>11 Dividend Street</v>
          </cell>
          <cell r="AF378" t="str">
            <v>Mansfield QLD 4122</v>
          </cell>
        </row>
        <row r="379">
          <cell r="A379" t="str">
            <v>AEPL0378</v>
          </cell>
          <cell r="D379" t="e">
            <v>#N/A</v>
          </cell>
          <cell r="E379" t="e">
            <v>#N/A</v>
          </cell>
          <cell r="F379" t="e">
            <v>#N/A</v>
          </cell>
          <cell r="G379" t="e">
            <v>#N/A</v>
          </cell>
          <cell r="AB379" t="e">
            <v>#N/A</v>
          </cell>
          <cell r="AC379" t="e">
            <v>#N/A</v>
          </cell>
          <cell r="AD379" t="e">
            <v>#N/A</v>
          </cell>
          <cell r="AE379" t="str">
            <v>11 Dividend Street</v>
          </cell>
          <cell r="AF379" t="str">
            <v>Mansfield QLD 4122</v>
          </cell>
        </row>
        <row r="380">
          <cell r="A380" t="str">
            <v>AEPL0379</v>
          </cell>
          <cell r="D380" t="e">
            <v>#N/A</v>
          </cell>
          <cell r="E380" t="e">
            <v>#N/A</v>
          </cell>
          <cell r="F380" t="e">
            <v>#N/A</v>
          </cell>
          <cell r="G380" t="e">
            <v>#N/A</v>
          </cell>
          <cell r="AB380" t="e">
            <v>#N/A</v>
          </cell>
          <cell r="AC380" t="e">
            <v>#N/A</v>
          </cell>
          <cell r="AD380" t="e">
            <v>#N/A</v>
          </cell>
          <cell r="AE380" t="str">
            <v>11 Dividend Street</v>
          </cell>
          <cell r="AF380" t="str">
            <v>Mansfield QLD 4122</v>
          </cell>
        </row>
        <row r="381">
          <cell r="A381" t="str">
            <v>AEPL0380</v>
          </cell>
          <cell r="D381" t="e">
            <v>#N/A</v>
          </cell>
          <cell r="E381" t="e">
            <v>#N/A</v>
          </cell>
          <cell r="F381" t="e">
            <v>#N/A</v>
          </cell>
          <cell r="G381" t="e">
            <v>#N/A</v>
          </cell>
          <cell r="AB381" t="e">
            <v>#N/A</v>
          </cell>
          <cell r="AC381" t="e">
            <v>#N/A</v>
          </cell>
          <cell r="AD381" t="e">
            <v>#N/A</v>
          </cell>
          <cell r="AE381" t="str">
            <v>11 Dividend Street</v>
          </cell>
          <cell r="AF381" t="str">
            <v>Mansfield QLD 4122</v>
          </cell>
        </row>
        <row r="382">
          <cell r="A382" t="str">
            <v>AEPL0381</v>
          </cell>
          <cell r="D382" t="e">
            <v>#N/A</v>
          </cell>
          <cell r="E382" t="e">
            <v>#N/A</v>
          </cell>
          <cell r="F382" t="e">
            <v>#N/A</v>
          </cell>
          <cell r="G382" t="e">
            <v>#N/A</v>
          </cell>
          <cell r="AB382" t="e">
            <v>#N/A</v>
          </cell>
          <cell r="AC382" t="e">
            <v>#N/A</v>
          </cell>
          <cell r="AD382" t="e">
            <v>#N/A</v>
          </cell>
          <cell r="AE382" t="str">
            <v>11 Dividend Street</v>
          </cell>
          <cell r="AF382" t="str">
            <v>Mansfield QLD 4122</v>
          </cell>
        </row>
        <row r="383">
          <cell r="A383" t="str">
            <v>AEPL0382</v>
          </cell>
          <cell r="D383" t="e">
            <v>#N/A</v>
          </cell>
          <cell r="E383" t="e">
            <v>#N/A</v>
          </cell>
          <cell r="F383" t="e">
            <v>#N/A</v>
          </cell>
          <cell r="G383" t="e">
            <v>#N/A</v>
          </cell>
          <cell r="AB383" t="e">
            <v>#N/A</v>
          </cell>
          <cell r="AC383" t="e">
            <v>#N/A</v>
          </cell>
          <cell r="AD383" t="e">
            <v>#N/A</v>
          </cell>
          <cell r="AE383" t="str">
            <v>11 Dividend Street</v>
          </cell>
          <cell r="AF383" t="str">
            <v>Mansfield QLD 4122</v>
          </cell>
        </row>
        <row r="384">
          <cell r="A384" t="str">
            <v>AEPL0383</v>
          </cell>
          <cell r="D384" t="e">
            <v>#N/A</v>
          </cell>
          <cell r="E384" t="e">
            <v>#N/A</v>
          </cell>
          <cell r="F384" t="e">
            <v>#N/A</v>
          </cell>
          <cell r="G384" t="e">
            <v>#N/A</v>
          </cell>
          <cell r="AB384" t="e">
            <v>#N/A</v>
          </cell>
          <cell r="AC384" t="e">
            <v>#N/A</v>
          </cell>
          <cell r="AD384" t="e">
            <v>#N/A</v>
          </cell>
          <cell r="AE384" t="str">
            <v>11 Dividend Street</v>
          </cell>
          <cell r="AF384" t="str">
            <v>Mansfield QLD 4122</v>
          </cell>
        </row>
        <row r="385">
          <cell r="A385" t="str">
            <v>AEPL0384</v>
          </cell>
          <cell r="D385" t="e">
            <v>#N/A</v>
          </cell>
          <cell r="E385" t="e">
            <v>#N/A</v>
          </cell>
          <cell r="F385" t="e">
            <v>#N/A</v>
          </cell>
          <cell r="G385" t="e">
            <v>#N/A</v>
          </cell>
          <cell r="AB385" t="e">
            <v>#N/A</v>
          </cell>
          <cell r="AC385" t="e">
            <v>#N/A</v>
          </cell>
          <cell r="AD385" t="e">
            <v>#N/A</v>
          </cell>
          <cell r="AE385" t="str">
            <v>11 Dividend Street</v>
          </cell>
          <cell r="AF385" t="str">
            <v>Mansfield QLD 4122</v>
          </cell>
        </row>
        <row r="386">
          <cell r="A386" t="str">
            <v>AEPL0385</v>
          </cell>
          <cell r="D386" t="e">
            <v>#N/A</v>
          </cell>
          <cell r="E386" t="e">
            <v>#N/A</v>
          </cell>
          <cell r="F386" t="e">
            <v>#N/A</v>
          </cell>
          <cell r="G386" t="e">
            <v>#N/A</v>
          </cell>
          <cell r="AB386" t="e">
            <v>#N/A</v>
          </cell>
          <cell r="AC386" t="e">
            <v>#N/A</v>
          </cell>
          <cell r="AD386" t="e">
            <v>#N/A</v>
          </cell>
          <cell r="AE386" t="str">
            <v>11 Dividend Street</v>
          </cell>
          <cell r="AF386" t="str">
            <v>Mansfield QLD 4122</v>
          </cell>
        </row>
        <row r="387">
          <cell r="A387" t="str">
            <v>AEPL0386</v>
          </cell>
          <cell r="D387" t="e">
            <v>#N/A</v>
          </cell>
          <cell r="E387" t="e">
            <v>#N/A</v>
          </cell>
          <cell r="F387" t="e">
            <v>#N/A</v>
          </cell>
          <cell r="G387" t="e">
            <v>#N/A</v>
          </cell>
          <cell r="AB387" t="e">
            <v>#N/A</v>
          </cell>
          <cell r="AC387" t="e">
            <v>#N/A</v>
          </cell>
          <cell r="AD387" t="e">
            <v>#N/A</v>
          </cell>
          <cell r="AE387" t="str">
            <v>11 Dividend Street</v>
          </cell>
          <cell r="AF387" t="str">
            <v>Mansfield QLD 4122</v>
          </cell>
        </row>
        <row r="388">
          <cell r="A388" t="str">
            <v>AEPL0387</v>
          </cell>
          <cell r="D388" t="e">
            <v>#N/A</v>
          </cell>
          <cell r="E388" t="e">
            <v>#N/A</v>
          </cell>
          <cell r="F388" t="e">
            <v>#N/A</v>
          </cell>
          <cell r="G388" t="e">
            <v>#N/A</v>
          </cell>
          <cell r="AB388" t="e">
            <v>#N/A</v>
          </cell>
          <cell r="AC388" t="e">
            <v>#N/A</v>
          </cell>
          <cell r="AD388" t="e">
            <v>#N/A</v>
          </cell>
          <cell r="AE388" t="str">
            <v>11 Dividend Street</v>
          </cell>
          <cell r="AF388" t="str">
            <v>Mansfield QLD 4122</v>
          </cell>
        </row>
        <row r="389">
          <cell r="A389" t="str">
            <v>AEPL0388</v>
          </cell>
          <cell r="D389" t="e">
            <v>#N/A</v>
          </cell>
          <cell r="E389" t="e">
            <v>#N/A</v>
          </cell>
          <cell r="F389" t="e">
            <v>#N/A</v>
          </cell>
          <cell r="G389" t="e">
            <v>#N/A</v>
          </cell>
          <cell r="AB389" t="e">
            <v>#N/A</v>
          </cell>
          <cell r="AC389" t="e">
            <v>#N/A</v>
          </cell>
          <cell r="AD389" t="e">
            <v>#N/A</v>
          </cell>
          <cell r="AE389" t="str">
            <v>11 Dividend Street</v>
          </cell>
          <cell r="AF389" t="str">
            <v>Mansfield QLD 4122</v>
          </cell>
        </row>
        <row r="390">
          <cell r="A390" t="str">
            <v>AEPL0389</v>
          </cell>
          <cell r="D390" t="e">
            <v>#N/A</v>
          </cell>
          <cell r="E390" t="e">
            <v>#N/A</v>
          </cell>
          <cell r="F390" t="e">
            <v>#N/A</v>
          </cell>
          <cell r="G390" t="e">
            <v>#N/A</v>
          </cell>
          <cell r="AB390" t="e">
            <v>#N/A</v>
          </cell>
          <cell r="AC390" t="e">
            <v>#N/A</v>
          </cell>
          <cell r="AD390" t="e">
            <v>#N/A</v>
          </cell>
          <cell r="AE390" t="str">
            <v>11 Dividend Street</v>
          </cell>
          <cell r="AF390" t="str">
            <v>Mansfield QLD 4122</v>
          </cell>
        </row>
        <row r="391">
          <cell r="A391" t="str">
            <v>AEPL0390</v>
          </cell>
          <cell r="D391" t="e">
            <v>#N/A</v>
          </cell>
          <cell r="E391" t="e">
            <v>#N/A</v>
          </cell>
          <cell r="F391" t="e">
            <v>#N/A</v>
          </cell>
          <cell r="G391" t="e">
            <v>#N/A</v>
          </cell>
          <cell r="AB391" t="e">
            <v>#N/A</v>
          </cell>
          <cell r="AC391" t="e">
            <v>#N/A</v>
          </cell>
          <cell r="AD391" t="e">
            <v>#N/A</v>
          </cell>
          <cell r="AE391" t="str">
            <v>11 Dividend Street</v>
          </cell>
          <cell r="AF391" t="str">
            <v>Mansfield QLD 4122</v>
          </cell>
        </row>
        <row r="392">
          <cell r="A392" t="str">
            <v>AEPL0391</v>
          </cell>
          <cell r="D392" t="e">
            <v>#N/A</v>
          </cell>
          <cell r="E392" t="e">
            <v>#N/A</v>
          </cell>
          <cell r="F392" t="e">
            <v>#N/A</v>
          </cell>
          <cell r="G392" t="e">
            <v>#N/A</v>
          </cell>
          <cell r="AB392" t="e">
            <v>#N/A</v>
          </cell>
          <cell r="AC392" t="e">
            <v>#N/A</v>
          </cell>
          <cell r="AD392" t="e">
            <v>#N/A</v>
          </cell>
          <cell r="AE392" t="str">
            <v>11 Dividend Street</v>
          </cell>
          <cell r="AF392" t="str">
            <v>Mansfield QLD 4122</v>
          </cell>
        </row>
        <row r="393">
          <cell r="A393" t="str">
            <v>AEPL0392</v>
          </cell>
          <cell r="D393" t="e">
            <v>#N/A</v>
          </cell>
          <cell r="E393" t="e">
            <v>#N/A</v>
          </cell>
          <cell r="F393" t="e">
            <v>#N/A</v>
          </cell>
          <cell r="G393" t="e">
            <v>#N/A</v>
          </cell>
          <cell r="AB393" t="e">
            <v>#N/A</v>
          </cell>
          <cell r="AC393" t="e">
            <v>#N/A</v>
          </cell>
          <cell r="AD393" t="e">
            <v>#N/A</v>
          </cell>
          <cell r="AE393" t="str">
            <v>11 Dividend Street</v>
          </cell>
          <cell r="AF393" t="str">
            <v>Mansfield QLD 4122</v>
          </cell>
        </row>
        <row r="394">
          <cell r="A394" t="str">
            <v>AEPL0393</v>
          </cell>
          <cell r="D394" t="e">
            <v>#N/A</v>
          </cell>
          <cell r="E394" t="e">
            <v>#N/A</v>
          </cell>
          <cell r="F394" t="e">
            <v>#N/A</v>
          </cell>
          <cell r="G394" t="e">
            <v>#N/A</v>
          </cell>
          <cell r="AB394" t="e">
            <v>#N/A</v>
          </cell>
          <cell r="AC394" t="e">
            <v>#N/A</v>
          </cell>
          <cell r="AD394" t="e">
            <v>#N/A</v>
          </cell>
          <cell r="AE394" t="str">
            <v>11 Dividend Street</v>
          </cell>
          <cell r="AF394" t="str">
            <v>Mansfield QLD 4122</v>
          </cell>
        </row>
        <row r="395">
          <cell r="A395" t="str">
            <v>AEPL0394</v>
          </cell>
          <cell r="D395" t="e">
            <v>#N/A</v>
          </cell>
          <cell r="E395" t="e">
            <v>#N/A</v>
          </cell>
          <cell r="F395" t="e">
            <v>#N/A</v>
          </cell>
          <cell r="G395" t="e">
            <v>#N/A</v>
          </cell>
          <cell r="AB395" t="e">
            <v>#N/A</v>
          </cell>
          <cell r="AC395" t="e">
            <v>#N/A</v>
          </cell>
          <cell r="AD395" t="e">
            <v>#N/A</v>
          </cell>
          <cell r="AE395" t="str">
            <v>11 Dividend Street</v>
          </cell>
          <cell r="AF395" t="str">
            <v>Mansfield QLD 4122</v>
          </cell>
        </row>
        <row r="396">
          <cell r="A396" t="str">
            <v>AEPL0395</v>
          </cell>
          <cell r="D396" t="e">
            <v>#N/A</v>
          </cell>
          <cell r="E396" t="e">
            <v>#N/A</v>
          </cell>
          <cell r="F396" t="e">
            <v>#N/A</v>
          </cell>
          <cell r="G396" t="e">
            <v>#N/A</v>
          </cell>
          <cell r="AB396" t="e">
            <v>#N/A</v>
          </cell>
          <cell r="AC396" t="e">
            <v>#N/A</v>
          </cell>
          <cell r="AD396" t="e">
            <v>#N/A</v>
          </cell>
          <cell r="AE396" t="str">
            <v>11 Dividend Street</v>
          </cell>
          <cell r="AF396" t="str">
            <v>Mansfield QLD 4122</v>
          </cell>
        </row>
        <row r="397">
          <cell r="A397" t="str">
            <v>AEPL0396</v>
          </cell>
          <cell r="D397" t="e">
            <v>#N/A</v>
          </cell>
          <cell r="E397" t="e">
            <v>#N/A</v>
          </cell>
          <cell r="F397" t="e">
            <v>#N/A</v>
          </cell>
          <cell r="G397" t="e">
            <v>#N/A</v>
          </cell>
          <cell r="AB397" t="e">
            <v>#N/A</v>
          </cell>
          <cell r="AC397" t="e">
            <v>#N/A</v>
          </cell>
          <cell r="AD397" t="e">
            <v>#N/A</v>
          </cell>
          <cell r="AE397" t="str">
            <v>11 Dividend Street</v>
          </cell>
          <cell r="AF397" t="str">
            <v>Mansfield QLD 4122</v>
          </cell>
        </row>
        <row r="398">
          <cell r="A398" t="str">
            <v>AEPL0397</v>
          </cell>
          <cell r="D398" t="e">
            <v>#N/A</v>
          </cell>
          <cell r="E398" t="e">
            <v>#N/A</v>
          </cell>
          <cell r="F398" t="e">
            <v>#N/A</v>
          </cell>
          <cell r="G398" t="e">
            <v>#N/A</v>
          </cell>
          <cell r="AB398" t="e">
            <v>#N/A</v>
          </cell>
          <cell r="AC398" t="e">
            <v>#N/A</v>
          </cell>
          <cell r="AD398" t="e">
            <v>#N/A</v>
          </cell>
          <cell r="AE398" t="str">
            <v>11 Dividend Street</v>
          </cell>
          <cell r="AF398" t="str">
            <v>Mansfield QLD 4122</v>
          </cell>
        </row>
        <row r="399">
          <cell r="A399" t="str">
            <v>AEPL0398</v>
          </cell>
          <cell r="D399" t="e">
            <v>#N/A</v>
          </cell>
          <cell r="E399" t="e">
            <v>#N/A</v>
          </cell>
          <cell r="F399" t="e">
            <v>#N/A</v>
          </cell>
          <cell r="G399" t="e">
            <v>#N/A</v>
          </cell>
          <cell r="AB399" t="e">
            <v>#N/A</v>
          </cell>
          <cell r="AC399" t="e">
            <v>#N/A</v>
          </cell>
          <cell r="AD399" t="e">
            <v>#N/A</v>
          </cell>
          <cell r="AE399" t="str">
            <v>11 Dividend Street</v>
          </cell>
          <cell r="AF399" t="str">
            <v>Mansfield QLD 4122</v>
          </cell>
        </row>
        <row r="400">
          <cell r="A400" t="str">
            <v>AEPL0399</v>
          </cell>
          <cell r="D400" t="e">
            <v>#N/A</v>
          </cell>
          <cell r="E400" t="e">
            <v>#N/A</v>
          </cell>
          <cell r="F400" t="e">
            <v>#N/A</v>
          </cell>
          <cell r="G400" t="e">
            <v>#N/A</v>
          </cell>
          <cell r="AB400" t="e">
            <v>#N/A</v>
          </cell>
          <cell r="AC400" t="e">
            <v>#N/A</v>
          </cell>
          <cell r="AD400" t="e">
            <v>#N/A</v>
          </cell>
          <cell r="AE400" t="str">
            <v>11 Dividend Street</v>
          </cell>
          <cell r="AF400" t="str">
            <v>Mansfield QLD 4122</v>
          </cell>
        </row>
        <row r="401">
          <cell r="A401" t="str">
            <v>AEPL0400</v>
          </cell>
          <cell r="D401" t="e">
            <v>#N/A</v>
          </cell>
          <cell r="E401" t="e">
            <v>#N/A</v>
          </cell>
          <cell r="F401" t="e">
            <v>#N/A</v>
          </cell>
          <cell r="G401" t="e">
            <v>#N/A</v>
          </cell>
          <cell r="AB401" t="e">
            <v>#N/A</v>
          </cell>
          <cell r="AC401" t="e">
            <v>#N/A</v>
          </cell>
          <cell r="AD401" t="e">
            <v>#N/A</v>
          </cell>
          <cell r="AE401" t="str">
            <v>11 Dividend Street</v>
          </cell>
          <cell r="AF401" t="str">
            <v>Mansfield QLD 4122</v>
          </cell>
        </row>
        <row r="402">
          <cell r="A402" t="str">
            <v>AEPL0401</v>
          </cell>
          <cell r="D402" t="e">
            <v>#N/A</v>
          </cell>
          <cell r="E402" t="e">
            <v>#N/A</v>
          </cell>
          <cell r="F402" t="e">
            <v>#N/A</v>
          </cell>
          <cell r="G402" t="e">
            <v>#N/A</v>
          </cell>
          <cell r="AB402" t="e">
            <v>#N/A</v>
          </cell>
          <cell r="AC402" t="e">
            <v>#N/A</v>
          </cell>
          <cell r="AD402" t="e">
            <v>#N/A</v>
          </cell>
          <cell r="AE402" t="str">
            <v>11 Dividend Street</v>
          </cell>
          <cell r="AF402" t="str">
            <v>Mansfield QLD 4122</v>
          </cell>
        </row>
        <row r="403">
          <cell r="A403" t="str">
            <v>AEPL0402</v>
          </cell>
          <cell r="D403" t="e">
            <v>#N/A</v>
          </cell>
          <cell r="E403" t="e">
            <v>#N/A</v>
          </cell>
          <cell r="F403" t="e">
            <v>#N/A</v>
          </cell>
          <cell r="G403" t="e">
            <v>#N/A</v>
          </cell>
          <cell r="AB403" t="e">
            <v>#N/A</v>
          </cell>
          <cell r="AC403" t="e">
            <v>#N/A</v>
          </cell>
          <cell r="AD403" t="e">
            <v>#N/A</v>
          </cell>
          <cell r="AE403" t="str">
            <v>11 Dividend Street</v>
          </cell>
          <cell r="AF403" t="str">
            <v>Mansfield QLD 4122</v>
          </cell>
        </row>
        <row r="404">
          <cell r="A404" t="str">
            <v>AEPL0403</v>
          </cell>
          <cell r="D404" t="e">
            <v>#N/A</v>
          </cell>
          <cell r="E404" t="e">
            <v>#N/A</v>
          </cell>
          <cell r="F404" t="e">
            <v>#N/A</v>
          </cell>
          <cell r="G404" t="e">
            <v>#N/A</v>
          </cell>
          <cell r="AB404" t="e">
            <v>#N/A</v>
          </cell>
          <cell r="AC404" t="e">
            <v>#N/A</v>
          </cell>
          <cell r="AD404" t="e">
            <v>#N/A</v>
          </cell>
          <cell r="AE404" t="str">
            <v>11 Dividend Street</v>
          </cell>
          <cell r="AF404" t="str">
            <v>Mansfield QLD 4122</v>
          </cell>
        </row>
        <row r="405">
          <cell r="A405" t="str">
            <v>AEPL0404</v>
          </cell>
          <cell r="D405" t="e">
            <v>#N/A</v>
          </cell>
          <cell r="E405" t="e">
            <v>#N/A</v>
          </cell>
          <cell r="F405" t="e">
            <v>#N/A</v>
          </cell>
          <cell r="G405" t="e">
            <v>#N/A</v>
          </cell>
          <cell r="AB405" t="e">
            <v>#N/A</v>
          </cell>
          <cell r="AC405" t="e">
            <v>#N/A</v>
          </cell>
          <cell r="AD405" t="e">
            <v>#N/A</v>
          </cell>
          <cell r="AE405" t="str">
            <v>11 Dividend Street</v>
          </cell>
          <cell r="AF405" t="str">
            <v>Mansfield QLD 4122</v>
          </cell>
        </row>
        <row r="406">
          <cell r="A406" t="str">
            <v>AEPL0405</v>
          </cell>
          <cell r="D406" t="e">
            <v>#N/A</v>
          </cell>
          <cell r="E406" t="e">
            <v>#N/A</v>
          </cell>
          <cell r="F406" t="e">
            <v>#N/A</v>
          </cell>
          <cell r="G406" t="e">
            <v>#N/A</v>
          </cell>
          <cell r="AB406" t="e">
            <v>#N/A</v>
          </cell>
          <cell r="AC406" t="e">
            <v>#N/A</v>
          </cell>
          <cell r="AD406" t="e">
            <v>#N/A</v>
          </cell>
          <cell r="AE406" t="str">
            <v>11 Dividend Street</v>
          </cell>
          <cell r="AF406" t="str">
            <v>Mansfield QLD 4122</v>
          </cell>
        </row>
        <row r="407">
          <cell r="A407" t="str">
            <v>AEPL0406</v>
          </cell>
          <cell r="D407" t="e">
            <v>#N/A</v>
          </cell>
          <cell r="E407" t="e">
            <v>#N/A</v>
          </cell>
          <cell r="F407" t="e">
            <v>#N/A</v>
          </cell>
          <cell r="G407" t="e">
            <v>#N/A</v>
          </cell>
          <cell r="AB407" t="e">
            <v>#N/A</v>
          </cell>
          <cell r="AC407" t="e">
            <v>#N/A</v>
          </cell>
          <cell r="AD407" t="e">
            <v>#N/A</v>
          </cell>
          <cell r="AE407" t="str">
            <v>11 Dividend Street</v>
          </cell>
          <cell r="AF407" t="str">
            <v>Mansfield QLD 4122</v>
          </cell>
        </row>
        <row r="408">
          <cell r="A408" t="str">
            <v>AEPL0407</v>
          </cell>
          <cell r="D408" t="e">
            <v>#N/A</v>
          </cell>
          <cell r="E408" t="e">
            <v>#N/A</v>
          </cell>
          <cell r="F408" t="e">
            <v>#N/A</v>
          </cell>
          <cell r="G408" t="e">
            <v>#N/A</v>
          </cell>
          <cell r="AB408" t="e">
            <v>#N/A</v>
          </cell>
          <cell r="AC408" t="e">
            <v>#N/A</v>
          </cell>
          <cell r="AD408" t="e">
            <v>#N/A</v>
          </cell>
          <cell r="AE408" t="str">
            <v>11 Dividend Street</v>
          </cell>
          <cell r="AF408" t="str">
            <v>Mansfield QLD 4122</v>
          </cell>
        </row>
        <row r="409">
          <cell r="A409" t="str">
            <v>AEPL0408</v>
          </cell>
          <cell r="D409" t="e">
            <v>#N/A</v>
          </cell>
          <cell r="E409" t="e">
            <v>#N/A</v>
          </cell>
          <cell r="F409" t="e">
            <v>#N/A</v>
          </cell>
          <cell r="G409" t="e">
            <v>#N/A</v>
          </cell>
          <cell r="AB409" t="e">
            <v>#N/A</v>
          </cell>
          <cell r="AC409" t="e">
            <v>#N/A</v>
          </cell>
          <cell r="AD409" t="e">
            <v>#N/A</v>
          </cell>
          <cell r="AE409" t="str">
            <v>11 Dividend Street</v>
          </cell>
          <cell r="AF409" t="str">
            <v>Mansfield QLD 4122</v>
          </cell>
        </row>
        <row r="410">
          <cell r="A410" t="str">
            <v>AEPL0409</v>
          </cell>
          <cell r="D410" t="e">
            <v>#N/A</v>
          </cell>
          <cell r="E410" t="e">
            <v>#N/A</v>
          </cell>
          <cell r="F410" t="e">
            <v>#N/A</v>
          </cell>
          <cell r="G410" t="e">
            <v>#N/A</v>
          </cell>
          <cell r="AB410" t="e">
            <v>#N/A</v>
          </cell>
          <cell r="AC410" t="e">
            <v>#N/A</v>
          </cell>
          <cell r="AD410" t="e">
            <v>#N/A</v>
          </cell>
          <cell r="AE410" t="str">
            <v>11 Dividend Street</v>
          </cell>
          <cell r="AF410" t="str">
            <v>Mansfield QLD 4122</v>
          </cell>
        </row>
        <row r="411">
          <cell r="A411" t="str">
            <v>AEPL0410</v>
          </cell>
          <cell r="D411" t="e">
            <v>#N/A</v>
          </cell>
          <cell r="E411" t="e">
            <v>#N/A</v>
          </cell>
          <cell r="F411" t="e">
            <v>#N/A</v>
          </cell>
          <cell r="G411" t="e">
            <v>#N/A</v>
          </cell>
          <cell r="AB411" t="e">
            <v>#N/A</v>
          </cell>
          <cell r="AC411" t="e">
            <v>#N/A</v>
          </cell>
          <cell r="AD411" t="e">
            <v>#N/A</v>
          </cell>
          <cell r="AE411" t="str">
            <v>11 Dividend Street</v>
          </cell>
          <cell r="AF411" t="str">
            <v>Mansfield QLD 4122</v>
          </cell>
        </row>
        <row r="412">
          <cell r="A412" t="str">
            <v>AEPL0411</v>
          </cell>
          <cell r="D412" t="e">
            <v>#N/A</v>
          </cell>
          <cell r="E412" t="e">
            <v>#N/A</v>
          </cell>
          <cell r="F412" t="e">
            <v>#N/A</v>
          </cell>
          <cell r="G412" t="e">
            <v>#N/A</v>
          </cell>
          <cell r="AB412" t="e">
            <v>#N/A</v>
          </cell>
          <cell r="AC412" t="e">
            <v>#N/A</v>
          </cell>
          <cell r="AD412" t="e">
            <v>#N/A</v>
          </cell>
          <cell r="AE412" t="str">
            <v>11 Dividend Street</v>
          </cell>
          <cell r="AF412" t="str">
            <v>Mansfield QLD 4122</v>
          </cell>
        </row>
        <row r="413">
          <cell r="A413" t="str">
            <v>AEPL0412</v>
          </cell>
          <cell r="D413" t="e">
            <v>#N/A</v>
          </cell>
          <cell r="E413" t="e">
            <v>#N/A</v>
          </cell>
          <cell r="F413" t="e">
            <v>#N/A</v>
          </cell>
          <cell r="G413" t="e">
            <v>#N/A</v>
          </cell>
          <cell r="AB413" t="e">
            <v>#N/A</v>
          </cell>
          <cell r="AC413" t="e">
            <v>#N/A</v>
          </cell>
          <cell r="AD413" t="e">
            <v>#N/A</v>
          </cell>
          <cell r="AE413" t="str">
            <v>11 Dividend Street</v>
          </cell>
          <cell r="AF413" t="str">
            <v>Mansfield QLD 4122</v>
          </cell>
        </row>
        <row r="414">
          <cell r="A414" t="str">
            <v>AEPL0413</v>
          </cell>
          <cell r="D414" t="e">
            <v>#N/A</v>
          </cell>
          <cell r="E414" t="e">
            <v>#N/A</v>
          </cell>
          <cell r="F414" t="e">
            <v>#N/A</v>
          </cell>
          <cell r="G414" t="e">
            <v>#N/A</v>
          </cell>
          <cell r="AB414" t="e">
            <v>#N/A</v>
          </cell>
          <cell r="AC414" t="e">
            <v>#N/A</v>
          </cell>
          <cell r="AD414" t="e">
            <v>#N/A</v>
          </cell>
          <cell r="AE414" t="str">
            <v>11 Dividend Street</v>
          </cell>
          <cell r="AF414" t="str">
            <v>Mansfield QLD 4122</v>
          </cell>
        </row>
        <row r="415">
          <cell r="A415" t="str">
            <v>AEPL0414</v>
          </cell>
          <cell r="D415" t="e">
            <v>#N/A</v>
          </cell>
          <cell r="E415" t="e">
            <v>#N/A</v>
          </cell>
          <cell r="F415" t="e">
            <v>#N/A</v>
          </cell>
          <cell r="G415" t="e">
            <v>#N/A</v>
          </cell>
          <cell r="AB415" t="e">
            <v>#N/A</v>
          </cell>
          <cell r="AC415" t="e">
            <v>#N/A</v>
          </cell>
          <cell r="AD415" t="e">
            <v>#N/A</v>
          </cell>
          <cell r="AE415" t="str">
            <v>11 Dividend Street</v>
          </cell>
          <cell r="AF415" t="str">
            <v>Mansfield QLD 4122</v>
          </cell>
        </row>
        <row r="416">
          <cell r="A416" t="str">
            <v>AEPL0415</v>
          </cell>
          <cell r="D416" t="e">
            <v>#N/A</v>
          </cell>
          <cell r="E416" t="e">
            <v>#N/A</v>
          </cell>
          <cell r="F416" t="e">
            <v>#N/A</v>
          </cell>
          <cell r="G416" t="e">
            <v>#N/A</v>
          </cell>
          <cell r="AB416" t="e">
            <v>#N/A</v>
          </cell>
          <cell r="AC416" t="e">
            <v>#N/A</v>
          </cell>
          <cell r="AD416" t="e">
            <v>#N/A</v>
          </cell>
          <cell r="AE416" t="str">
            <v>11 Dividend Street</v>
          </cell>
          <cell r="AF416" t="str">
            <v>Mansfield QLD 4122</v>
          </cell>
        </row>
        <row r="417">
          <cell r="A417" t="str">
            <v>AEPL0416</v>
          </cell>
          <cell r="D417" t="e">
            <v>#N/A</v>
          </cell>
          <cell r="E417" t="e">
            <v>#N/A</v>
          </cell>
          <cell r="F417" t="e">
            <v>#N/A</v>
          </cell>
          <cell r="G417" t="e">
            <v>#N/A</v>
          </cell>
          <cell r="AB417" t="e">
            <v>#N/A</v>
          </cell>
          <cell r="AC417" t="e">
            <v>#N/A</v>
          </cell>
          <cell r="AD417" t="e">
            <v>#N/A</v>
          </cell>
          <cell r="AE417" t="str">
            <v>11 Dividend Street</v>
          </cell>
          <cell r="AF417" t="str">
            <v>Mansfield QLD 4122</v>
          </cell>
        </row>
        <row r="418">
          <cell r="A418" t="str">
            <v>AEPL0417</v>
          </cell>
          <cell r="D418" t="e">
            <v>#N/A</v>
          </cell>
          <cell r="E418" t="e">
            <v>#N/A</v>
          </cell>
          <cell r="F418" t="e">
            <v>#N/A</v>
          </cell>
          <cell r="G418" t="e">
            <v>#N/A</v>
          </cell>
          <cell r="AB418" t="e">
            <v>#N/A</v>
          </cell>
          <cell r="AC418" t="e">
            <v>#N/A</v>
          </cell>
          <cell r="AD418" t="e">
            <v>#N/A</v>
          </cell>
          <cell r="AE418" t="str">
            <v>11 Dividend Street</v>
          </cell>
          <cell r="AF418" t="str">
            <v>Mansfield QLD 4122</v>
          </cell>
        </row>
        <row r="419">
          <cell r="A419" t="str">
            <v>AEPL0418</v>
          </cell>
          <cell r="D419" t="e">
            <v>#N/A</v>
          </cell>
          <cell r="E419" t="e">
            <v>#N/A</v>
          </cell>
          <cell r="F419" t="e">
            <v>#N/A</v>
          </cell>
          <cell r="G419" t="e">
            <v>#N/A</v>
          </cell>
          <cell r="AB419" t="e">
            <v>#N/A</v>
          </cell>
          <cell r="AC419" t="e">
            <v>#N/A</v>
          </cell>
          <cell r="AD419" t="e">
            <v>#N/A</v>
          </cell>
          <cell r="AE419" t="str">
            <v>11 Dividend Street</v>
          </cell>
          <cell r="AF419" t="str">
            <v>Mansfield QLD 4122</v>
          </cell>
        </row>
        <row r="420">
          <cell r="A420" t="str">
            <v>AEPL0419</v>
          </cell>
          <cell r="D420" t="e">
            <v>#N/A</v>
          </cell>
          <cell r="E420" t="e">
            <v>#N/A</v>
          </cell>
          <cell r="F420" t="e">
            <v>#N/A</v>
          </cell>
          <cell r="G420" t="e">
            <v>#N/A</v>
          </cell>
          <cell r="AB420" t="e">
            <v>#N/A</v>
          </cell>
          <cell r="AC420" t="e">
            <v>#N/A</v>
          </cell>
          <cell r="AD420" t="e">
            <v>#N/A</v>
          </cell>
          <cell r="AE420" t="str">
            <v>11 Dividend Street</v>
          </cell>
          <cell r="AF420" t="str">
            <v>Mansfield QLD 4122</v>
          </cell>
        </row>
        <row r="421">
          <cell r="A421" t="str">
            <v>AEPL0420</v>
          </cell>
          <cell r="D421" t="e">
            <v>#N/A</v>
          </cell>
          <cell r="E421" t="e">
            <v>#N/A</v>
          </cell>
          <cell r="F421" t="e">
            <v>#N/A</v>
          </cell>
          <cell r="G421" t="e">
            <v>#N/A</v>
          </cell>
          <cell r="AB421" t="e">
            <v>#N/A</v>
          </cell>
          <cell r="AC421" t="e">
            <v>#N/A</v>
          </cell>
          <cell r="AD421" t="e">
            <v>#N/A</v>
          </cell>
          <cell r="AE421" t="str">
            <v>11 Dividend Street</v>
          </cell>
          <cell r="AF421" t="str">
            <v>Mansfield QLD 4122</v>
          </cell>
        </row>
        <row r="422">
          <cell r="A422" t="str">
            <v>AEPL0421</v>
          </cell>
          <cell r="D422" t="e">
            <v>#N/A</v>
          </cell>
          <cell r="E422" t="e">
            <v>#N/A</v>
          </cell>
          <cell r="F422" t="e">
            <v>#N/A</v>
          </cell>
          <cell r="G422" t="e">
            <v>#N/A</v>
          </cell>
          <cell r="AB422" t="e">
            <v>#N/A</v>
          </cell>
          <cell r="AC422" t="e">
            <v>#N/A</v>
          </cell>
          <cell r="AD422" t="e">
            <v>#N/A</v>
          </cell>
          <cell r="AE422" t="str">
            <v>11 Dividend Street</v>
          </cell>
          <cell r="AF422" t="str">
            <v>Mansfield QLD 4122</v>
          </cell>
        </row>
        <row r="423">
          <cell r="A423" t="str">
            <v>AEPL0422</v>
          </cell>
          <cell r="D423" t="e">
            <v>#N/A</v>
          </cell>
          <cell r="E423" t="e">
            <v>#N/A</v>
          </cell>
          <cell r="F423" t="e">
            <v>#N/A</v>
          </cell>
          <cell r="G423" t="e">
            <v>#N/A</v>
          </cell>
          <cell r="AB423" t="e">
            <v>#N/A</v>
          </cell>
          <cell r="AC423" t="e">
            <v>#N/A</v>
          </cell>
          <cell r="AD423" t="e">
            <v>#N/A</v>
          </cell>
          <cell r="AE423" t="str">
            <v>11 Dividend Street</v>
          </cell>
          <cell r="AF423" t="str">
            <v>Mansfield QLD 4122</v>
          </cell>
        </row>
        <row r="424">
          <cell r="A424" t="str">
            <v>AEPL0423</v>
          </cell>
          <cell r="D424" t="e">
            <v>#N/A</v>
          </cell>
          <cell r="E424" t="e">
            <v>#N/A</v>
          </cell>
          <cell r="F424" t="e">
            <v>#N/A</v>
          </cell>
          <cell r="G424" t="e">
            <v>#N/A</v>
          </cell>
          <cell r="AB424" t="e">
            <v>#N/A</v>
          </cell>
          <cell r="AC424" t="e">
            <v>#N/A</v>
          </cell>
          <cell r="AD424" t="e">
            <v>#N/A</v>
          </cell>
          <cell r="AE424" t="str">
            <v>11 Dividend Street</v>
          </cell>
          <cell r="AF424" t="str">
            <v>Mansfield QLD 4122</v>
          </cell>
        </row>
        <row r="425">
          <cell r="A425" t="str">
            <v>AEPL0424</v>
          </cell>
          <cell r="D425" t="e">
            <v>#N/A</v>
          </cell>
          <cell r="E425" t="e">
            <v>#N/A</v>
          </cell>
          <cell r="F425" t="e">
            <v>#N/A</v>
          </cell>
          <cell r="G425" t="e">
            <v>#N/A</v>
          </cell>
          <cell r="AB425" t="e">
            <v>#N/A</v>
          </cell>
          <cell r="AC425" t="e">
            <v>#N/A</v>
          </cell>
          <cell r="AD425" t="e">
            <v>#N/A</v>
          </cell>
          <cell r="AE425" t="str">
            <v>11 Dividend Street</v>
          </cell>
          <cell r="AF425" t="str">
            <v>Mansfield QLD 4122</v>
          </cell>
        </row>
        <row r="426">
          <cell r="A426" t="str">
            <v>AEPL0425</v>
          </cell>
          <cell r="D426" t="e">
            <v>#N/A</v>
          </cell>
          <cell r="E426" t="e">
            <v>#N/A</v>
          </cell>
          <cell r="F426" t="e">
            <v>#N/A</v>
          </cell>
          <cell r="G426" t="e">
            <v>#N/A</v>
          </cell>
          <cell r="AB426" t="e">
            <v>#N/A</v>
          </cell>
          <cell r="AC426" t="e">
            <v>#N/A</v>
          </cell>
          <cell r="AD426" t="e">
            <v>#N/A</v>
          </cell>
          <cell r="AE426" t="str">
            <v>11 Dividend Street</v>
          </cell>
          <cell r="AF426" t="str">
            <v>Mansfield QLD 4122</v>
          </cell>
        </row>
        <row r="427">
          <cell r="A427" t="str">
            <v>AEPL0426</v>
          </cell>
          <cell r="D427" t="e">
            <v>#N/A</v>
          </cell>
          <cell r="E427" t="e">
            <v>#N/A</v>
          </cell>
          <cell r="F427" t="e">
            <v>#N/A</v>
          </cell>
          <cell r="G427" t="e">
            <v>#N/A</v>
          </cell>
          <cell r="AB427" t="e">
            <v>#N/A</v>
          </cell>
          <cell r="AC427" t="e">
            <v>#N/A</v>
          </cell>
          <cell r="AD427" t="e">
            <v>#N/A</v>
          </cell>
          <cell r="AE427" t="str">
            <v>11 Dividend Street</v>
          </cell>
          <cell r="AF427" t="str">
            <v>Mansfield QLD 4122</v>
          </cell>
        </row>
        <row r="428">
          <cell r="A428" t="str">
            <v>AEPL0427</v>
          </cell>
          <cell r="D428" t="e">
            <v>#N/A</v>
          </cell>
          <cell r="E428" t="e">
            <v>#N/A</v>
          </cell>
          <cell r="F428" t="e">
            <v>#N/A</v>
          </cell>
          <cell r="G428" t="e">
            <v>#N/A</v>
          </cell>
          <cell r="AB428" t="e">
            <v>#N/A</v>
          </cell>
          <cell r="AC428" t="e">
            <v>#N/A</v>
          </cell>
          <cell r="AD428" t="e">
            <v>#N/A</v>
          </cell>
          <cell r="AE428" t="str">
            <v>11 Dividend Street</v>
          </cell>
          <cell r="AF428" t="str">
            <v>Mansfield QLD 4122</v>
          </cell>
        </row>
        <row r="429">
          <cell r="A429" t="str">
            <v>AEPL0428</v>
          </cell>
          <cell r="D429" t="e">
            <v>#N/A</v>
          </cell>
          <cell r="E429" t="e">
            <v>#N/A</v>
          </cell>
          <cell r="F429" t="e">
            <v>#N/A</v>
          </cell>
          <cell r="G429" t="e">
            <v>#N/A</v>
          </cell>
          <cell r="AB429" t="e">
            <v>#N/A</v>
          </cell>
          <cell r="AC429" t="e">
            <v>#N/A</v>
          </cell>
          <cell r="AD429" t="e">
            <v>#N/A</v>
          </cell>
          <cell r="AE429" t="str">
            <v>11 Dividend Street</v>
          </cell>
          <cell r="AF429" t="str">
            <v>Mansfield QLD 4122</v>
          </cell>
        </row>
        <row r="430">
          <cell r="A430" t="str">
            <v>AEPL0429</v>
          </cell>
          <cell r="D430" t="e">
            <v>#N/A</v>
          </cell>
          <cell r="E430" t="e">
            <v>#N/A</v>
          </cell>
          <cell r="F430" t="e">
            <v>#N/A</v>
          </cell>
          <cell r="G430" t="e">
            <v>#N/A</v>
          </cell>
          <cell r="AB430" t="e">
            <v>#N/A</v>
          </cell>
          <cell r="AC430" t="e">
            <v>#N/A</v>
          </cell>
          <cell r="AD430" t="e">
            <v>#N/A</v>
          </cell>
          <cell r="AE430" t="str">
            <v>11 Dividend Street</v>
          </cell>
          <cell r="AF430" t="str">
            <v>Mansfield QLD 4122</v>
          </cell>
        </row>
        <row r="431">
          <cell r="A431" t="str">
            <v>AEPL0430</v>
          </cell>
          <cell r="D431" t="e">
            <v>#N/A</v>
          </cell>
          <cell r="E431" t="e">
            <v>#N/A</v>
          </cell>
          <cell r="F431" t="e">
            <v>#N/A</v>
          </cell>
          <cell r="G431" t="e">
            <v>#N/A</v>
          </cell>
          <cell r="AB431" t="e">
            <v>#N/A</v>
          </cell>
          <cell r="AC431" t="e">
            <v>#N/A</v>
          </cell>
          <cell r="AD431" t="e">
            <v>#N/A</v>
          </cell>
          <cell r="AE431" t="str">
            <v>11 Dividend Street</v>
          </cell>
          <cell r="AF431" t="str">
            <v>Mansfield QLD 4122</v>
          </cell>
        </row>
        <row r="432">
          <cell r="A432" t="str">
            <v>AEPL0431</v>
          </cell>
          <cell r="D432" t="e">
            <v>#N/A</v>
          </cell>
          <cell r="E432" t="e">
            <v>#N/A</v>
          </cell>
          <cell r="F432" t="e">
            <v>#N/A</v>
          </cell>
          <cell r="G432" t="e">
            <v>#N/A</v>
          </cell>
          <cell r="AB432" t="e">
            <v>#N/A</v>
          </cell>
          <cell r="AC432" t="e">
            <v>#N/A</v>
          </cell>
          <cell r="AD432" t="e">
            <v>#N/A</v>
          </cell>
          <cell r="AE432" t="str">
            <v>11 Dividend Street</v>
          </cell>
          <cell r="AF432" t="str">
            <v>Mansfield QLD 4122</v>
          </cell>
        </row>
        <row r="433">
          <cell r="A433" t="str">
            <v>AEPL0432</v>
          </cell>
          <cell r="D433" t="e">
            <v>#N/A</v>
          </cell>
          <cell r="E433" t="e">
            <v>#N/A</v>
          </cell>
          <cell r="F433" t="e">
            <v>#N/A</v>
          </cell>
          <cell r="G433" t="e">
            <v>#N/A</v>
          </cell>
          <cell r="AB433" t="e">
            <v>#N/A</v>
          </cell>
          <cell r="AC433" t="e">
            <v>#N/A</v>
          </cell>
          <cell r="AD433" t="e">
            <v>#N/A</v>
          </cell>
          <cell r="AE433" t="str">
            <v>11 Dividend Street</v>
          </cell>
          <cell r="AF433" t="str">
            <v>Mansfield QLD 4122</v>
          </cell>
        </row>
        <row r="434">
          <cell r="A434" t="str">
            <v>AEPL0433</v>
          </cell>
          <cell r="D434" t="e">
            <v>#N/A</v>
          </cell>
          <cell r="E434" t="e">
            <v>#N/A</v>
          </cell>
          <cell r="F434" t="e">
            <v>#N/A</v>
          </cell>
          <cell r="G434" t="e">
            <v>#N/A</v>
          </cell>
          <cell r="AB434" t="e">
            <v>#N/A</v>
          </cell>
          <cell r="AC434" t="e">
            <v>#N/A</v>
          </cell>
          <cell r="AD434" t="e">
            <v>#N/A</v>
          </cell>
          <cell r="AE434" t="str">
            <v>11 Dividend Street</v>
          </cell>
          <cell r="AF434" t="str">
            <v>Mansfield QLD 4122</v>
          </cell>
        </row>
        <row r="435">
          <cell r="A435" t="str">
            <v>AEPL0434</v>
          </cell>
          <cell r="D435" t="e">
            <v>#N/A</v>
          </cell>
          <cell r="E435" t="e">
            <v>#N/A</v>
          </cell>
          <cell r="F435" t="e">
            <v>#N/A</v>
          </cell>
          <cell r="G435" t="e">
            <v>#N/A</v>
          </cell>
          <cell r="AB435" t="e">
            <v>#N/A</v>
          </cell>
          <cell r="AC435" t="e">
            <v>#N/A</v>
          </cell>
          <cell r="AD435" t="e">
            <v>#N/A</v>
          </cell>
          <cell r="AE435" t="str">
            <v>11 Dividend Street</v>
          </cell>
          <cell r="AF435" t="str">
            <v>Mansfield QLD 4122</v>
          </cell>
        </row>
        <row r="436">
          <cell r="A436" t="str">
            <v>AEPL0435</v>
          </cell>
          <cell r="D436" t="e">
            <v>#N/A</v>
          </cell>
          <cell r="E436" t="e">
            <v>#N/A</v>
          </cell>
          <cell r="F436" t="e">
            <v>#N/A</v>
          </cell>
          <cell r="G436" t="e">
            <v>#N/A</v>
          </cell>
          <cell r="AB436" t="e">
            <v>#N/A</v>
          </cell>
          <cell r="AC436" t="e">
            <v>#N/A</v>
          </cell>
          <cell r="AD436" t="e">
            <v>#N/A</v>
          </cell>
          <cell r="AE436" t="str">
            <v>11 Dividend Street</v>
          </cell>
          <cell r="AF436" t="str">
            <v>Mansfield QLD 4122</v>
          </cell>
        </row>
        <row r="437">
          <cell r="A437" t="str">
            <v>AEPL0436</v>
          </cell>
          <cell r="D437" t="e">
            <v>#N/A</v>
          </cell>
          <cell r="E437" t="e">
            <v>#N/A</v>
          </cell>
          <cell r="F437" t="e">
            <v>#N/A</v>
          </cell>
          <cell r="G437" t="e">
            <v>#N/A</v>
          </cell>
          <cell r="AB437" t="e">
            <v>#N/A</v>
          </cell>
          <cell r="AC437" t="e">
            <v>#N/A</v>
          </cell>
          <cell r="AD437" t="e">
            <v>#N/A</v>
          </cell>
          <cell r="AE437" t="str">
            <v>11 Dividend Street</v>
          </cell>
          <cell r="AF437" t="str">
            <v>Mansfield QLD 4122</v>
          </cell>
        </row>
        <row r="438">
          <cell r="A438" t="str">
            <v>AEPL0437</v>
          </cell>
          <cell r="D438" t="e">
            <v>#N/A</v>
          </cell>
          <cell r="E438" t="e">
            <v>#N/A</v>
          </cell>
          <cell r="F438" t="e">
            <v>#N/A</v>
          </cell>
          <cell r="G438" t="e">
            <v>#N/A</v>
          </cell>
          <cell r="AB438" t="e">
            <v>#N/A</v>
          </cell>
          <cell r="AC438" t="e">
            <v>#N/A</v>
          </cell>
          <cell r="AD438" t="e">
            <v>#N/A</v>
          </cell>
          <cell r="AE438" t="str">
            <v>11 Dividend Street</v>
          </cell>
          <cell r="AF438" t="str">
            <v>Mansfield QLD 4122</v>
          </cell>
        </row>
        <row r="439">
          <cell r="A439" t="str">
            <v>AEPL0438</v>
          </cell>
          <cell r="D439" t="e">
            <v>#N/A</v>
          </cell>
          <cell r="E439" t="e">
            <v>#N/A</v>
          </cell>
          <cell r="F439" t="e">
            <v>#N/A</v>
          </cell>
          <cell r="G439" t="e">
            <v>#N/A</v>
          </cell>
          <cell r="AB439" t="e">
            <v>#N/A</v>
          </cell>
          <cell r="AC439" t="e">
            <v>#N/A</v>
          </cell>
          <cell r="AD439" t="e">
            <v>#N/A</v>
          </cell>
          <cell r="AE439" t="str">
            <v>11 Dividend Street</v>
          </cell>
          <cell r="AF439" t="str">
            <v>Mansfield QLD 4122</v>
          </cell>
        </row>
        <row r="440">
          <cell r="A440" t="str">
            <v>AEPL0439</v>
          </cell>
          <cell r="D440" t="e">
            <v>#N/A</v>
          </cell>
          <cell r="E440" t="e">
            <v>#N/A</v>
          </cell>
          <cell r="F440" t="e">
            <v>#N/A</v>
          </cell>
          <cell r="G440" t="e">
            <v>#N/A</v>
          </cell>
          <cell r="AB440" t="e">
            <v>#N/A</v>
          </cell>
          <cell r="AC440" t="e">
            <v>#N/A</v>
          </cell>
          <cell r="AD440" t="e">
            <v>#N/A</v>
          </cell>
          <cell r="AE440" t="str">
            <v>11 Dividend Street</v>
          </cell>
          <cell r="AF440" t="str">
            <v>Mansfield QLD 4122</v>
          </cell>
        </row>
        <row r="441">
          <cell r="A441" t="str">
            <v>AEPL0440</v>
          </cell>
          <cell r="D441" t="e">
            <v>#N/A</v>
          </cell>
          <cell r="E441" t="e">
            <v>#N/A</v>
          </cell>
          <cell r="F441" t="e">
            <v>#N/A</v>
          </cell>
          <cell r="G441" t="e">
            <v>#N/A</v>
          </cell>
          <cell r="AB441" t="e">
            <v>#N/A</v>
          </cell>
          <cell r="AC441" t="e">
            <v>#N/A</v>
          </cell>
          <cell r="AD441" t="e">
            <v>#N/A</v>
          </cell>
          <cell r="AE441" t="str">
            <v>11 Dividend Street</v>
          </cell>
          <cell r="AF441" t="str">
            <v>Mansfield QLD 4122</v>
          </cell>
        </row>
        <row r="442">
          <cell r="A442" t="str">
            <v>AEPL0441</v>
          </cell>
          <cell r="D442" t="e">
            <v>#N/A</v>
          </cell>
          <cell r="E442" t="e">
            <v>#N/A</v>
          </cell>
          <cell r="F442" t="e">
            <v>#N/A</v>
          </cell>
          <cell r="G442" t="e">
            <v>#N/A</v>
          </cell>
          <cell r="AB442" t="e">
            <v>#N/A</v>
          </cell>
          <cell r="AC442" t="e">
            <v>#N/A</v>
          </cell>
          <cell r="AD442" t="e">
            <v>#N/A</v>
          </cell>
          <cell r="AE442" t="str">
            <v>11 Dividend Street</v>
          </cell>
          <cell r="AF442" t="str">
            <v>Mansfield QLD 4122</v>
          </cell>
        </row>
        <row r="443">
          <cell r="A443" t="str">
            <v>AEPL0442</v>
          </cell>
          <cell r="D443" t="e">
            <v>#N/A</v>
          </cell>
          <cell r="E443" t="e">
            <v>#N/A</v>
          </cell>
          <cell r="F443" t="e">
            <v>#N/A</v>
          </cell>
          <cell r="G443" t="e">
            <v>#N/A</v>
          </cell>
          <cell r="AB443" t="e">
            <v>#N/A</v>
          </cell>
          <cell r="AC443" t="e">
            <v>#N/A</v>
          </cell>
          <cell r="AD443" t="e">
            <v>#N/A</v>
          </cell>
          <cell r="AE443" t="str">
            <v>11 Dividend Street</v>
          </cell>
          <cell r="AF443" t="str">
            <v>Mansfield QLD 4122</v>
          </cell>
        </row>
        <row r="444">
          <cell r="A444" t="str">
            <v>AEPL0443</v>
          </cell>
          <cell r="D444" t="e">
            <v>#N/A</v>
          </cell>
          <cell r="E444" t="e">
            <v>#N/A</v>
          </cell>
          <cell r="F444" t="e">
            <v>#N/A</v>
          </cell>
          <cell r="G444" t="e">
            <v>#N/A</v>
          </cell>
          <cell r="AB444" t="e">
            <v>#N/A</v>
          </cell>
          <cell r="AC444" t="e">
            <v>#N/A</v>
          </cell>
          <cell r="AD444" t="e">
            <v>#N/A</v>
          </cell>
          <cell r="AE444" t="str">
            <v>11 Dividend Street</v>
          </cell>
          <cell r="AF444" t="str">
            <v>Mansfield QLD 4122</v>
          </cell>
        </row>
        <row r="445">
          <cell r="A445" t="str">
            <v>AEPL0444</v>
          </cell>
          <cell r="D445" t="e">
            <v>#N/A</v>
          </cell>
          <cell r="E445" t="e">
            <v>#N/A</v>
          </cell>
          <cell r="F445" t="e">
            <v>#N/A</v>
          </cell>
          <cell r="G445" t="e">
            <v>#N/A</v>
          </cell>
          <cell r="AB445" t="e">
            <v>#N/A</v>
          </cell>
          <cell r="AC445" t="e">
            <v>#N/A</v>
          </cell>
          <cell r="AD445" t="e">
            <v>#N/A</v>
          </cell>
          <cell r="AE445" t="str">
            <v>11 Dividend Street</v>
          </cell>
          <cell r="AF445" t="str">
            <v>Mansfield QLD 4122</v>
          </cell>
        </row>
        <row r="446">
          <cell r="A446" t="str">
            <v>AEPL0445</v>
          </cell>
          <cell r="D446" t="e">
            <v>#N/A</v>
          </cell>
          <cell r="E446" t="e">
            <v>#N/A</v>
          </cell>
          <cell r="F446" t="e">
            <v>#N/A</v>
          </cell>
          <cell r="G446" t="e">
            <v>#N/A</v>
          </cell>
          <cell r="AB446" t="e">
            <v>#N/A</v>
          </cell>
          <cell r="AC446" t="e">
            <v>#N/A</v>
          </cell>
          <cell r="AD446" t="e">
            <v>#N/A</v>
          </cell>
          <cell r="AE446" t="str">
            <v>11 Dividend Street</v>
          </cell>
          <cell r="AF446" t="str">
            <v>Mansfield QLD 4122</v>
          </cell>
        </row>
        <row r="447">
          <cell r="A447" t="str">
            <v>AEPL0446</v>
          </cell>
          <cell r="D447" t="e">
            <v>#N/A</v>
          </cell>
          <cell r="E447" t="e">
            <v>#N/A</v>
          </cell>
          <cell r="F447" t="e">
            <v>#N/A</v>
          </cell>
          <cell r="G447" t="e">
            <v>#N/A</v>
          </cell>
          <cell r="AB447" t="e">
            <v>#N/A</v>
          </cell>
          <cell r="AC447" t="e">
            <v>#N/A</v>
          </cell>
          <cell r="AD447" t="e">
            <v>#N/A</v>
          </cell>
          <cell r="AE447" t="str">
            <v>11 Dividend Street</v>
          </cell>
          <cell r="AF447" t="str">
            <v>Mansfield QLD 4122</v>
          </cell>
        </row>
        <row r="448">
          <cell r="A448" t="str">
            <v>AEPL0447</v>
          </cell>
          <cell r="D448" t="e">
            <v>#N/A</v>
          </cell>
          <cell r="E448" t="e">
            <v>#N/A</v>
          </cell>
          <cell r="F448" t="e">
            <v>#N/A</v>
          </cell>
          <cell r="G448" t="e">
            <v>#N/A</v>
          </cell>
          <cell r="AB448" t="e">
            <v>#N/A</v>
          </cell>
          <cell r="AC448" t="e">
            <v>#N/A</v>
          </cell>
          <cell r="AD448" t="e">
            <v>#N/A</v>
          </cell>
          <cell r="AE448" t="str">
            <v>11 Dividend Street</v>
          </cell>
          <cell r="AF448" t="str">
            <v>Mansfield QLD 4122</v>
          </cell>
        </row>
        <row r="449">
          <cell r="A449" t="str">
            <v>AEPL0448</v>
          </cell>
          <cell r="D449" t="e">
            <v>#N/A</v>
          </cell>
          <cell r="E449" t="e">
            <v>#N/A</v>
          </cell>
          <cell r="F449" t="e">
            <v>#N/A</v>
          </cell>
          <cell r="G449" t="e">
            <v>#N/A</v>
          </cell>
          <cell r="AB449" t="e">
            <v>#N/A</v>
          </cell>
          <cell r="AC449" t="e">
            <v>#N/A</v>
          </cell>
          <cell r="AD449" t="e">
            <v>#N/A</v>
          </cell>
          <cell r="AE449" t="str">
            <v>11 Dividend Street</v>
          </cell>
          <cell r="AF449" t="str">
            <v>Mansfield QLD 4122</v>
          </cell>
        </row>
        <row r="450">
          <cell r="A450" t="str">
            <v>AEPL0449</v>
          </cell>
          <cell r="D450" t="e">
            <v>#N/A</v>
          </cell>
          <cell r="E450" t="e">
            <v>#N/A</v>
          </cell>
          <cell r="F450" t="e">
            <v>#N/A</v>
          </cell>
          <cell r="G450" t="e">
            <v>#N/A</v>
          </cell>
          <cell r="AB450" t="e">
            <v>#N/A</v>
          </cell>
          <cell r="AC450" t="e">
            <v>#N/A</v>
          </cell>
          <cell r="AD450" t="e">
            <v>#N/A</v>
          </cell>
          <cell r="AE450" t="str">
            <v>11 Dividend Street</v>
          </cell>
          <cell r="AF450" t="str">
            <v>Mansfield QLD 4122</v>
          </cell>
        </row>
        <row r="451">
          <cell r="A451" t="str">
            <v>AEPL0450</v>
          </cell>
          <cell r="D451" t="e">
            <v>#N/A</v>
          </cell>
          <cell r="E451" t="e">
            <v>#N/A</v>
          </cell>
          <cell r="F451" t="e">
            <v>#N/A</v>
          </cell>
          <cell r="G451" t="e">
            <v>#N/A</v>
          </cell>
          <cell r="AB451" t="e">
            <v>#N/A</v>
          </cell>
          <cell r="AC451" t="e">
            <v>#N/A</v>
          </cell>
          <cell r="AD451" t="e">
            <v>#N/A</v>
          </cell>
          <cell r="AE451" t="str">
            <v>11 Dividend Street</v>
          </cell>
          <cell r="AF451" t="str">
            <v>Mansfield QLD 4122</v>
          </cell>
        </row>
        <row r="452">
          <cell r="A452" t="str">
            <v>AEPL0451</v>
          </cell>
          <cell r="D452" t="e">
            <v>#N/A</v>
          </cell>
          <cell r="E452" t="e">
            <v>#N/A</v>
          </cell>
          <cell r="F452" t="e">
            <v>#N/A</v>
          </cell>
          <cell r="G452" t="e">
            <v>#N/A</v>
          </cell>
          <cell r="AB452" t="e">
            <v>#N/A</v>
          </cell>
          <cell r="AC452" t="e">
            <v>#N/A</v>
          </cell>
          <cell r="AD452" t="e">
            <v>#N/A</v>
          </cell>
          <cell r="AE452" t="str">
            <v>11 Dividend Street</v>
          </cell>
          <cell r="AF452" t="str">
            <v>Mansfield QLD 4122</v>
          </cell>
        </row>
        <row r="453">
          <cell r="A453" t="str">
            <v>AEPL0452</v>
          </cell>
          <cell r="D453" t="e">
            <v>#N/A</v>
          </cell>
          <cell r="E453" t="e">
            <v>#N/A</v>
          </cell>
          <cell r="F453" t="e">
            <v>#N/A</v>
          </cell>
          <cell r="G453" t="e">
            <v>#N/A</v>
          </cell>
          <cell r="AB453" t="e">
            <v>#N/A</v>
          </cell>
          <cell r="AC453" t="e">
            <v>#N/A</v>
          </cell>
          <cell r="AD453" t="e">
            <v>#N/A</v>
          </cell>
          <cell r="AE453" t="str">
            <v>11 Dividend Street</v>
          </cell>
          <cell r="AF453" t="str">
            <v>Mansfield QLD 4122</v>
          </cell>
        </row>
        <row r="454">
          <cell r="A454" t="str">
            <v>AEPL0453</v>
          </cell>
          <cell r="D454" t="e">
            <v>#N/A</v>
          </cell>
          <cell r="E454" t="e">
            <v>#N/A</v>
          </cell>
          <cell r="F454" t="e">
            <v>#N/A</v>
          </cell>
          <cell r="G454" t="e">
            <v>#N/A</v>
          </cell>
          <cell r="AB454" t="e">
            <v>#N/A</v>
          </cell>
          <cell r="AC454" t="e">
            <v>#N/A</v>
          </cell>
          <cell r="AD454" t="e">
            <v>#N/A</v>
          </cell>
          <cell r="AE454" t="str">
            <v>11 Dividend Street</v>
          </cell>
          <cell r="AF454" t="str">
            <v>Mansfield QLD 4122</v>
          </cell>
        </row>
        <row r="455">
          <cell r="A455" t="str">
            <v>AEPL0454</v>
          </cell>
          <cell r="D455" t="e">
            <v>#N/A</v>
          </cell>
          <cell r="E455" t="e">
            <v>#N/A</v>
          </cell>
          <cell r="F455" t="e">
            <v>#N/A</v>
          </cell>
          <cell r="G455" t="e">
            <v>#N/A</v>
          </cell>
          <cell r="AB455" t="e">
            <v>#N/A</v>
          </cell>
          <cell r="AC455" t="e">
            <v>#N/A</v>
          </cell>
          <cell r="AD455" t="e">
            <v>#N/A</v>
          </cell>
          <cell r="AE455" t="str">
            <v>11 Dividend Street</v>
          </cell>
          <cell r="AF455" t="str">
            <v>Mansfield QLD 4122</v>
          </cell>
        </row>
        <row r="456">
          <cell r="A456" t="str">
            <v>AEPL0455</v>
          </cell>
          <cell r="D456" t="e">
            <v>#N/A</v>
          </cell>
          <cell r="E456" t="e">
            <v>#N/A</v>
          </cell>
          <cell r="F456" t="e">
            <v>#N/A</v>
          </cell>
          <cell r="G456" t="e">
            <v>#N/A</v>
          </cell>
          <cell r="AB456" t="e">
            <v>#N/A</v>
          </cell>
          <cell r="AC456" t="e">
            <v>#N/A</v>
          </cell>
          <cell r="AD456" t="e">
            <v>#N/A</v>
          </cell>
          <cell r="AE456" t="str">
            <v>11 Dividend Street</v>
          </cell>
          <cell r="AF456" t="str">
            <v>Mansfield QLD 4122</v>
          </cell>
        </row>
        <row r="457">
          <cell r="A457" t="str">
            <v>AEPL0456</v>
          </cell>
          <cell r="D457" t="e">
            <v>#N/A</v>
          </cell>
          <cell r="E457" t="e">
            <v>#N/A</v>
          </cell>
          <cell r="F457" t="e">
            <v>#N/A</v>
          </cell>
          <cell r="G457" t="e">
            <v>#N/A</v>
          </cell>
          <cell r="AB457" t="e">
            <v>#N/A</v>
          </cell>
          <cell r="AC457" t="e">
            <v>#N/A</v>
          </cell>
          <cell r="AD457" t="e">
            <v>#N/A</v>
          </cell>
          <cell r="AE457" t="str">
            <v>11 Dividend Street</v>
          </cell>
          <cell r="AF457" t="str">
            <v>Mansfield QLD 4122</v>
          </cell>
        </row>
        <row r="458">
          <cell r="A458" t="str">
            <v>AEPL0457</v>
          </cell>
          <cell r="D458" t="e">
            <v>#N/A</v>
          </cell>
          <cell r="E458" t="e">
            <v>#N/A</v>
          </cell>
          <cell r="F458" t="e">
            <v>#N/A</v>
          </cell>
          <cell r="G458" t="e">
            <v>#N/A</v>
          </cell>
          <cell r="AB458" t="e">
            <v>#N/A</v>
          </cell>
          <cell r="AC458" t="e">
            <v>#N/A</v>
          </cell>
          <cell r="AD458" t="e">
            <v>#N/A</v>
          </cell>
          <cell r="AE458" t="str">
            <v>11 Dividend Street</v>
          </cell>
          <cell r="AF458" t="str">
            <v>Mansfield QLD 4122</v>
          </cell>
        </row>
        <row r="459">
          <cell r="A459" t="str">
            <v>AEPL0458</v>
          </cell>
          <cell r="D459" t="e">
            <v>#N/A</v>
          </cell>
          <cell r="E459" t="e">
            <v>#N/A</v>
          </cell>
          <cell r="F459" t="e">
            <v>#N/A</v>
          </cell>
          <cell r="G459" t="e">
            <v>#N/A</v>
          </cell>
          <cell r="AB459" t="e">
            <v>#N/A</v>
          </cell>
          <cell r="AC459" t="e">
            <v>#N/A</v>
          </cell>
          <cell r="AD459" t="e">
            <v>#N/A</v>
          </cell>
          <cell r="AE459" t="str">
            <v>11 Dividend Street</v>
          </cell>
          <cell r="AF459" t="str">
            <v>Mansfield QLD 4122</v>
          </cell>
        </row>
        <row r="460">
          <cell r="A460" t="str">
            <v>AEPL0459</v>
          </cell>
          <cell r="D460" t="e">
            <v>#N/A</v>
          </cell>
          <cell r="E460" t="e">
            <v>#N/A</v>
          </cell>
          <cell r="F460" t="e">
            <v>#N/A</v>
          </cell>
          <cell r="G460" t="e">
            <v>#N/A</v>
          </cell>
          <cell r="AB460" t="e">
            <v>#N/A</v>
          </cell>
          <cell r="AC460" t="e">
            <v>#N/A</v>
          </cell>
          <cell r="AD460" t="e">
            <v>#N/A</v>
          </cell>
          <cell r="AE460" t="str">
            <v>11 Dividend Street</v>
          </cell>
          <cell r="AF460" t="str">
            <v>Mansfield QLD 4122</v>
          </cell>
        </row>
        <row r="461">
          <cell r="A461" t="str">
            <v>AEPL0460</v>
          </cell>
          <cell r="D461" t="e">
            <v>#N/A</v>
          </cell>
          <cell r="E461" t="e">
            <v>#N/A</v>
          </cell>
          <cell r="F461" t="e">
            <v>#N/A</v>
          </cell>
          <cell r="G461" t="e">
            <v>#N/A</v>
          </cell>
          <cell r="AB461" t="e">
            <v>#N/A</v>
          </cell>
          <cell r="AC461" t="e">
            <v>#N/A</v>
          </cell>
          <cell r="AD461" t="e">
            <v>#N/A</v>
          </cell>
          <cell r="AE461" t="str">
            <v>11 Dividend Street</v>
          </cell>
          <cell r="AF461" t="str">
            <v>Mansfield QLD 4122</v>
          </cell>
        </row>
        <row r="462">
          <cell r="A462" t="str">
            <v>AEPL0461</v>
          </cell>
          <cell r="D462" t="e">
            <v>#N/A</v>
          </cell>
          <cell r="E462" t="e">
            <v>#N/A</v>
          </cell>
          <cell r="F462" t="e">
            <v>#N/A</v>
          </cell>
          <cell r="G462" t="e">
            <v>#N/A</v>
          </cell>
          <cell r="AB462" t="e">
            <v>#N/A</v>
          </cell>
          <cell r="AC462" t="e">
            <v>#N/A</v>
          </cell>
          <cell r="AD462" t="e">
            <v>#N/A</v>
          </cell>
          <cell r="AE462" t="str">
            <v>11 Dividend Street</v>
          </cell>
          <cell r="AF462" t="str">
            <v>Mansfield QLD 4122</v>
          </cell>
        </row>
        <row r="463">
          <cell r="A463" t="str">
            <v>AEPL0462</v>
          </cell>
          <cell r="D463" t="e">
            <v>#N/A</v>
          </cell>
          <cell r="E463" t="e">
            <v>#N/A</v>
          </cell>
          <cell r="F463" t="e">
            <v>#N/A</v>
          </cell>
          <cell r="G463" t="e">
            <v>#N/A</v>
          </cell>
          <cell r="AB463" t="e">
            <v>#N/A</v>
          </cell>
          <cell r="AC463" t="e">
            <v>#N/A</v>
          </cell>
          <cell r="AD463" t="e">
            <v>#N/A</v>
          </cell>
          <cell r="AE463" t="str">
            <v>11 Dividend Street</v>
          </cell>
          <cell r="AF463" t="str">
            <v>Mansfield QLD 4122</v>
          </cell>
        </row>
        <row r="464">
          <cell r="A464" t="str">
            <v>AEPL0463</v>
          </cell>
          <cell r="D464" t="e">
            <v>#N/A</v>
          </cell>
          <cell r="E464" t="e">
            <v>#N/A</v>
          </cell>
          <cell r="F464" t="e">
            <v>#N/A</v>
          </cell>
          <cell r="G464" t="e">
            <v>#N/A</v>
          </cell>
          <cell r="AB464" t="e">
            <v>#N/A</v>
          </cell>
          <cell r="AC464" t="e">
            <v>#N/A</v>
          </cell>
          <cell r="AD464" t="e">
            <v>#N/A</v>
          </cell>
          <cell r="AE464" t="str">
            <v>11 Dividend Street</v>
          </cell>
          <cell r="AF464" t="str">
            <v>Mansfield QLD 4122</v>
          </cell>
        </row>
        <row r="465">
          <cell r="A465" t="str">
            <v>AEPL0464</v>
          </cell>
          <cell r="D465" t="e">
            <v>#N/A</v>
          </cell>
          <cell r="E465" t="e">
            <v>#N/A</v>
          </cell>
          <cell r="F465" t="e">
            <v>#N/A</v>
          </cell>
          <cell r="G465" t="e">
            <v>#N/A</v>
          </cell>
          <cell r="AB465" t="e">
            <v>#N/A</v>
          </cell>
          <cell r="AC465" t="e">
            <v>#N/A</v>
          </cell>
          <cell r="AD465" t="e">
            <v>#N/A</v>
          </cell>
          <cell r="AE465" t="str">
            <v>11 Dividend Street</v>
          </cell>
          <cell r="AF465" t="str">
            <v>Mansfield QLD 4122</v>
          </cell>
        </row>
        <row r="466">
          <cell r="A466" t="str">
            <v>AEPL0465</v>
          </cell>
          <cell r="D466" t="e">
            <v>#N/A</v>
          </cell>
          <cell r="E466" t="e">
            <v>#N/A</v>
          </cell>
          <cell r="F466" t="e">
            <v>#N/A</v>
          </cell>
          <cell r="G466" t="e">
            <v>#N/A</v>
          </cell>
          <cell r="AB466" t="e">
            <v>#N/A</v>
          </cell>
          <cell r="AC466" t="e">
            <v>#N/A</v>
          </cell>
          <cell r="AD466" t="e">
            <v>#N/A</v>
          </cell>
          <cell r="AE466" t="str">
            <v>11 Dividend Street</v>
          </cell>
          <cell r="AF466" t="str">
            <v>Mansfield QLD 4122</v>
          </cell>
        </row>
        <row r="467">
          <cell r="A467" t="str">
            <v>AEPL0466</v>
          </cell>
          <cell r="D467" t="e">
            <v>#N/A</v>
          </cell>
          <cell r="E467" t="e">
            <v>#N/A</v>
          </cell>
          <cell r="F467" t="e">
            <v>#N/A</v>
          </cell>
          <cell r="G467" t="e">
            <v>#N/A</v>
          </cell>
          <cell r="AB467" t="e">
            <v>#N/A</v>
          </cell>
          <cell r="AC467" t="e">
            <v>#N/A</v>
          </cell>
          <cell r="AD467" t="e">
            <v>#N/A</v>
          </cell>
          <cell r="AE467" t="str">
            <v>11 Dividend Street</v>
          </cell>
          <cell r="AF467" t="str">
            <v>Mansfield QLD 4122</v>
          </cell>
        </row>
        <row r="468">
          <cell r="A468" t="str">
            <v>AEPL0467</v>
          </cell>
          <cell r="D468" t="e">
            <v>#N/A</v>
          </cell>
          <cell r="E468" t="e">
            <v>#N/A</v>
          </cell>
          <cell r="F468" t="e">
            <v>#N/A</v>
          </cell>
          <cell r="G468" t="e">
            <v>#N/A</v>
          </cell>
          <cell r="AB468" t="e">
            <v>#N/A</v>
          </cell>
          <cell r="AC468" t="e">
            <v>#N/A</v>
          </cell>
          <cell r="AD468" t="e">
            <v>#N/A</v>
          </cell>
          <cell r="AE468" t="str">
            <v>11 Dividend Street</v>
          </cell>
          <cell r="AF468" t="str">
            <v>Mansfield QLD 4122</v>
          </cell>
        </row>
        <row r="469">
          <cell r="A469" t="str">
            <v>AEPL0468</v>
          </cell>
          <cell r="D469" t="e">
            <v>#N/A</v>
          </cell>
          <cell r="E469" t="e">
            <v>#N/A</v>
          </cell>
          <cell r="F469" t="e">
            <v>#N/A</v>
          </cell>
          <cell r="G469" t="e">
            <v>#N/A</v>
          </cell>
          <cell r="AB469" t="e">
            <v>#N/A</v>
          </cell>
          <cell r="AC469" t="e">
            <v>#N/A</v>
          </cell>
          <cell r="AD469" t="e">
            <v>#N/A</v>
          </cell>
          <cell r="AE469" t="str">
            <v>11 Dividend Street</v>
          </cell>
          <cell r="AF469" t="str">
            <v>Mansfield QLD 4122</v>
          </cell>
        </row>
        <row r="470">
          <cell r="A470" t="str">
            <v>AEPL0469</v>
          </cell>
          <cell r="D470" t="e">
            <v>#N/A</v>
          </cell>
          <cell r="E470" t="e">
            <v>#N/A</v>
          </cell>
          <cell r="F470" t="e">
            <v>#N/A</v>
          </cell>
          <cell r="G470" t="e">
            <v>#N/A</v>
          </cell>
          <cell r="AB470" t="e">
            <v>#N/A</v>
          </cell>
          <cell r="AC470" t="e">
            <v>#N/A</v>
          </cell>
          <cell r="AD470" t="e">
            <v>#N/A</v>
          </cell>
          <cell r="AE470" t="str">
            <v>11 Dividend Street</v>
          </cell>
          <cell r="AF470" t="str">
            <v>Mansfield QLD 4122</v>
          </cell>
        </row>
        <row r="471">
          <cell r="A471" t="str">
            <v>AEPL0470</v>
          </cell>
          <cell r="D471" t="e">
            <v>#N/A</v>
          </cell>
          <cell r="E471" t="e">
            <v>#N/A</v>
          </cell>
          <cell r="F471" t="e">
            <v>#N/A</v>
          </cell>
          <cell r="G471" t="e">
            <v>#N/A</v>
          </cell>
          <cell r="AB471" t="e">
            <v>#N/A</v>
          </cell>
          <cell r="AC471" t="e">
            <v>#N/A</v>
          </cell>
          <cell r="AD471" t="e">
            <v>#N/A</v>
          </cell>
          <cell r="AE471" t="str">
            <v>11 Dividend Street</v>
          </cell>
          <cell r="AF471" t="str">
            <v>Mansfield QLD 4122</v>
          </cell>
        </row>
        <row r="472">
          <cell r="A472" t="str">
            <v>AEPL0471</v>
          </cell>
          <cell r="D472" t="e">
            <v>#N/A</v>
          </cell>
          <cell r="E472" t="e">
            <v>#N/A</v>
          </cell>
          <cell r="F472" t="e">
            <v>#N/A</v>
          </cell>
          <cell r="G472" t="e">
            <v>#N/A</v>
          </cell>
          <cell r="AB472" t="e">
            <v>#N/A</v>
          </cell>
          <cell r="AC472" t="e">
            <v>#N/A</v>
          </cell>
          <cell r="AD472" t="e">
            <v>#N/A</v>
          </cell>
          <cell r="AE472" t="str">
            <v>11 Dividend Street</v>
          </cell>
          <cell r="AF472" t="str">
            <v>Mansfield QLD 4122</v>
          </cell>
        </row>
        <row r="473">
          <cell r="A473" t="str">
            <v>AEPL0472</v>
          </cell>
          <cell r="D473" t="e">
            <v>#N/A</v>
          </cell>
          <cell r="E473" t="e">
            <v>#N/A</v>
          </cell>
          <cell r="F473" t="e">
            <v>#N/A</v>
          </cell>
          <cell r="G473" t="e">
            <v>#N/A</v>
          </cell>
          <cell r="AB473" t="e">
            <v>#N/A</v>
          </cell>
          <cell r="AC473" t="e">
            <v>#N/A</v>
          </cell>
          <cell r="AD473" t="e">
            <v>#N/A</v>
          </cell>
          <cell r="AE473" t="str">
            <v>11 Dividend Street</v>
          </cell>
          <cell r="AF473" t="str">
            <v>Mansfield QLD 4122</v>
          </cell>
        </row>
        <row r="474">
          <cell r="A474" t="str">
            <v>AEPL0473</v>
          </cell>
          <cell r="D474" t="e">
            <v>#N/A</v>
          </cell>
          <cell r="E474" t="e">
            <v>#N/A</v>
          </cell>
          <cell r="F474" t="e">
            <v>#N/A</v>
          </cell>
          <cell r="G474" t="e">
            <v>#N/A</v>
          </cell>
          <cell r="AB474" t="e">
            <v>#N/A</v>
          </cell>
          <cell r="AC474" t="e">
            <v>#N/A</v>
          </cell>
          <cell r="AD474" t="e">
            <v>#N/A</v>
          </cell>
          <cell r="AE474" t="str">
            <v>11 Dividend Street</v>
          </cell>
          <cell r="AF474" t="str">
            <v>Mansfield QLD 4122</v>
          </cell>
        </row>
        <row r="475">
          <cell r="A475" t="str">
            <v>AEPL0474</v>
          </cell>
          <cell r="D475" t="e">
            <v>#N/A</v>
          </cell>
          <cell r="E475" t="e">
            <v>#N/A</v>
          </cell>
          <cell r="F475" t="e">
            <v>#N/A</v>
          </cell>
          <cell r="G475" t="e">
            <v>#N/A</v>
          </cell>
          <cell r="AB475" t="e">
            <v>#N/A</v>
          </cell>
          <cell r="AC475" t="e">
            <v>#N/A</v>
          </cell>
          <cell r="AD475" t="e">
            <v>#N/A</v>
          </cell>
          <cell r="AE475" t="str">
            <v>11 Dividend Street</v>
          </cell>
          <cell r="AF475" t="str">
            <v>Mansfield QLD 4122</v>
          </cell>
        </row>
        <row r="476">
          <cell r="A476" t="str">
            <v>AEPL0475</v>
          </cell>
          <cell r="D476" t="e">
            <v>#N/A</v>
          </cell>
          <cell r="E476" t="e">
            <v>#N/A</v>
          </cell>
          <cell r="F476" t="e">
            <v>#N/A</v>
          </cell>
          <cell r="G476" t="e">
            <v>#N/A</v>
          </cell>
          <cell r="AB476" t="e">
            <v>#N/A</v>
          </cell>
          <cell r="AC476" t="e">
            <v>#N/A</v>
          </cell>
          <cell r="AD476" t="e">
            <v>#N/A</v>
          </cell>
          <cell r="AE476" t="str">
            <v>11 Dividend Street</v>
          </cell>
          <cell r="AF476" t="str">
            <v>Mansfield QLD 4122</v>
          </cell>
        </row>
        <row r="477">
          <cell r="A477" t="str">
            <v>AEPL0476</v>
          </cell>
          <cell r="D477" t="e">
            <v>#N/A</v>
          </cell>
          <cell r="E477" t="e">
            <v>#N/A</v>
          </cell>
          <cell r="F477" t="e">
            <v>#N/A</v>
          </cell>
          <cell r="G477" t="e">
            <v>#N/A</v>
          </cell>
          <cell r="AB477" t="e">
            <v>#N/A</v>
          </cell>
          <cell r="AC477" t="e">
            <v>#N/A</v>
          </cell>
          <cell r="AD477" t="e">
            <v>#N/A</v>
          </cell>
          <cell r="AE477" t="str">
            <v>11 Dividend Street</v>
          </cell>
          <cell r="AF477" t="str">
            <v>Mansfield QLD 4122</v>
          </cell>
        </row>
        <row r="478">
          <cell r="A478" t="str">
            <v>AEPL0477</v>
          </cell>
          <cell r="D478" t="e">
            <v>#N/A</v>
          </cell>
          <cell r="E478" t="e">
            <v>#N/A</v>
          </cell>
          <cell r="F478" t="e">
            <v>#N/A</v>
          </cell>
          <cell r="G478" t="e">
            <v>#N/A</v>
          </cell>
          <cell r="AB478" t="e">
            <v>#N/A</v>
          </cell>
          <cell r="AC478" t="e">
            <v>#N/A</v>
          </cell>
          <cell r="AD478" t="e">
            <v>#N/A</v>
          </cell>
          <cell r="AE478" t="str">
            <v>11 Dividend Street</v>
          </cell>
          <cell r="AF478" t="str">
            <v>Mansfield QLD 4122</v>
          </cell>
        </row>
        <row r="479">
          <cell r="A479" t="str">
            <v>AEPL0478</v>
          </cell>
          <cell r="D479" t="e">
            <v>#N/A</v>
          </cell>
          <cell r="E479" t="e">
            <v>#N/A</v>
          </cell>
          <cell r="F479" t="e">
            <v>#N/A</v>
          </cell>
          <cell r="G479" t="e">
            <v>#N/A</v>
          </cell>
          <cell r="AB479" t="e">
            <v>#N/A</v>
          </cell>
          <cell r="AC479" t="e">
            <v>#N/A</v>
          </cell>
          <cell r="AD479" t="e">
            <v>#N/A</v>
          </cell>
          <cell r="AE479" t="str">
            <v>11 Dividend Street</v>
          </cell>
          <cell r="AF479" t="str">
            <v>Mansfield QLD 4122</v>
          </cell>
        </row>
        <row r="480">
          <cell r="A480" t="str">
            <v>AEPL0479</v>
          </cell>
          <cell r="D480" t="e">
            <v>#N/A</v>
          </cell>
          <cell r="E480" t="e">
            <v>#N/A</v>
          </cell>
          <cell r="F480" t="e">
            <v>#N/A</v>
          </cell>
          <cell r="G480" t="e">
            <v>#N/A</v>
          </cell>
          <cell r="AB480" t="e">
            <v>#N/A</v>
          </cell>
          <cell r="AC480" t="e">
            <v>#N/A</v>
          </cell>
          <cell r="AD480" t="e">
            <v>#N/A</v>
          </cell>
          <cell r="AE480" t="str">
            <v>11 Dividend Street</v>
          </cell>
          <cell r="AF480" t="str">
            <v>Mansfield QLD 4122</v>
          </cell>
        </row>
        <row r="481">
          <cell r="A481" t="str">
            <v>AEPL0480</v>
          </cell>
          <cell r="D481" t="e">
            <v>#N/A</v>
          </cell>
          <cell r="E481" t="e">
            <v>#N/A</v>
          </cell>
          <cell r="F481" t="e">
            <v>#N/A</v>
          </cell>
          <cell r="G481" t="e">
            <v>#N/A</v>
          </cell>
          <cell r="AB481" t="e">
            <v>#N/A</v>
          </cell>
          <cell r="AC481" t="e">
            <v>#N/A</v>
          </cell>
          <cell r="AD481" t="e">
            <v>#N/A</v>
          </cell>
          <cell r="AE481" t="str">
            <v>11 Dividend Street</v>
          </cell>
          <cell r="AF481" t="str">
            <v>Mansfield QLD 4122</v>
          </cell>
        </row>
        <row r="482">
          <cell r="A482" t="str">
            <v>AEPL0481</v>
          </cell>
          <cell r="D482" t="e">
            <v>#N/A</v>
          </cell>
          <cell r="E482" t="e">
            <v>#N/A</v>
          </cell>
          <cell r="F482" t="e">
            <v>#N/A</v>
          </cell>
          <cell r="G482" t="e">
            <v>#N/A</v>
          </cell>
          <cell r="AB482" t="e">
            <v>#N/A</v>
          </cell>
          <cell r="AC482" t="e">
            <v>#N/A</v>
          </cell>
          <cell r="AD482" t="e">
            <v>#N/A</v>
          </cell>
          <cell r="AE482" t="str">
            <v>11 Dividend Street</v>
          </cell>
          <cell r="AF482" t="str">
            <v>Mansfield QLD 4122</v>
          </cell>
        </row>
        <row r="483">
          <cell r="A483" t="str">
            <v>AEPL0482</v>
          </cell>
          <cell r="D483" t="e">
            <v>#N/A</v>
          </cell>
          <cell r="E483" t="e">
            <v>#N/A</v>
          </cell>
          <cell r="F483" t="e">
            <v>#N/A</v>
          </cell>
          <cell r="G483" t="e">
            <v>#N/A</v>
          </cell>
          <cell r="AB483" t="e">
            <v>#N/A</v>
          </cell>
          <cell r="AC483" t="e">
            <v>#N/A</v>
          </cell>
          <cell r="AD483" t="e">
            <v>#N/A</v>
          </cell>
          <cell r="AE483" t="str">
            <v>11 Dividend Street</v>
          </cell>
          <cell r="AF483" t="str">
            <v>Mansfield QLD 4122</v>
          </cell>
        </row>
        <row r="484">
          <cell r="A484" t="str">
            <v>AEPL0483</v>
          </cell>
          <cell r="D484" t="e">
            <v>#N/A</v>
          </cell>
          <cell r="E484" t="e">
            <v>#N/A</v>
          </cell>
          <cell r="F484" t="e">
            <v>#N/A</v>
          </cell>
          <cell r="G484" t="e">
            <v>#N/A</v>
          </cell>
          <cell r="AB484" t="e">
            <v>#N/A</v>
          </cell>
          <cell r="AC484" t="e">
            <v>#N/A</v>
          </cell>
          <cell r="AD484" t="e">
            <v>#N/A</v>
          </cell>
          <cell r="AE484" t="str">
            <v>11 Dividend Street</v>
          </cell>
          <cell r="AF484" t="str">
            <v>Mansfield QLD 4122</v>
          </cell>
        </row>
        <row r="485">
          <cell r="A485" t="str">
            <v>AEPL0484</v>
          </cell>
          <cell r="D485" t="e">
            <v>#N/A</v>
          </cell>
          <cell r="E485" t="e">
            <v>#N/A</v>
          </cell>
          <cell r="F485" t="e">
            <v>#N/A</v>
          </cell>
          <cell r="G485" t="e">
            <v>#N/A</v>
          </cell>
          <cell r="AB485" t="e">
            <v>#N/A</v>
          </cell>
          <cell r="AC485" t="e">
            <v>#N/A</v>
          </cell>
          <cell r="AD485" t="e">
            <v>#N/A</v>
          </cell>
          <cell r="AE485" t="str">
            <v>11 Dividend Street</v>
          </cell>
          <cell r="AF485" t="str">
            <v>Mansfield QLD 4122</v>
          </cell>
        </row>
        <row r="486">
          <cell r="A486" t="str">
            <v>AEPL0485</v>
          </cell>
          <cell r="D486" t="e">
            <v>#N/A</v>
          </cell>
          <cell r="E486" t="e">
            <v>#N/A</v>
          </cell>
          <cell r="F486" t="e">
            <v>#N/A</v>
          </cell>
          <cell r="G486" t="e">
            <v>#N/A</v>
          </cell>
          <cell r="AB486" t="e">
            <v>#N/A</v>
          </cell>
          <cell r="AC486" t="e">
            <v>#N/A</v>
          </cell>
          <cell r="AD486" t="e">
            <v>#N/A</v>
          </cell>
          <cell r="AE486" t="str">
            <v>11 Dividend Street</v>
          </cell>
          <cell r="AF486" t="str">
            <v>Mansfield QLD 4122</v>
          </cell>
        </row>
        <row r="487">
          <cell r="A487" t="str">
            <v>AEPL0486</v>
          </cell>
          <cell r="D487" t="e">
            <v>#N/A</v>
          </cell>
          <cell r="E487" t="e">
            <v>#N/A</v>
          </cell>
          <cell r="F487" t="e">
            <v>#N/A</v>
          </cell>
          <cell r="G487" t="e">
            <v>#N/A</v>
          </cell>
          <cell r="AB487" t="e">
            <v>#N/A</v>
          </cell>
          <cell r="AC487" t="e">
            <v>#N/A</v>
          </cell>
          <cell r="AD487" t="e">
            <v>#N/A</v>
          </cell>
          <cell r="AE487" t="str">
            <v>11 Dividend Street</v>
          </cell>
          <cell r="AF487" t="str">
            <v>Mansfield QLD 4122</v>
          </cell>
        </row>
        <row r="488">
          <cell r="A488" t="str">
            <v>AEPL0487</v>
          </cell>
          <cell r="D488" t="e">
            <v>#N/A</v>
          </cell>
          <cell r="E488" t="e">
            <v>#N/A</v>
          </cell>
          <cell r="F488" t="e">
            <v>#N/A</v>
          </cell>
          <cell r="G488" t="e">
            <v>#N/A</v>
          </cell>
          <cell r="AB488" t="e">
            <v>#N/A</v>
          </cell>
          <cell r="AC488" t="e">
            <v>#N/A</v>
          </cell>
          <cell r="AD488" t="e">
            <v>#N/A</v>
          </cell>
          <cell r="AE488" t="str">
            <v>11 Dividend Street</v>
          </cell>
          <cell r="AF488" t="str">
            <v>Mansfield QLD 4122</v>
          </cell>
        </row>
        <row r="489">
          <cell r="A489" t="str">
            <v>AEPL0488</v>
          </cell>
          <cell r="D489" t="e">
            <v>#N/A</v>
          </cell>
          <cell r="E489" t="e">
            <v>#N/A</v>
          </cell>
          <cell r="F489" t="e">
            <v>#N/A</v>
          </cell>
          <cell r="G489" t="e">
            <v>#N/A</v>
          </cell>
          <cell r="AB489" t="e">
            <v>#N/A</v>
          </cell>
          <cell r="AC489" t="e">
            <v>#N/A</v>
          </cell>
          <cell r="AD489" t="e">
            <v>#N/A</v>
          </cell>
          <cell r="AE489" t="str">
            <v>11 Dividend Street</v>
          </cell>
          <cell r="AF489" t="str">
            <v>Mansfield QLD 4122</v>
          </cell>
        </row>
        <row r="490">
          <cell r="A490" t="str">
            <v>AEPL0489</v>
          </cell>
          <cell r="D490" t="e">
            <v>#N/A</v>
          </cell>
          <cell r="E490" t="e">
            <v>#N/A</v>
          </cell>
          <cell r="F490" t="e">
            <v>#N/A</v>
          </cell>
          <cell r="G490" t="e">
            <v>#N/A</v>
          </cell>
          <cell r="AB490" t="e">
            <v>#N/A</v>
          </cell>
          <cell r="AC490" t="e">
            <v>#N/A</v>
          </cell>
          <cell r="AD490" t="e">
            <v>#N/A</v>
          </cell>
          <cell r="AE490" t="str">
            <v>11 Dividend Street</v>
          </cell>
          <cell r="AF490" t="str">
            <v>Mansfield QLD 4122</v>
          </cell>
        </row>
        <row r="491">
          <cell r="A491" t="str">
            <v>AEPL0490</v>
          </cell>
          <cell r="D491" t="e">
            <v>#N/A</v>
          </cell>
          <cell r="E491" t="e">
            <v>#N/A</v>
          </cell>
          <cell r="F491" t="e">
            <v>#N/A</v>
          </cell>
          <cell r="G491" t="e">
            <v>#N/A</v>
          </cell>
          <cell r="AB491" t="e">
            <v>#N/A</v>
          </cell>
          <cell r="AC491" t="e">
            <v>#N/A</v>
          </cell>
          <cell r="AD491" t="e">
            <v>#N/A</v>
          </cell>
          <cell r="AE491" t="str">
            <v>11 Dividend Street</v>
          </cell>
          <cell r="AF491" t="str">
            <v>Mansfield QLD 4122</v>
          </cell>
        </row>
        <row r="492">
          <cell r="A492" t="str">
            <v>AEPL0491</v>
          </cell>
          <cell r="D492" t="e">
            <v>#N/A</v>
          </cell>
          <cell r="E492" t="e">
            <v>#N/A</v>
          </cell>
          <cell r="F492" t="e">
            <v>#N/A</v>
          </cell>
          <cell r="G492" t="e">
            <v>#N/A</v>
          </cell>
          <cell r="AB492" t="e">
            <v>#N/A</v>
          </cell>
          <cell r="AC492" t="e">
            <v>#N/A</v>
          </cell>
          <cell r="AD492" t="e">
            <v>#N/A</v>
          </cell>
          <cell r="AE492" t="str">
            <v>11 Dividend Street</v>
          </cell>
          <cell r="AF492" t="str">
            <v>Mansfield QLD 4122</v>
          </cell>
        </row>
        <row r="493">
          <cell r="A493" t="str">
            <v>AEPL0492</v>
          </cell>
          <cell r="D493" t="e">
            <v>#N/A</v>
          </cell>
          <cell r="E493" t="e">
            <v>#N/A</v>
          </cell>
          <cell r="F493" t="e">
            <v>#N/A</v>
          </cell>
          <cell r="G493" t="e">
            <v>#N/A</v>
          </cell>
          <cell r="AB493" t="e">
            <v>#N/A</v>
          </cell>
          <cell r="AC493" t="e">
            <v>#N/A</v>
          </cell>
          <cell r="AD493" t="e">
            <v>#N/A</v>
          </cell>
          <cell r="AE493" t="str">
            <v>11 Dividend Street</v>
          </cell>
          <cell r="AF493" t="str">
            <v>Mansfield QLD 4122</v>
          </cell>
        </row>
        <row r="494">
          <cell r="A494" t="str">
            <v>AEPL0493</v>
          </cell>
          <cell r="D494" t="e">
            <v>#N/A</v>
          </cell>
          <cell r="E494" t="e">
            <v>#N/A</v>
          </cell>
          <cell r="F494" t="e">
            <v>#N/A</v>
          </cell>
          <cell r="G494" t="e">
            <v>#N/A</v>
          </cell>
          <cell r="AB494" t="e">
            <v>#N/A</v>
          </cell>
          <cell r="AC494" t="e">
            <v>#N/A</v>
          </cell>
          <cell r="AD494" t="e">
            <v>#N/A</v>
          </cell>
          <cell r="AE494" t="str">
            <v>11 Dividend Street</v>
          </cell>
          <cell r="AF494" t="str">
            <v>Mansfield QLD 4122</v>
          </cell>
        </row>
        <row r="495">
          <cell r="A495" t="str">
            <v>AEPL0494</v>
          </cell>
          <cell r="D495" t="e">
            <v>#N/A</v>
          </cell>
          <cell r="E495" t="e">
            <v>#N/A</v>
          </cell>
          <cell r="F495" t="e">
            <v>#N/A</v>
          </cell>
          <cell r="G495" t="e">
            <v>#N/A</v>
          </cell>
          <cell r="AB495" t="e">
            <v>#N/A</v>
          </cell>
          <cell r="AC495" t="e">
            <v>#N/A</v>
          </cell>
          <cell r="AD495" t="e">
            <v>#N/A</v>
          </cell>
          <cell r="AE495" t="str">
            <v>11 Dividend Street</v>
          </cell>
          <cell r="AF495" t="str">
            <v>Mansfield QLD 4122</v>
          </cell>
        </row>
        <row r="496">
          <cell r="A496" t="str">
            <v>AEPL0495</v>
          </cell>
          <cell r="D496" t="e">
            <v>#N/A</v>
          </cell>
          <cell r="E496" t="e">
            <v>#N/A</v>
          </cell>
          <cell r="F496" t="e">
            <v>#N/A</v>
          </cell>
          <cell r="G496" t="e">
            <v>#N/A</v>
          </cell>
          <cell r="AB496" t="e">
            <v>#N/A</v>
          </cell>
          <cell r="AC496" t="e">
            <v>#N/A</v>
          </cell>
          <cell r="AD496" t="e">
            <v>#N/A</v>
          </cell>
          <cell r="AE496" t="str">
            <v>11 Dividend Street</v>
          </cell>
          <cell r="AF496" t="str">
            <v>Mansfield QLD 4122</v>
          </cell>
        </row>
        <row r="497">
          <cell r="A497" t="str">
            <v>AEPL0496</v>
          </cell>
          <cell r="D497" t="e">
            <v>#N/A</v>
          </cell>
          <cell r="E497" t="e">
            <v>#N/A</v>
          </cell>
          <cell r="F497" t="e">
            <v>#N/A</v>
          </cell>
          <cell r="G497" t="e">
            <v>#N/A</v>
          </cell>
          <cell r="AB497" t="e">
            <v>#N/A</v>
          </cell>
          <cell r="AC497" t="e">
            <v>#N/A</v>
          </cell>
          <cell r="AD497" t="e">
            <v>#N/A</v>
          </cell>
          <cell r="AE497" t="str">
            <v>11 Dividend Street</v>
          </cell>
          <cell r="AF497" t="str">
            <v>Mansfield QLD 4122</v>
          </cell>
        </row>
        <row r="498">
          <cell r="A498" t="str">
            <v>AEPL0497</v>
          </cell>
          <cell r="D498" t="e">
            <v>#N/A</v>
          </cell>
          <cell r="E498" t="e">
            <v>#N/A</v>
          </cell>
          <cell r="F498" t="e">
            <v>#N/A</v>
          </cell>
          <cell r="G498" t="e">
            <v>#N/A</v>
          </cell>
          <cell r="AB498" t="e">
            <v>#N/A</v>
          </cell>
          <cell r="AC498" t="e">
            <v>#N/A</v>
          </cell>
          <cell r="AD498" t="e">
            <v>#N/A</v>
          </cell>
          <cell r="AE498" t="str">
            <v>11 Dividend Street</v>
          </cell>
          <cell r="AF498" t="str">
            <v>Mansfield QLD 4122</v>
          </cell>
        </row>
        <row r="499">
          <cell r="A499" t="str">
            <v>AEPL0498</v>
          </cell>
          <cell r="D499" t="e">
            <v>#N/A</v>
          </cell>
          <cell r="E499" t="e">
            <v>#N/A</v>
          </cell>
          <cell r="F499" t="e">
            <v>#N/A</v>
          </cell>
          <cell r="G499" t="e">
            <v>#N/A</v>
          </cell>
          <cell r="AB499" t="e">
            <v>#N/A</v>
          </cell>
          <cell r="AC499" t="e">
            <v>#N/A</v>
          </cell>
          <cell r="AD499" t="e">
            <v>#N/A</v>
          </cell>
          <cell r="AE499" t="str">
            <v>11 Dividend Street</v>
          </cell>
          <cell r="AF499" t="str">
            <v>Mansfield QLD 4122</v>
          </cell>
        </row>
        <row r="500">
          <cell r="A500" t="str">
            <v>AEPL0499</v>
          </cell>
          <cell r="D500" t="e">
            <v>#N/A</v>
          </cell>
          <cell r="E500" t="e">
            <v>#N/A</v>
          </cell>
          <cell r="F500" t="e">
            <v>#N/A</v>
          </cell>
          <cell r="G500" t="e">
            <v>#N/A</v>
          </cell>
          <cell r="AB500" t="e">
            <v>#N/A</v>
          </cell>
          <cell r="AC500" t="e">
            <v>#N/A</v>
          </cell>
          <cell r="AD500" t="e">
            <v>#N/A</v>
          </cell>
          <cell r="AE500" t="str">
            <v>11 Dividend Street</v>
          </cell>
          <cell r="AF500" t="str">
            <v>Mansfield QLD 4122</v>
          </cell>
        </row>
        <row r="501">
          <cell r="A501" t="str">
            <v>AEPL0500</v>
          </cell>
          <cell r="D501" t="e">
            <v>#N/A</v>
          </cell>
          <cell r="E501" t="e">
            <v>#N/A</v>
          </cell>
          <cell r="F501" t="e">
            <v>#N/A</v>
          </cell>
          <cell r="G501" t="e">
            <v>#N/A</v>
          </cell>
          <cell r="AB501" t="e">
            <v>#N/A</v>
          </cell>
          <cell r="AC501" t="e">
            <v>#N/A</v>
          </cell>
          <cell r="AD501" t="e">
            <v>#N/A</v>
          </cell>
          <cell r="AE501" t="str">
            <v>11 Dividend Street</v>
          </cell>
          <cell r="AF501" t="str">
            <v>Mansfield QLD 4122</v>
          </cell>
        </row>
        <row r="502">
          <cell r="A502" t="str">
            <v>AEPL0501</v>
          </cell>
          <cell r="D502" t="e">
            <v>#N/A</v>
          </cell>
          <cell r="E502" t="e">
            <v>#N/A</v>
          </cell>
          <cell r="F502" t="e">
            <v>#N/A</v>
          </cell>
          <cell r="G502" t="e">
            <v>#N/A</v>
          </cell>
          <cell r="AB502" t="e">
            <v>#N/A</v>
          </cell>
          <cell r="AC502" t="e">
            <v>#N/A</v>
          </cell>
          <cell r="AD502" t="e">
            <v>#N/A</v>
          </cell>
          <cell r="AE502" t="str">
            <v>11 Dividend Street</v>
          </cell>
          <cell r="AF502" t="str">
            <v>Mansfield QLD 4122</v>
          </cell>
        </row>
        <row r="503">
          <cell r="A503" t="str">
            <v>AEPL0502</v>
          </cell>
          <cell r="D503" t="e">
            <v>#N/A</v>
          </cell>
          <cell r="E503" t="e">
            <v>#N/A</v>
          </cell>
          <cell r="F503" t="e">
            <v>#N/A</v>
          </cell>
          <cell r="G503" t="e">
            <v>#N/A</v>
          </cell>
          <cell r="AB503" t="e">
            <v>#N/A</v>
          </cell>
          <cell r="AC503" t="e">
            <v>#N/A</v>
          </cell>
          <cell r="AD503" t="e">
            <v>#N/A</v>
          </cell>
          <cell r="AE503" t="str">
            <v>11 Dividend Street</v>
          </cell>
          <cell r="AF503" t="str">
            <v>Mansfield QLD 4122</v>
          </cell>
        </row>
        <row r="504">
          <cell r="A504" t="str">
            <v>AEPL0503</v>
          </cell>
          <cell r="D504" t="e">
            <v>#N/A</v>
          </cell>
          <cell r="E504" t="e">
            <v>#N/A</v>
          </cell>
          <cell r="F504" t="e">
            <v>#N/A</v>
          </cell>
          <cell r="G504" t="e">
            <v>#N/A</v>
          </cell>
          <cell r="AB504" t="e">
            <v>#N/A</v>
          </cell>
          <cell r="AC504" t="e">
            <v>#N/A</v>
          </cell>
          <cell r="AD504" t="e">
            <v>#N/A</v>
          </cell>
          <cell r="AE504" t="str">
            <v>11 Dividend Street</v>
          </cell>
          <cell r="AF504" t="str">
            <v>Mansfield QLD 4122</v>
          </cell>
        </row>
        <row r="505">
          <cell r="A505" t="str">
            <v>AEPL0504</v>
          </cell>
          <cell r="D505" t="e">
            <v>#N/A</v>
          </cell>
          <cell r="E505" t="e">
            <v>#N/A</v>
          </cell>
          <cell r="F505" t="e">
            <v>#N/A</v>
          </cell>
          <cell r="G505" t="e">
            <v>#N/A</v>
          </cell>
          <cell r="AB505" t="e">
            <v>#N/A</v>
          </cell>
          <cell r="AC505" t="e">
            <v>#N/A</v>
          </cell>
          <cell r="AD505" t="e">
            <v>#N/A</v>
          </cell>
          <cell r="AE505" t="str">
            <v>11 Dividend Street</v>
          </cell>
          <cell r="AF505" t="str">
            <v>Mansfield QLD 4122</v>
          </cell>
        </row>
        <row r="506">
          <cell r="A506" t="str">
            <v>AEPL0505</v>
          </cell>
          <cell r="D506" t="e">
            <v>#N/A</v>
          </cell>
          <cell r="E506" t="e">
            <v>#N/A</v>
          </cell>
          <cell r="F506" t="e">
            <v>#N/A</v>
          </cell>
          <cell r="G506" t="e">
            <v>#N/A</v>
          </cell>
          <cell r="AB506" t="e">
            <v>#N/A</v>
          </cell>
          <cell r="AC506" t="e">
            <v>#N/A</v>
          </cell>
          <cell r="AD506" t="e">
            <v>#N/A</v>
          </cell>
          <cell r="AE506" t="str">
            <v>11 Dividend Street</v>
          </cell>
          <cell r="AF506" t="str">
            <v>Mansfield QLD 4122</v>
          </cell>
        </row>
        <row r="507">
          <cell r="A507" t="str">
            <v>AEPL0506</v>
          </cell>
          <cell r="D507" t="e">
            <v>#N/A</v>
          </cell>
          <cell r="E507" t="e">
            <v>#N/A</v>
          </cell>
          <cell r="F507" t="e">
            <v>#N/A</v>
          </cell>
          <cell r="G507" t="e">
            <v>#N/A</v>
          </cell>
          <cell r="AB507" t="e">
            <v>#N/A</v>
          </cell>
          <cell r="AC507" t="e">
            <v>#N/A</v>
          </cell>
          <cell r="AD507" t="e">
            <v>#N/A</v>
          </cell>
          <cell r="AE507" t="str">
            <v>11 Dividend Street</v>
          </cell>
          <cell r="AF507" t="str">
            <v>Mansfield QLD 4122</v>
          </cell>
        </row>
        <row r="508">
          <cell r="A508" t="str">
            <v>AEPL0507</v>
          </cell>
          <cell r="D508" t="e">
            <v>#N/A</v>
          </cell>
          <cell r="E508" t="e">
            <v>#N/A</v>
          </cell>
          <cell r="F508" t="e">
            <v>#N/A</v>
          </cell>
          <cell r="G508" t="e">
            <v>#N/A</v>
          </cell>
          <cell r="AB508" t="e">
            <v>#N/A</v>
          </cell>
          <cell r="AC508" t="e">
            <v>#N/A</v>
          </cell>
          <cell r="AD508" t="e">
            <v>#N/A</v>
          </cell>
          <cell r="AE508" t="str">
            <v>11 Dividend Street</v>
          </cell>
          <cell r="AF508" t="str">
            <v>Mansfield QLD 4122</v>
          </cell>
        </row>
        <row r="509">
          <cell r="A509" t="str">
            <v>AEPL0508</v>
          </cell>
          <cell r="D509" t="e">
            <v>#N/A</v>
          </cell>
          <cell r="E509" t="e">
            <v>#N/A</v>
          </cell>
          <cell r="F509" t="e">
            <v>#N/A</v>
          </cell>
          <cell r="G509" t="e">
            <v>#N/A</v>
          </cell>
          <cell r="AB509" t="e">
            <v>#N/A</v>
          </cell>
          <cell r="AC509" t="e">
            <v>#N/A</v>
          </cell>
          <cell r="AD509" t="e">
            <v>#N/A</v>
          </cell>
          <cell r="AE509" t="str">
            <v>11 Dividend Street</v>
          </cell>
          <cell r="AF509" t="str">
            <v>Mansfield QLD 4122</v>
          </cell>
        </row>
        <row r="510">
          <cell r="A510" t="str">
            <v>AEPL0509</v>
          </cell>
          <cell r="D510" t="e">
            <v>#N/A</v>
          </cell>
          <cell r="E510" t="e">
            <v>#N/A</v>
          </cell>
          <cell r="F510" t="e">
            <v>#N/A</v>
          </cell>
          <cell r="G510" t="e">
            <v>#N/A</v>
          </cell>
          <cell r="AB510" t="e">
            <v>#N/A</v>
          </cell>
          <cell r="AC510" t="e">
            <v>#N/A</v>
          </cell>
          <cell r="AD510" t="e">
            <v>#N/A</v>
          </cell>
          <cell r="AE510" t="str">
            <v>11 Dividend Street</v>
          </cell>
          <cell r="AF510" t="str">
            <v>Mansfield QLD 4122</v>
          </cell>
        </row>
        <row r="511">
          <cell r="A511" t="str">
            <v>AEPL0510</v>
          </cell>
          <cell r="D511" t="e">
            <v>#N/A</v>
          </cell>
          <cell r="E511" t="e">
            <v>#N/A</v>
          </cell>
          <cell r="F511" t="e">
            <v>#N/A</v>
          </cell>
          <cell r="G511" t="e">
            <v>#N/A</v>
          </cell>
          <cell r="AB511" t="e">
            <v>#N/A</v>
          </cell>
          <cell r="AC511" t="e">
            <v>#N/A</v>
          </cell>
          <cell r="AD511" t="e">
            <v>#N/A</v>
          </cell>
          <cell r="AE511" t="str">
            <v>11 Dividend Street</v>
          </cell>
          <cell r="AF511" t="str">
            <v>Mansfield QLD 4122</v>
          </cell>
        </row>
        <row r="512">
          <cell r="A512" t="str">
            <v>AEPL0511</v>
          </cell>
          <cell r="D512" t="e">
            <v>#N/A</v>
          </cell>
          <cell r="E512" t="e">
            <v>#N/A</v>
          </cell>
          <cell r="F512" t="e">
            <v>#N/A</v>
          </cell>
          <cell r="G512" t="e">
            <v>#N/A</v>
          </cell>
          <cell r="AB512" t="e">
            <v>#N/A</v>
          </cell>
          <cell r="AC512" t="e">
            <v>#N/A</v>
          </cell>
          <cell r="AD512" t="e">
            <v>#N/A</v>
          </cell>
          <cell r="AE512" t="str">
            <v>11 Dividend Street</v>
          </cell>
          <cell r="AF512" t="str">
            <v>Mansfield QLD 4122</v>
          </cell>
        </row>
        <row r="513">
          <cell r="A513" t="str">
            <v>AEPL0512</v>
          </cell>
          <cell r="D513" t="e">
            <v>#N/A</v>
          </cell>
          <cell r="E513" t="e">
            <v>#N/A</v>
          </cell>
          <cell r="F513" t="e">
            <v>#N/A</v>
          </cell>
          <cell r="G513" t="e">
            <v>#N/A</v>
          </cell>
          <cell r="AB513" t="e">
            <v>#N/A</v>
          </cell>
          <cell r="AC513" t="e">
            <v>#N/A</v>
          </cell>
          <cell r="AD513" t="e">
            <v>#N/A</v>
          </cell>
          <cell r="AE513" t="str">
            <v>11 Dividend Street</v>
          </cell>
          <cell r="AF513" t="str">
            <v>Mansfield QLD 4122</v>
          </cell>
        </row>
        <row r="514">
          <cell r="A514" t="str">
            <v>AEPL0513</v>
          </cell>
          <cell r="D514" t="e">
            <v>#N/A</v>
          </cell>
          <cell r="E514" t="e">
            <v>#N/A</v>
          </cell>
          <cell r="F514" t="e">
            <v>#N/A</v>
          </cell>
          <cell r="G514" t="e">
            <v>#N/A</v>
          </cell>
          <cell r="AB514" t="e">
            <v>#N/A</v>
          </cell>
          <cell r="AC514" t="e">
            <v>#N/A</v>
          </cell>
          <cell r="AD514" t="e">
            <v>#N/A</v>
          </cell>
          <cell r="AE514" t="str">
            <v>11 Dividend Street</v>
          </cell>
          <cell r="AF514" t="str">
            <v>Mansfield QLD 4122</v>
          </cell>
        </row>
        <row r="515">
          <cell r="A515" t="str">
            <v>AEPL0514</v>
          </cell>
          <cell r="D515" t="e">
            <v>#N/A</v>
          </cell>
          <cell r="E515" t="e">
            <v>#N/A</v>
          </cell>
          <cell r="F515" t="e">
            <v>#N/A</v>
          </cell>
          <cell r="G515" t="e">
            <v>#N/A</v>
          </cell>
          <cell r="AB515" t="e">
            <v>#N/A</v>
          </cell>
          <cell r="AC515" t="e">
            <v>#N/A</v>
          </cell>
          <cell r="AD515" t="e">
            <v>#N/A</v>
          </cell>
          <cell r="AE515" t="str">
            <v>11 Dividend Street</v>
          </cell>
          <cell r="AF515" t="str">
            <v>Mansfield QLD 4122</v>
          </cell>
        </row>
        <row r="516">
          <cell r="A516" t="str">
            <v>AEPL0515</v>
          </cell>
          <cell r="D516" t="e">
            <v>#N/A</v>
          </cell>
          <cell r="E516" t="e">
            <v>#N/A</v>
          </cell>
          <cell r="F516" t="e">
            <v>#N/A</v>
          </cell>
          <cell r="G516" t="e">
            <v>#N/A</v>
          </cell>
          <cell r="AB516" t="e">
            <v>#N/A</v>
          </cell>
          <cell r="AC516" t="e">
            <v>#N/A</v>
          </cell>
          <cell r="AD516" t="e">
            <v>#N/A</v>
          </cell>
          <cell r="AE516" t="str">
            <v>11 Dividend Street</v>
          </cell>
          <cell r="AF516" t="str">
            <v>Mansfield QLD 4122</v>
          </cell>
        </row>
        <row r="517">
          <cell r="A517" t="str">
            <v>AEPL0516</v>
          </cell>
          <cell r="D517" t="e">
            <v>#N/A</v>
          </cell>
          <cell r="E517" t="e">
            <v>#N/A</v>
          </cell>
          <cell r="F517" t="e">
            <v>#N/A</v>
          </cell>
          <cell r="G517" t="e">
            <v>#N/A</v>
          </cell>
          <cell r="AB517" t="e">
            <v>#N/A</v>
          </cell>
          <cell r="AC517" t="e">
            <v>#N/A</v>
          </cell>
          <cell r="AD517" t="e">
            <v>#N/A</v>
          </cell>
          <cell r="AE517" t="str">
            <v>11 Dividend Street</v>
          </cell>
          <cell r="AF517" t="str">
            <v>Mansfield QLD 4122</v>
          </cell>
        </row>
        <row r="518">
          <cell r="A518" t="str">
            <v>AEPL0517</v>
          </cell>
          <cell r="D518" t="e">
            <v>#N/A</v>
          </cell>
          <cell r="E518" t="e">
            <v>#N/A</v>
          </cell>
          <cell r="F518" t="e">
            <v>#N/A</v>
          </cell>
          <cell r="G518" t="e">
            <v>#N/A</v>
          </cell>
          <cell r="AB518" t="e">
            <v>#N/A</v>
          </cell>
          <cell r="AC518" t="e">
            <v>#N/A</v>
          </cell>
          <cell r="AD518" t="e">
            <v>#N/A</v>
          </cell>
          <cell r="AE518" t="str">
            <v>11 Dividend Street</v>
          </cell>
          <cell r="AF518" t="str">
            <v>Mansfield QLD 4122</v>
          </cell>
        </row>
        <row r="519">
          <cell r="A519" t="str">
            <v>AEPL0518</v>
          </cell>
          <cell r="D519" t="e">
            <v>#N/A</v>
          </cell>
          <cell r="E519" t="e">
            <v>#N/A</v>
          </cell>
          <cell r="F519" t="e">
            <v>#N/A</v>
          </cell>
          <cell r="G519" t="e">
            <v>#N/A</v>
          </cell>
          <cell r="AB519" t="e">
            <v>#N/A</v>
          </cell>
          <cell r="AC519" t="e">
            <v>#N/A</v>
          </cell>
          <cell r="AD519" t="e">
            <v>#N/A</v>
          </cell>
          <cell r="AE519" t="str">
            <v>11 Dividend Street</v>
          </cell>
          <cell r="AF519" t="str">
            <v>Mansfield QLD 4122</v>
          </cell>
        </row>
        <row r="520">
          <cell r="A520" t="str">
            <v>AEPL0519</v>
          </cell>
          <cell r="D520" t="e">
            <v>#N/A</v>
          </cell>
          <cell r="E520" t="e">
            <v>#N/A</v>
          </cell>
          <cell r="F520" t="e">
            <v>#N/A</v>
          </cell>
          <cell r="G520" t="e">
            <v>#N/A</v>
          </cell>
          <cell r="AB520" t="e">
            <v>#N/A</v>
          </cell>
          <cell r="AC520" t="e">
            <v>#N/A</v>
          </cell>
          <cell r="AD520" t="e">
            <v>#N/A</v>
          </cell>
          <cell r="AE520" t="str">
            <v>11 Dividend Street</v>
          </cell>
          <cell r="AF520" t="str">
            <v>Mansfield QLD 4122</v>
          </cell>
        </row>
        <row r="521">
          <cell r="A521" t="str">
            <v>AEPL0520</v>
          </cell>
          <cell r="D521" t="e">
            <v>#N/A</v>
          </cell>
          <cell r="E521" t="e">
            <v>#N/A</v>
          </cell>
          <cell r="F521" t="e">
            <v>#N/A</v>
          </cell>
          <cell r="G521" t="e">
            <v>#N/A</v>
          </cell>
          <cell r="AB521" t="e">
            <v>#N/A</v>
          </cell>
          <cell r="AC521" t="e">
            <v>#N/A</v>
          </cell>
          <cell r="AD521" t="e">
            <v>#N/A</v>
          </cell>
          <cell r="AE521" t="str">
            <v>11 Dividend Street</v>
          </cell>
          <cell r="AF521" t="str">
            <v>Mansfield QLD 4122</v>
          </cell>
        </row>
        <row r="522">
          <cell r="A522" t="str">
            <v>AEPL0521</v>
          </cell>
          <cell r="D522" t="e">
            <v>#N/A</v>
          </cell>
          <cell r="E522" t="e">
            <v>#N/A</v>
          </cell>
          <cell r="F522" t="e">
            <v>#N/A</v>
          </cell>
          <cell r="G522" t="e">
            <v>#N/A</v>
          </cell>
          <cell r="AB522" t="e">
            <v>#N/A</v>
          </cell>
          <cell r="AC522" t="e">
            <v>#N/A</v>
          </cell>
          <cell r="AD522" t="e">
            <v>#N/A</v>
          </cell>
          <cell r="AE522" t="str">
            <v>11 Dividend Street</v>
          </cell>
          <cell r="AF522" t="str">
            <v>Mansfield QLD 4122</v>
          </cell>
        </row>
        <row r="523">
          <cell r="A523" t="str">
            <v>AEPL0522</v>
          </cell>
          <cell r="D523" t="e">
            <v>#N/A</v>
          </cell>
          <cell r="E523" t="e">
            <v>#N/A</v>
          </cell>
          <cell r="F523" t="e">
            <v>#N/A</v>
          </cell>
          <cell r="G523" t="e">
            <v>#N/A</v>
          </cell>
          <cell r="AB523" t="e">
            <v>#N/A</v>
          </cell>
          <cell r="AC523" t="e">
            <v>#N/A</v>
          </cell>
          <cell r="AD523" t="e">
            <v>#N/A</v>
          </cell>
          <cell r="AE523" t="str">
            <v>11 Dividend Street</v>
          </cell>
          <cell r="AF523" t="str">
            <v>Mansfield QLD 4122</v>
          </cell>
        </row>
        <row r="524">
          <cell r="A524" t="str">
            <v>AEPL0523</v>
          </cell>
          <cell r="D524" t="e">
            <v>#N/A</v>
          </cell>
          <cell r="E524" t="e">
            <v>#N/A</v>
          </cell>
          <cell r="F524" t="e">
            <v>#N/A</v>
          </cell>
          <cell r="G524" t="e">
            <v>#N/A</v>
          </cell>
          <cell r="AB524" t="e">
            <v>#N/A</v>
          </cell>
          <cell r="AC524" t="e">
            <v>#N/A</v>
          </cell>
          <cell r="AD524" t="e">
            <v>#N/A</v>
          </cell>
          <cell r="AE524" t="str">
            <v>11 Dividend Street</v>
          </cell>
          <cell r="AF524" t="str">
            <v>Mansfield QLD 4122</v>
          </cell>
        </row>
        <row r="525">
          <cell r="A525" t="str">
            <v>AEPL0524</v>
          </cell>
          <cell r="D525" t="e">
            <v>#N/A</v>
          </cell>
          <cell r="E525" t="e">
            <v>#N/A</v>
          </cell>
          <cell r="F525" t="e">
            <v>#N/A</v>
          </cell>
          <cell r="G525" t="e">
            <v>#N/A</v>
          </cell>
          <cell r="AB525" t="e">
            <v>#N/A</v>
          </cell>
          <cell r="AC525" t="e">
            <v>#N/A</v>
          </cell>
          <cell r="AD525" t="e">
            <v>#N/A</v>
          </cell>
          <cell r="AE525" t="str">
            <v>11 Dividend Street</v>
          </cell>
          <cell r="AF525" t="str">
            <v>Mansfield QLD 4122</v>
          </cell>
        </row>
        <row r="526">
          <cell r="A526" t="str">
            <v>AEPL0525</v>
          </cell>
          <cell r="D526" t="e">
            <v>#N/A</v>
          </cell>
          <cell r="E526" t="e">
            <v>#N/A</v>
          </cell>
          <cell r="F526" t="e">
            <v>#N/A</v>
          </cell>
          <cell r="G526" t="e">
            <v>#N/A</v>
          </cell>
          <cell r="AB526" t="e">
            <v>#N/A</v>
          </cell>
          <cell r="AC526" t="e">
            <v>#N/A</v>
          </cell>
          <cell r="AD526" t="e">
            <v>#N/A</v>
          </cell>
          <cell r="AE526" t="str">
            <v>11 Dividend Street</v>
          </cell>
          <cell r="AF526" t="str">
            <v>Mansfield QLD 4122</v>
          </cell>
        </row>
        <row r="527">
          <cell r="A527" t="str">
            <v>AEPL0526</v>
          </cell>
          <cell r="D527" t="e">
            <v>#N/A</v>
          </cell>
          <cell r="E527" t="e">
            <v>#N/A</v>
          </cell>
          <cell r="F527" t="e">
            <v>#N/A</v>
          </cell>
          <cell r="G527" t="e">
            <v>#N/A</v>
          </cell>
          <cell r="AB527" t="e">
            <v>#N/A</v>
          </cell>
          <cell r="AC527" t="e">
            <v>#N/A</v>
          </cell>
          <cell r="AD527" t="e">
            <v>#N/A</v>
          </cell>
          <cell r="AE527" t="str">
            <v>11 Dividend Street</v>
          </cell>
          <cell r="AF527" t="str">
            <v>Mansfield QLD 4122</v>
          </cell>
        </row>
        <row r="528">
          <cell r="A528" t="str">
            <v>AEPL0527</v>
          </cell>
          <cell r="D528" t="e">
            <v>#N/A</v>
          </cell>
          <cell r="E528" t="e">
            <v>#N/A</v>
          </cell>
          <cell r="F528" t="e">
            <v>#N/A</v>
          </cell>
          <cell r="G528" t="e">
            <v>#N/A</v>
          </cell>
          <cell r="AB528" t="e">
            <v>#N/A</v>
          </cell>
          <cell r="AC528" t="e">
            <v>#N/A</v>
          </cell>
          <cell r="AD528" t="e">
            <v>#N/A</v>
          </cell>
          <cell r="AE528" t="str">
            <v>11 Dividend Street</v>
          </cell>
          <cell r="AF528" t="str">
            <v>Mansfield QLD 4122</v>
          </cell>
        </row>
        <row r="529">
          <cell r="A529" t="str">
            <v>AEPL0528</v>
          </cell>
          <cell r="D529" t="e">
            <v>#N/A</v>
          </cell>
          <cell r="E529" t="e">
            <v>#N/A</v>
          </cell>
          <cell r="F529" t="e">
            <v>#N/A</v>
          </cell>
          <cell r="G529" t="e">
            <v>#N/A</v>
          </cell>
          <cell r="AB529" t="e">
            <v>#N/A</v>
          </cell>
          <cell r="AC529" t="e">
            <v>#N/A</v>
          </cell>
          <cell r="AD529" t="e">
            <v>#N/A</v>
          </cell>
          <cell r="AE529" t="str">
            <v>11 Dividend Street</v>
          </cell>
          <cell r="AF529" t="str">
            <v>Mansfield QLD 4122</v>
          </cell>
        </row>
        <row r="530">
          <cell r="A530" t="str">
            <v>AEPL0529</v>
          </cell>
          <cell r="D530" t="e">
            <v>#N/A</v>
          </cell>
          <cell r="E530" t="e">
            <v>#N/A</v>
          </cell>
          <cell r="F530" t="e">
            <v>#N/A</v>
          </cell>
          <cell r="G530" t="e">
            <v>#N/A</v>
          </cell>
          <cell r="AB530" t="e">
            <v>#N/A</v>
          </cell>
          <cell r="AC530" t="e">
            <v>#N/A</v>
          </cell>
          <cell r="AD530" t="e">
            <v>#N/A</v>
          </cell>
          <cell r="AE530" t="str">
            <v>11 Dividend Street</v>
          </cell>
          <cell r="AF530" t="str">
            <v>Mansfield QLD 4122</v>
          </cell>
        </row>
        <row r="531">
          <cell r="A531" t="str">
            <v>AEPL0530</v>
          </cell>
          <cell r="D531" t="e">
            <v>#N/A</v>
          </cell>
          <cell r="E531" t="e">
            <v>#N/A</v>
          </cell>
          <cell r="F531" t="e">
            <v>#N/A</v>
          </cell>
          <cell r="G531" t="e">
            <v>#N/A</v>
          </cell>
          <cell r="AB531" t="e">
            <v>#N/A</v>
          </cell>
          <cell r="AC531" t="e">
            <v>#N/A</v>
          </cell>
          <cell r="AD531" t="e">
            <v>#N/A</v>
          </cell>
          <cell r="AE531" t="str">
            <v>11 Dividend Street</v>
          </cell>
          <cell r="AF531" t="str">
            <v>Mansfield QLD 4122</v>
          </cell>
        </row>
        <row r="532">
          <cell r="A532" t="str">
            <v>AEPL0531</v>
          </cell>
          <cell r="D532" t="e">
            <v>#N/A</v>
          </cell>
          <cell r="E532" t="e">
            <v>#N/A</v>
          </cell>
          <cell r="F532" t="e">
            <v>#N/A</v>
          </cell>
          <cell r="G532" t="e">
            <v>#N/A</v>
          </cell>
          <cell r="AB532" t="e">
            <v>#N/A</v>
          </cell>
          <cell r="AC532" t="e">
            <v>#N/A</v>
          </cell>
          <cell r="AD532" t="e">
            <v>#N/A</v>
          </cell>
          <cell r="AE532" t="str">
            <v>11 Dividend Street</v>
          </cell>
          <cell r="AF532" t="str">
            <v>Mansfield QLD 4122</v>
          </cell>
        </row>
        <row r="533">
          <cell r="A533" t="str">
            <v>AEPL0532</v>
          </cell>
          <cell r="D533" t="e">
            <v>#N/A</v>
          </cell>
          <cell r="E533" t="e">
            <v>#N/A</v>
          </cell>
          <cell r="F533" t="e">
            <v>#N/A</v>
          </cell>
          <cell r="G533" t="e">
            <v>#N/A</v>
          </cell>
          <cell r="AB533" t="e">
            <v>#N/A</v>
          </cell>
          <cell r="AC533" t="e">
            <v>#N/A</v>
          </cell>
          <cell r="AD533" t="e">
            <v>#N/A</v>
          </cell>
          <cell r="AE533" t="str">
            <v>11 Dividend Street</v>
          </cell>
          <cell r="AF533" t="str">
            <v>Mansfield QLD 4122</v>
          </cell>
        </row>
        <row r="534">
          <cell r="A534" t="str">
            <v>AEPL0533</v>
          </cell>
          <cell r="D534" t="e">
            <v>#N/A</v>
          </cell>
          <cell r="E534" t="e">
            <v>#N/A</v>
          </cell>
          <cell r="F534" t="e">
            <v>#N/A</v>
          </cell>
          <cell r="G534" t="e">
            <v>#N/A</v>
          </cell>
          <cell r="AB534" t="e">
            <v>#N/A</v>
          </cell>
          <cell r="AC534" t="e">
            <v>#N/A</v>
          </cell>
          <cell r="AD534" t="e">
            <v>#N/A</v>
          </cell>
          <cell r="AE534" t="str">
            <v>11 Dividend Street</v>
          </cell>
          <cell r="AF534" t="str">
            <v>Mansfield QLD 4122</v>
          </cell>
        </row>
        <row r="535">
          <cell r="A535" t="str">
            <v>AEPL0534</v>
          </cell>
          <cell r="D535" t="e">
            <v>#N/A</v>
          </cell>
          <cell r="E535" t="e">
            <v>#N/A</v>
          </cell>
          <cell r="F535" t="e">
            <v>#N/A</v>
          </cell>
          <cell r="G535" t="e">
            <v>#N/A</v>
          </cell>
          <cell r="AB535" t="e">
            <v>#N/A</v>
          </cell>
          <cell r="AC535" t="e">
            <v>#N/A</v>
          </cell>
          <cell r="AD535" t="e">
            <v>#N/A</v>
          </cell>
          <cell r="AE535" t="str">
            <v>11 Dividend Street</v>
          </cell>
          <cell r="AF535" t="str">
            <v>Mansfield QLD 4122</v>
          </cell>
        </row>
        <row r="536">
          <cell r="A536" t="str">
            <v>AEPL0535</v>
          </cell>
          <cell r="D536" t="e">
            <v>#N/A</v>
          </cell>
          <cell r="E536" t="e">
            <v>#N/A</v>
          </cell>
          <cell r="F536" t="e">
            <v>#N/A</v>
          </cell>
          <cell r="G536" t="e">
            <v>#N/A</v>
          </cell>
          <cell r="AB536" t="e">
            <v>#N/A</v>
          </cell>
          <cell r="AC536" t="e">
            <v>#N/A</v>
          </cell>
          <cell r="AD536" t="e">
            <v>#N/A</v>
          </cell>
          <cell r="AE536" t="str">
            <v>11 Dividend Street</v>
          </cell>
          <cell r="AF536" t="str">
            <v>Mansfield QLD 4122</v>
          </cell>
        </row>
        <row r="537">
          <cell r="A537" t="str">
            <v>AEPL0536</v>
          </cell>
          <cell r="D537" t="e">
            <v>#N/A</v>
          </cell>
          <cell r="E537" t="e">
            <v>#N/A</v>
          </cell>
          <cell r="F537" t="e">
            <v>#N/A</v>
          </cell>
          <cell r="G537" t="e">
            <v>#N/A</v>
          </cell>
          <cell r="AB537" t="e">
            <v>#N/A</v>
          </cell>
          <cell r="AC537" t="e">
            <v>#N/A</v>
          </cell>
          <cell r="AD537" t="e">
            <v>#N/A</v>
          </cell>
          <cell r="AE537" t="str">
            <v>11 Dividend Street</v>
          </cell>
          <cell r="AF537" t="str">
            <v>Mansfield QLD 4122</v>
          </cell>
        </row>
        <row r="538">
          <cell r="A538" t="str">
            <v>AEPL0537</v>
          </cell>
          <cell r="D538" t="e">
            <v>#N/A</v>
          </cell>
          <cell r="E538" t="e">
            <v>#N/A</v>
          </cell>
          <cell r="F538" t="e">
            <v>#N/A</v>
          </cell>
          <cell r="G538" t="e">
            <v>#N/A</v>
          </cell>
          <cell r="AB538" t="e">
            <v>#N/A</v>
          </cell>
          <cell r="AC538" t="e">
            <v>#N/A</v>
          </cell>
          <cell r="AD538" t="e">
            <v>#N/A</v>
          </cell>
          <cell r="AE538" t="str">
            <v>11 Dividend Street</v>
          </cell>
          <cell r="AF538" t="str">
            <v>Mansfield QLD 4122</v>
          </cell>
        </row>
        <row r="539">
          <cell r="A539" t="str">
            <v>AEPL0538</v>
          </cell>
          <cell r="D539" t="e">
            <v>#N/A</v>
          </cell>
          <cell r="E539" t="e">
            <v>#N/A</v>
          </cell>
          <cell r="F539" t="e">
            <v>#N/A</v>
          </cell>
          <cell r="G539" t="e">
            <v>#N/A</v>
          </cell>
          <cell r="AB539" t="e">
            <v>#N/A</v>
          </cell>
          <cell r="AC539" t="e">
            <v>#N/A</v>
          </cell>
          <cell r="AD539" t="e">
            <v>#N/A</v>
          </cell>
          <cell r="AE539" t="str">
            <v>11 Dividend Street</v>
          </cell>
          <cell r="AF539" t="str">
            <v>Mansfield QLD 4122</v>
          </cell>
        </row>
        <row r="540">
          <cell r="A540" t="str">
            <v>AEPL0539</v>
          </cell>
          <cell r="D540" t="e">
            <v>#N/A</v>
          </cell>
          <cell r="E540" t="e">
            <v>#N/A</v>
          </cell>
          <cell r="F540" t="e">
            <v>#N/A</v>
          </cell>
          <cell r="G540" t="e">
            <v>#N/A</v>
          </cell>
          <cell r="AB540" t="e">
            <v>#N/A</v>
          </cell>
          <cell r="AC540" t="e">
            <v>#N/A</v>
          </cell>
          <cell r="AD540" t="e">
            <v>#N/A</v>
          </cell>
          <cell r="AE540" t="str">
            <v>11 Dividend Street</v>
          </cell>
          <cell r="AF540" t="str">
            <v>Mansfield QLD 4122</v>
          </cell>
        </row>
        <row r="541">
          <cell r="A541" t="str">
            <v>AEPL0540</v>
          </cell>
          <cell r="D541" t="e">
            <v>#N/A</v>
          </cell>
          <cell r="E541" t="e">
            <v>#N/A</v>
          </cell>
          <cell r="F541" t="e">
            <v>#N/A</v>
          </cell>
          <cell r="G541" t="e">
            <v>#N/A</v>
          </cell>
          <cell r="AB541" t="e">
            <v>#N/A</v>
          </cell>
          <cell r="AC541" t="e">
            <v>#N/A</v>
          </cell>
          <cell r="AD541" t="e">
            <v>#N/A</v>
          </cell>
          <cell r="AE541" t="str">
            <v>11 Dividend Street</v>
          </cell>
          <cell r="AF541" t="str">
            <v>Mansfield QLD 4122</v>
          </cell>
        </row>
        <row r="542">
          <cell r="A542" t="str">
            <v>AEPL0541</v>
          </cell>
          <cell r="D542" t="e">
            <v>#N/A</v>
          </cell>
          <cell r="E542" t="e">
            <v>#N/A</v>
          </cell>
          <cell r="F542" t="e">
            <v>#N/A</v>
          </cell>
          <cell r="G542" t="e">
            <v>#N/A</v>
          </cell>
          <cell r="AB542" t="e">
            <v>#N/A</v>
          </cell>
          <cell r="AC542" t="e">
            <v>#N/A</v>
          </cell>
          <cell r="AD542" t="e">
            <v>#N/A</v>
          </cell>
          <cell r="AE542" t="str">
            <v>11 Dividend Street</v>
          </cell>
          <cell r="AF542" t="str">
            <v>Mansfield QLD 4122</v>
          </cell>
        </row>
        <row r="543">
          <cell r="A543" t="str">
            <v>AEPL0542</v>
          </cell>
          <cell r="D543" t="e">
            <v>#N/A</v>
          </cell>
          <cell r="E543" t="e">
            <v>#N/A</v>
          </cell>
          <cell r="F543" t="e">
            <v>#N/A</v>
          </cell>
          <cell r="G543" t="e">
            <v>#N/A</v>
          </cell>
          <cell r="AB543" t="e">
            <v>#N/A</v>
          </cell>
          <cell r="AC543" t="e">
            <v>#N/A</v>
          </cell>
          <cell r="AD543" t="e">
            <v>#N/A</v>
          </cell>
          <cell r="AE543" t="str">
            <v>11 Dividend Street</v>
          </cell>
          <cell r="AF543" t="str">
            <v>Mansfield QLD 4122</v>
          </cell>
        </row>
        <row r="544">
          <cell r="A544" t="str">
            <v>AEPL0543</v>
          </cell>
          <cell r="D544" t="e">
            <v>#N/A</v>
          </cell>
          <cell r="E544" t="e">
            <v>#N/A</v>
          </cell>
          <cell r="F544" t="e">
            <v>#N/A</v>
          </cell>
          <cell r="G544" t="e">
            <v>#N/A</v>
          </cell>
          <cell r="AB544" t="e">
            <v>#N/A</v>
          </cell>
          <cell r="AC544" t="e">
            <v>#N/A</v>
          </cell>
          <cell r="AD544" t="e">
            <v>#N/A</v>
          </cell>
          <cell r="AE544" t="str">
            <v>11 Dividend Street</v>
          </cell>
          <cell r="AF544" t="str">
            <v>Mansfield QLD 4122</v>
          </cell>
        </row>
        <row r="545">
          <cell r="A545" t="str">
            <v>AEPL0544</v>
          </cell>
          <cell r="D545" t="e">
            <v>#N/A</v>
          </cell>
          <cell r="E545" t="e">
            <v>#N/A</v>
          </cell>
          <cell r="F545" t="e">
            <v>#N/A</v>
          </cell>
          <cell r="G545" t="e">
            <v>#N/A</v>
          </cell>
          <cell r="AB545" t="e">
            <v>#N/A</v>
          </cell>
          <cell r="AC545" t="e">
            <v>#N/A</v>
          </cell>
          <cell r="AD545" t="e">
            <v>#N/A</v>
          </cell>
          <cell r="AE545" t="str">
            <v>11 Dividend Street</v>
          </cell>
          <cell r="AF545" t="str">
            <v>Mansfield QLD 4122</v>
          </cell>
        </row>
        <row r="546">
          <cell r="A546" t="str">
            <v>AEPL0545</v>
          </cell>
          <cell r="D546" t="e">
            <v>#N/A</v>
          </cell>
          <cell r="E546" t="e">
            <v>#N/A</v>
          </cell>
          <cell r="F546" t="e">
            <v>#N/A</v>
          </cell>
          <cell r="G546" t="e">
            <v>#N/A</v>
          </cell>
          <cell r="AB546" t="e">
            <v>#N/A</v>
          </cell>
          <cell r="AC546" t="e">
            <v>#N/A</v>
          </cell>
          <cell r="AD546" t="e">
            <v>#N/A</v>
          </cell>
          <cell r="AE546" t="str">
            <v>11 Dividend Street</v>
          </cell>
          <cell r="AF546" t="str">
            <v>Mansfield QLD 4122</v>
          </cell>
        </row>
        <row r="547">
          <cell r="A547" t="str">
            <v>AEPL0546</v>
          </cell>
          <cell r="D547" t="e">
            <v>#N/A</v>
          </cell>
          <cell r="E547" t="e">
            <v>#N/A</v>
          </cell>
          <cell r="F547" t="e">
            <v>#N/A</v>
          </cell>
          <cell r="G547" t="e">
            <v>#N/A</v>
          </cell>
          <cell r="AB547" t="e">
            <v>#N/A</v>
          </cell>
          <cell r="AC547" t="e">
            <v>#N/A</v>
          </cell>
          <cell r="AD547" t="e">
            <v>#N/A</v>
          </cell>
          <cell r="AE547" t="str">
            <v>11 Dividend Street</v>
          </cell>
          <cell r="AF547" t="str">
            <v>Mansfield QLD 4122</v>
          </cell>
        </row>
        <row r="548">
          <cell r="A548" t="str">
            <v>AEPL0547</v>
          </cell>
          <cell r="D548" t="e">
            <v>#N/A</v>
          </cell>
          <cell r="E548" t="e">
            <v>#N/A</v>
          </cell>
          <cell r="F548" t="e">
            <v>#N/A</v>
          </cell>
          <cell r="G548" t="e">
            <v>#N/A</v>
          </cell>
          <cell r="AB548" t="e">
            <v>#N/A</v>
          </cell>
          <cell r="AC548" t="e">
            <v>#N/A</v>
          </cell>
          <cell r="AD548" t="e">
            <v>#N/A</v>
          </cell>
          <cell r="AE548" t="str">
            <v>11 Dividend Street</v>
          </cell>
          <cell r="AF548" t="str">
            <v>Mansfield QLD 4122</v>
          </cell>
        </row>
        <row r="549">
          <cell r="A549" t="str">
            <v>AEPL0548</v>
          </cell>
          <cell r="D549" t="e">
            <v>#N/A</v>
          </cell>
          <cell r="E549" t="e">
            <v>#N/A</v>
          </cell>
          <cell r="F549" t="e">
            <v>#N/A</v>
          </cell>
          <cell r="G549" t="e">
            <v>#N/A</v>
          </cell>
          <cell r="AB549" t="e">
            <v>#N/A</v>
          </cell>
          <cell r="AC549" t="e">
            <v>#N/A</v>
          </cell>
          <cell r="AD549" t="e">
            <v>#N/A</v>
          </cell>
          <cell r="AE549" t="str">
            <v>11 Dividend Street</v>
          </cell>
          <cell r="AF549" t="str">
            <v>Mansfield QLD 4122</v>
          </cell>
        </row>
        <row r="550">
          <cell r="A550" t="str">
            <v>AEPL0549</v>
          </cell>
          <cell r="D550" t="e">
            <v>#N/A</v>
          </cell>
          <cell r="E550" t="e">
            <v>#N/A</v>
          </cell>
          <cell r="F550" t="e">
            <v>#N/A</v>
          </cell>
          <cell r="G550" t="e">
            <v>#N/A</v>
          </cell>
          <cell r="AB550" t="e">
            <v>#N/A</v>
          </cell>
          <cell r="AC550" t="e">
            <v>#N/A</v>
          </cell>
          <cell r="AD550" t="e">
            <v>#N/A</v>
          </cell>
          <cell r="AE550" t="str">
            <v>11 Dividend Street</v>
          </cell>
          <cell r="AF550" t="str">
            <v>Mansfield QLD 4122</v>
          </cell>
        </row>
        <row r="551">
          <cell r="A551" t="str">
            <v>AEPL0550</v>
          </cell>
          <cell r="D551" t="e">
            <v>#N/A</v>
          </cell>
          <cell r="E551" t="e">
            <v>#N/A</v>
          </cell>
          <cell r="F551" t="e">
            <v>#N/A</v>
          </cell>
          <cell r="G551" t="e">
            <v>#N/A</v>
          </cell>
          <cell r="AB551" t="e">
            <v>#N/A</v>
          </cell>
          <cell r="AC551" t="e">
            <v>#N/A</v>
          </cell>
          <cell r="AD551" t="e">
            <v>#N/A</v>
          </cell>
          <cell r="AE551" t="str">
            <v>11 Dividend Street</v>
          </cell>
          <cell r="AF551" t="str">
            <v>Mansfield QLD 4122</v>
          </cell>
        </row>
        <row r="552">
          <cell r="A552" t="str">
            <v>AEPL0551</v>
          </cell>
          <cell r="D552" t="e">
            <v>#N/A</v>
          </cell>
          <cell r="E552" t="e">
            <v>#N/A</v>
          </cell>
          <cell r="F552" t="e">
            <v>#N/A</v>
          </cell>
          <cell r="G552" t="e">
            <v>#N/A</v>
          </cell>
          <cell r="AB552" t="e">
            <v>#N/A</v>
          </cell>
          <cell r="AC552" t="e">
            <v>#N/A</v>
          </cell>
          <cell r="AD552" t="e">
            <v>#N/A</v>
          </cell>
          <cell r="AE552" t="str">
            <v>11 Dividend Street</v>
          </cell>
          <cell r="AF552" t="str">
            <v>Mansfield QLD 4122</v>
          </cell>
        </row>
        <row r="553">
          <cell r="A553" t="str">
            <v>AEPL0552</v>
          </cell>
          <cell r="D553" t="e">
            <v>#N/A</v>
          </cell>
          <cell r="E553" t="e">
            <v>#N/A</v>
          </cell>
          <cell r="F553" t="e">
            <v>#N/A</v>
          </cell>
          <cell r="G553" t="e">
            <v>#N/A</v>
          </cell>
          <cell r="AB553" t="e">
            <v>#N/A</v>
          </cell>
          <cell r="AC553" t="e">
            <v>#N/A</v>
          </cell>
          <cell r="AD553" t="e">
            <v>#N/A</v>
          </cell>
          <cell r="AE553" t="str">
            <v>11 Dividend Street</v>
          </cell>
          <cell r="AF553" t="str">
            <v>Mansfield QLD 4122</v>
          </cell>
        </row>
        <row r="554">
          <cell r="A554" t="str">
            <v>AEPL0553</v>
          </cell>
          <cell r="D554" t="e">
            <v>#N/A</v>
          </cell>
          <cell r="E554" t="e">
            <v>#N/A</v>
          </cell>
          <cell r="F554" t="e">
            <v>#N/A</v>
          </cell>
          <cell r="G554" t="e">
            <v>#N/A</v>
          </cell>
          <cell r="AB554" t="e">
            <v>#N/A</v>
          </cell>
          <cell r="AC554" t="e">
            <v>#N/A</v>
          </cell>
          <cell r="AD554" t="e">
            <v>#N/A</v>
          </cell>
          <cell r="AE554" t="str">
            <v>11 Dividend Street</v>
          </cell>
          <cell r="AF554" t="str">
            <v>Mansfield QLD 4122</v>
          </cell>
        </row>
        <row r="555">
          <cell r="A555" t="str">
            <v>AEPL0554</v>
          </cell>
          <cell r="D555" t="e">
            <v>#N/A</v>
          </cell>
          <cell r="E555" t="e">
            <v>#N/A</v>
          </cell>
          <cell r="F555" t="e">
            <v>#N/A</v>
          </cell>
          <cell r="G555" t="e">
            <v>#N/A</v>
          </cell>
          <cell r="AB555" t="e">
            <v>#N/A</v>
          </cell>
          <cell r="AC555" t="e">
            <v>#N/A</v>
          </cell>
          <cell r="AD555" t="e">
            <v>#N/A</v>
          </cell>
          <cell r="AE555" t="str">
            <v>11 Dividend Street</v>
          </cell>
          <cell r="AF555" t="str">
            <v>Mansfield QLD 4122</v>
          </cell>
        </row>
        <row r="556">
          <cell r="A556" t="str">
            <v>AEPL0555</v>
          </cell>
          <cell r="D556" t="e">
            <v>#N/A</v>
          </cell>
          <cell r="E556" t="e">
            <v>#N/A</v>
          </cell>
          <cell r="F556" t="e">
            <v>#N/A</v>
          </cell>
          <cell r="G556" t="e">
            <v>#N/A</v>
          </cell>
          <cell r="AB556" t="e">
            <v>#N/A</v>
          </cell>
          <cell r="AC556" t="e">
            <v>#N/A</v>
          </cell>
          <cell r="AD556" t="e">
            <v>#N/A</v>
          </cell>
          <cell r="AE556" t="str">
            <v>11 Dividend Street</v>
          </cell>
          <cell r="AF556" t="str">
            <v>Mansfield QLD 4122</v>
          </cell>
        </row>
        <row r="557">
          <cell r="A557" t="str">
            <v>AEPL0556</v>
          </cell>
          <cell r="D557" t="e">
            <v>#N/A</v>
          </cell>
          <cell r="E557" t="e">
            <v>#N/A</v>
          </cell>
          <cell r="F557" t="e">
            <v>#N/A</v>
          </cell>
          <cell r="G557" t="e">
            <v>#N/A</v>
          </cell>
          <cell r="AB557" t="e">
            <v>#N/A</v>
          </cell>
          <cell r="AC557" t="e">
            <v>#N/A</v>
          </cell>
          <cell r="AD557" t="e">
            <v>#N/A</v>
          </cell>
          <cell r="AE557" t="str">
            <v>11 Dividend Street</v>
          </cell>
          <cell r="AF557" t="str">
            <v>Mansfield QLD 4122</v>
          </cell>
        </row>
        <row r="558">
          <cell r="A558" t="str">
            <v>AEPL0557</v>
          </cell>
          <cell r="D558" t="e">
            <v>#N/A</v>
          </cell>
          <cell r="E558" t="e">
            <v>#N/A</v>
          </cell>
          <cell r="F558" t="e">
            <v>#N/A</v>
          </cell>
          <cell r="G558" t="e">
            <v>#N/A</v>
          </cell>
          <cell r="AB558" t="e">
            <v>#N/A</v>
          </cell>
          <cell r="AC558" t="e">
            <v>#N/A</v>
          </cell>
          <cell r="AD558" t="e">
            <v>#N/A</v>
          </cell>
          <cell r="AE558" t="str">
            <v>11 Dividend Street</v>
          </cell>
          <cell r="AF558" t="str">
            <v>Mansfield QLD 4122</v>
          </cell>
        </row>
        <row r="559">
          <cell r="A559" t="str">
            <v>AEPL0558</v>
          </cell>
          <cell r="D559" t="e">
            <v>#N/A</v>
          </cell>
          <cell r="E559" t="e">
            <v>#N/A</v>
          </cell>
          <cell r="F559" t="e">
            <v>#N/A</v>
          </cell>
          <cell r="G559" t="e">
            <v>#N/A</v>
          </cell>
          <cell r="AB559" t="e">
            <v>#N/A</v>
          </cell>
          <cell r="AC559" t="e">
            <v>#N/A</v>
          </cell>
          <cell r="AD559" t="e">
            <v>#N/A</v>
          </cell>
          <cell r="AE559" t="str">
            <v>11 Dividend Street</v>
          </cell>
          <cell r="AF559" t="str">
            <v>Mansfield QLD 4122</v>
          </cell>
        </row>
        <row r="560">
          <cell r="A560" t="str">
            <v>AEPL0559</v>
          </cell>
          <cell r="D560" t="e">
            <v>#N/A</v>
          </cell>
          <cell r="E560" t="e">
            <v>#N/A</v>
          </cell>
          <cell r="F560" t="e">
            <v>#N/A</v>
          </cell>
          <cell r="G560" t="e">
            <v>#N/A</v>
          </cell>
          <cell r="AB560" t="e">
            <v>#N/A</v>
          </cell>
          <cell r="AC560" t="e">
            <v>#N/A</v>
          </cell>
          <cell r="AD560" t="e">
            <v>#N/A</v>
          </cell>
          <cell r="AE560" t="str">
            <v>11 Dividend Street</v>
          </cell>
          <cell r="AF560" t="str">
            <v>Mansfield QLD 4122</v>
          </cell>
        </row>
        <row r="561">
          <cell r="A561" t="str">
            <v>AEPL0560</v>
          </cell>
          <cell r="D561" t="e">
            <v>#N/A</v>
          </cell>
          <cell r="E561" t="e">
            <v>#N/A</v>
          </cell>
          <cell r="F561" t="e">
            <v>#N/A</v>
          </cell>
          <cell r="G561" t="e">
            <v>#N/A</v>
          </cell>
          <cell r="AB561" t="e">
            <v>#N/A</v>
          </cell>
          <cell r="AC561" t="e">
            <v>#N/A</v>
          </cell>
          <cell r="AD561" t="e">
            <v>#N/A</v>
          </cell>
          <cell r="AE561" t="str">
            <v>11 Dividend Street</v>
          </cell>
          <cell r="AF561" t="str">
            <v>Mansfield QLD 4122</v>
          </cell>
        </row>
        <row r="562">
          <cell r="A562" t="str">
            <v>AEPL0561</v>
          </cell>
          <cell r="D562" t="e">
            <v>#N/A</v>
          </cell>
          <cell r="E562" t="e">
            <v>#N/A</v>
          </cell>
          <cell r="F562" t="e">
            <v>#N/A</v>
          </cell>
          <cell r="G562" t="e">
            <v>#N/A</v>
          </cell>
          <cell r="AB562" t="e">
            <v>#N/A</v>
          </cell>
          <cell r="AC562" t="e">
            <v>#N/A</v>
          </cell>
          <cell r="AD562" t="e">
            <v>#N/A</v>
          </cell>
          <cell r="AE562" t="str">
            <v>11 Dividend Street</v>
          </cell>
          <cell r="AF562" t="str">
            <v>Mansfield QLD 4122</v>
          </cell>
        </row>
        <row r="563">
          <cell r="A563" t="str">
            <v>AEPL0562</v>
          </cell>
          <cell r="D563" t="e">
            <v>#N/A</v>
          </cell>
          <cell r="E563" t="e">
            <v>#N/A</v>
          </cell>
          <cell r="F563" t="e">
            <v>#N/A</v>
          </cell>
          <cell r="G563" t="e">
            <v>#N/A</v>
          </cell>
          <cell r="AB563" t="e">
            <v>#N/A</v>
          </cell>
          <cell r="AC563" t="e">
            <v>#N/A</v>
          </cell>
          <cell r="AD563" t="e">
            <v>#N/A</v>
          </cell>
          <cell r="AE563" t="str">
            <v>11 Dividend Street</v>
          </cell>
          <cell r="AF563" t="str">
            <v>Mansfield QLD 4122</v>
          </cell>
        </row>
        <row r="564">
          <cell r="A564" t="str">
            <v>AEPL0563</v>
          </cell>
          <cell r="D564" t="e">
            <v>#N/A</v>
          </cell>
          <cell r="E564" t="e">
            <v>#N/A</v>
          </cell>
          <cell r="F564" t="e">
            <v>#N/A</v>
          </cell>
          <cell r="G564" t="e">
            <v>#N/A</v>
          </cell>
          <cell r="AB564" t="e">
            <v>#N/A</v>
          </cell>
          <cell r="AC564" t="e">
            <v>#N/A</v>
          </cell>
          <cell r="AD564" t="e">
            <v>#N/A</v>
          </cell>
          <cell r="AE564" t="str">
            <v>11 Dividend Street</v>
          </cell>
          <cell r="AF564" t="str">
            <v>Mansfield QLD 4122</v>
          </cell>
        </row>
        <row r="565">
          <cell r="A565" t="str">
            <v>AEPL0564</v>
          </cell>
          <cell r="D565" t="e">
            <v>#N/A</v>
          </cell>
          <cell r="E565" t="e">
            <v>#N/A</v>
          </cell>
          <cell r="F565" t="e">
            <v>#N/A</v>
          </cell>
          <cell r="G565" t="e">
            <v>#N/A</v>
          </cell>
          <cell r="AB565" t="e">
            <v>#N/A</v>
          </cell>
          <cell r="AC565" t="e">
            <v>#N/A</v>
          </cell>
          <cell r="AD565" t="e">
            <v>#N/A</v>
          </cell>
          <cell r="AE565" t="str">
            <v>11 Dividend Street</v>
          </cell>
          <cell r="AF565" t="str">
            <v>Mansfield QLD 4122</v>
          </cell>
        </row>
        <row r="566">
          <cell r="A566" t="str">
            <v>AEPL0565</v>
          </cell>
          <cell r="D566" t="e">
            <v>#N/A</v>
          </cell>
          <cell r="E566" t="e">
            <v>#N/A</v>
          </cell>
          <cell r="F566" t="e">
            <v>#N/A</v>
          </cell>
          <cell r="G566" t="e">
            <v>#N/A</v>
          </cell>
          <cell r="AB566" t="e">
            <v>#N/A</v>
          </cell>
          <cell r="AC566" t="e">
            <v>#N/A</v>
          </cell>
          <cell r="AD566" t="e">
            <v>#N/A</v>
          </cell>
          <cell r="AE566" t="str">
            <v>11 Dividend Street</v>
          </cell>
          <cell r="AF566" t="str">
            <v>Mansfield QLD 4122</v>
          </cell>
        </row>
        <row r="567">
          <cell r="A567" t="str">
            <v>AEPL0566</v>
          </cell>
          <cell r="D567" t="e">
            <v>#N/A</v>
          </cell>
          <cell r="E567" t="e">
            <v>#N/A</v>
          </cell>
          <cell r="F567" t="e">
            <v>#N/A</v>
          </cell>
          <cell r="G567" t="e">
            <v>#N/A</v>
          </cell>
          <cell r="AB567" t="e">
            <v>#N/A</v>
          </cell>
          <cell r="AC567" t="e">
            <v>#N/A</v>
          </cell>
          <cell r="AD567" t="e">
            <v>#N/A</v>
          </cell>
          <cell r="AE567" t="str">
            <v>11 Dividend Street</v>
          </cell>
          <cell r="AF567" t="str">
            <v>Mansfield QLD 4122</v>
          </cell>
        </row>
        <row r="568">
          <cell r="A568" t="str">
            <v>AEPL0567</v>
          </cell>
          <cell r="D568" t="e">
            <v>#N/A</v>
          </cell>
          <cell r="E568" t="e">
            <v>#N/A</v>
          </cell>
          <cell r="F568" t="e">
            <v>#N/A</v>
          </cell>
          <cell r="G568" t="e">
            <v>#N/A</v>
          </cell>
          <cell r="AB568" t="e">
            <v>#N/A</v>
          </cell>
          <cell r="AC568" t="e">
            <v>#N/A</v>
          </cell>
          <cell r="AD568" t="e">
            <v>#N/A</v>
          </cell>
          <cell r="AE568" t="str">
            <v>11 Dividend Street</v>
          </cell>
          <cell r="AF568" t="str">
            <v>Mansfield QLD 4122</v>
          </cell>
        </row>
        <row r="569">
          <cell r="A569" t="str">
            <v>AEPL0568</v>
          </cell>
          <cell r="D569" t="e">
            <v>#N/A</v>
          </cell>
          <cell r="E569" t="e">
            <v>#N/A</v>
          </cell>
          <cell r="F569" t="e">
            <v>#N/A</v>
          </cell>
          <cell r="G569" t="e">
            <v>#N/A</v>
          </cell>
          <cell r="AB569" t="e">
            <v>#N/A</v>
          </cell>
          <cell r="AC569" t="e">
            <v>#N/A</v>
          </cell>
          <cell r="AD569" t="e">
            <v>#N/A</v>
          </cell>
          <cell r="AE569" t="str">
            <v>11 Dividend Street</v>
          </cell>
          <cell r="AF569" t="str">
            <v>Mansfield QLD 4122</v>
          </cell>
        </row>
        <row r="570">
          <cell r="A570" t="str">
            <v>AEPL0569</v>
          </cell>
          <cell r="D570" t="e">
            <v>#N/A</v>
          </cell>
          <cell r="E570" t="e">
            <v>#N/A</v>
          </cell>
          <cell r="F570" t="e">
            <v>#N/A</v>
          </cell>
          <cell r="G570" t="e">
            <v>#N/A</v>
          </cell>
          <cell r="AB570" t="e">
            <v>#N/A</v>
          </cell>
          <cell r="AC570" t="e">
            <v>#N/A</v>
          </cell>
          <cell r="AD570" t="e">
            <v>#N/A</v>
          </cell>
          <cell r="AE570" t="str">
            <v>11 Dividend Street</v>
          </cell>
          <cell r="AF570" t="str">
            <v>Mansfield QLD 4122</v>
          </cell>
        </row>
        <row r="571">
          <cell r="A571" t="str">
            <v>AEPL0570</v>
          </cell>
          <cell r="D571" t="e">
            <v>#N/A</v>
          </cell>
          <cell r="E571" t="e">
            <v>#N/A</v>
          </cell>
          <cell r="F571" t="e">
            <v>#N/A</v>
          </cell>
          <cell r="G571" t="e">
            <v>#N/A</v>
          </cell>
          <cell r="AB571" t="e">
            <v>#N/A</v>
          </cell>
          <cell r="AC571" t="e">
            <v>#N/A</v>
          </cell>
          <cell r="AD571" t="e">
            <v>#N/A</v>
          </cell>
          <cell r="AE571" t="str">
            <v>11 Dividend Street</v>
          </cell>
          <cell r="AF571" t="str">
            <v>Mansfield QLD 4122</v>
          </cell>
        </row>
        <row r="572">
          <cell r="A572" t="str">
            <v>AEPL0571</v>
          </cell>
          <cell r="D572" t="e">
            <v>#N/A</v>
          </cell>
          <cell r="E572" t="e">
            <v>#N/A</v>
          </cell>
          <cell r="F572" t="e">
            <v>#N/A</v>
          </cell>
          <cell r="G572" t="e">
            <v>#N/A</v>
          </cell>
          <cell r="AB572" t="e">
            <v>#N/A</v>
          </cell>
          <cell r="AC572" t="e">
            <v>#N/A</v>
          </cell>
          <cell r="AD572" t="e">
            <v>#N/A</v>
          </cell>
          <cell r="AE572" t="str">
            <v>11 Dividend Street</v>
          </cell>
          <cell r="AF572" t="str">
            <v>Mansfield QLD 4122</v>
          </cell>
        </row>
        <row r="573">
          <cell r="A573" t="str">
            <v>AEPL0572</v>
          </cell>
          <cell r="D573" t="e">
            <v>#N/A</v>
          </cell>
          <cell r="E573" t="e">
            <v>#N/A</v>
          </cell>
          <cell r="F573" t="e">
            <v>#N/A</v>
          </cell>
          <cell r="G573" t="e">
            <v>#N/A</v>
          </cell>
          <cell r="AB573" t="e">
            <v>#N/A</v>
          </cell>
          <cell r="AC573" t="e">
            <v>#N/A</v>
          </cell>
          <cell r="AD573" t="e">
            <v>#N/A</v>
          </cell>
          <cell r="AE573" t="str">
            <v>11 Dividend Street</v>
          </cell>
          <cell r="AF573" t="str">
            <v>Mansfield QLD 4122</v>
          </cell>
        </row>
        <row r="574">
          <cell r="A574" t="str">
            <v>AEPL0573</v>
          </cell>
          <cell r="D574" t="e">
            <v>#N/A</v>
          </cell>
          <cell r="E574" t="e">
            <v>#N/A</v>
          </cell>
          <cell r="F574" t="e">
            <v>#N/A</v>
          </cell>
          <cell r="G574" t="e">
            <v>#N/A</v>
          </cell>
          <cell r="AB574" t="e">
            <v>#N/A</v>
          </cell>
          <cell r="AC574" t="e">
            <v>#N/A</v>
          </cell>
          <cell r="AD574" t="e">
            <v>#N/A</v>
          </cell>
          <cell r="AE574" t="str">
            <v>11 Dividend Street</v>
          </cell>
          <cell r="AF574" t="str">
            <v>Mansfield QLD 4122</v>
          </cell>
        </row>
        <row r="575">
          <cell r="A575" t="str">
            <v>AEPL0574</v>
          </cell>
          <cell r="D575" t="e">
            <v>#N/A</v>
          </cell>
          <cell r="E575" t="e">
            <v>#N/A</v>
          </cell>
          <cell r="F575" t="e">
            <v>#N/A</v>
          </cell>
          <cell r="G575" t="e">
            <v>#N/A</v>
          </cell>
          <cell r="AB575" t="e">
            <v>#N/A</v>
          </cell>
          <cell r="AC575" t="e">
            <v>#N/A</v>
          </cell>
          <cell r="AD575" t="e">
            <v>#N/A</v>
          </cell>
          <cell r="AE575" t="str">
            <v>11 Dividend Street</v>
          </cell>
          <cell r="AF575" t="str">
            <v>Mansfield QLD 4122</v>
          </cell>
        </row>
        <row r="576">
          <cell r="A576" t="str">
            <v>AEPL0575</v>
          </cell>
          <cell r="D576" t="e">
            <v>#N/A</v>
          </cell>
          <cell r="E576" t="e">
            <v>#N/A</v>
          </cell>
          <cell r="F576" t="e">
            <v>#N/A</v>
          </cell>
          <cell r="G576" t="e">
            <v>#N/A</v>
          </cell>
          <cell r="AB576" t="e">
            <v>#N/A</v>
          </cell>
          <cell r="AC576" t="e">
            <v>#N/A</v>
          </cell>
          <cell r="AD576" t="e">
            <v>#N/A</v>
          </cell>
          <cell r="AE576" t="str">
            <v>11 Dividend Street</v>
          </cell>
          <cell r="AF576" t="str">
            <v>Mansfield QLD 4122</v>
          </cell>
        </row>
        <row r="577">
          <cell r="A577" t="str">
            <v>AEPL0576</v>
          </cell>
          <cell r="D577" t="e">
            <v>#N/A</v>
          </cell>
          <cell r="E577" t="e">
            <v>#N/A</v>
          </cell>
          <cell r="F577" t="e">
            <v>#N/A</v>
          </cell>
          <cell r="G577" t="e">
            <v>#N/A</v>
          </cell>
          <cell r="AB577" t="e">
            <v>#N/A</v>
          </cell>
          <cell r="AC577" t="e">
            <v>#N/A</v>
          </cell>
          <cell r="AD577" t="e">
            <v>#N/A</v>
          </cell>
          <cell r="AE577" t="str">
            <v>11 Dividend Street</v>
          </cell>
          <cell r="AF577" t="str">
            <v>Mansfield QLD 4122</v>
          </cell>
        </row>
        <row r="578">
          <cell r="A578" t="str">
            <v>AEPL0577</v>
          </cell>
          <cell r="D578" t="e">
            <v>#N/A</v>
          </cell>
          <cell r="E578" t="e">
            <v>#N/A</v>
          </cell>
          <cell r="F578" t="e">
            <v>#N/A</v>
          </cell>
          <cell r="G578" t="e">
            <v>#N/A</v>
          </cell>
          <cell r="AB578" t="e">
            <v>#N/A</v>
          </cell>
          <cell r="AC578" t="e">
            <v>#N/A</v>
          </cell>
          <cell r="AD578" t="e">
            <v>#N/A</v>
          </cell>
          <cell r="AE578" t="str">
            <v>11 Dividend Street</v>
          </cell>
          <cell r="AF578" t="str">
            <v>Mansfield QLD 4122</v>
          </cell>
        </row>
        <row r="579">
          <cell r="A579" t="str">
            <v>AEPL0578</v>
          </cell>
          <cell r="D579" t="e">
            <v>#N/A</v>
          </cell>
          <cell r="E579" t="e">
            <v>#N/A</v>
          </cell>
          <cell r="F579" t="e">
            <v>#N/A</v>
          </cell>
          <cell r="G579" t="e">
            <v>#N/A</v>
          </cell>
          <cell r="AB579" t="e">
            <v>#N/A</v>
          </cell>
          <cell r="AC579" t="e">
            <v>#N/A</v>
          </cell>
          <cell r="AD579" t="e">
            <v>#N/A</v>
          </cell>
          <cell r="AE579" t="str">
            <v>11 Dividend Street</v>
          </cell>
          <cell r="AF579" t="str">
            <v>Mansfield QLD 4122</v>
          </cell>
        </row>
        <row r="580">
          <cell r="A580" t="str">
            <v>AEPL0579</v>
          </cell>
          <cell r="D580" t="e">
            <v>#N/A</v>
          </cell>
          <cell r="E580" t="e">
            <v>#N/A</v>
          </cell>
          <cell r="F580" t="e">
            <v>#N/A</v>
          </cell>
          <cell r="G580" t="e">
            <v>#N/A</v>
          </cell>
          <cell r="AB580" t="e">
            <v>#N/A</v>
          </cell>
          <cell r="AC580" t="e">
            <v>#N/A</v>
          </cell>
          <cell r="AD580" t="e">
            <v>#N/A</v>
          </cell>
          <cell r="AE580" t="str">
            <v>11 Dividend Street</v>
          </cell>
          <cell r="AF580" t="str">
            <v>Mansfield QLD 4122</v>
          </cell>
        </row>
        <row r="581">
          <cell r="A581" t="str">
            <v>AEPL0580</v>
          </cell>
          <cell r="D581" t="e">
            <v>#N/A</v>
          </cell>
          <cell r="E581" t="e">
            <v>#N/A</v>
          </cell>
          <cell r="F581" t="e">
            <v>#N/A</v>
          </cell>
          <cell r="G581" t="e">
            <v>#N/A</v>
          </cell>
          <cell r="AB581" t="e">
            <v>#N/A</v>
          </cell>
          <cell r="AC581" t="e">
            <v>#N/A</v>
          </cell>
          <cell r="AD581" t="e">
            <v>#N/A</v>
          </cell>
          <cell r="AE581" t="str">
            <v>11 Dividend Street</v>
          </cell>
          <cell r="AF581" t="str">
            <v>Mansfield QLD 4122</v>
          </cell>
        </row>
        <row r="582">
          <cell r="A582" t="str">
            <v>AEPL0581</v>
          </cell>
          <cell r="D582" t="e">
            <v>#N/A</v>
          </cell>
          <cell r="E582" t="e">
            <v>#N/A</v>
          </cell>
          <cell r="F582" t="e">
            <v>#N/A</v>
          </cell>
          <cell r="G582" t="e">
            <v>#N/A</v>
          </cell>
          <cell r="AB582" t="e">
            <v>#N/A</v>
          </cell>
          <cell r="AC582" t="e">
            <v>#N/A</v>
          </cell>
          <cell r="AD582" t="e">
            <v>#N/A</v>
          </cell>
          <cell r="AE582" t="str">
            <v>11 Dividend Street</v>
          </cell>
          <cell r="AF582" t="str">
            <v>Mansfield QLD 4122</v>
          </cell>
        </row>
        <row r="583">
          <cell r="A583" t="str">
            <v>AEPL0582</v>
          </cell>
          <cell r="D583" t="e">
            <v>#N/A</v>
          </cell>
          <cell r="E583" t="e">
            <v>#N/A</v>
          </cell>
          <cell r="F583" t="e">
            <v>#N/A</v>
          </cell>
          <cell r="G583" t="e">
            <v>#N/A</v>
          </cell>
          <cell r="AB583" t="e">
            <v>#N/A</v>
          </cell>
          <cell r="AC583" t="e">
            <v>#N/A</v>
          </cell>
          <cell r="AD583" t="e">
            <v>#N/A</v>
          </cell>
          <cell r="AE583" t="str">
            <v>11 Dividend Street</v>
          </cell>
          <cell r="AF583" t="str">
            <v>Mansfield QLD 4122</v>
          </cell>
        </row>
        <row r="584">
          <cell r="A584" t="str">
            <v>AEPL0583</v>
          </cell>
          <cell r="D584" t="e">
            <v>#N/A</v>
          </cell>
          <cell r="E584" t="e">
            <v>#N/A</v>
          </cell>
          <cell r="F584" t="e">
            <v>#N/A</v>
          </cell>
          <cell r="G584" t="e">
            <v>#N/A</v>
          </cell>
          <cell r="AB584" t="e">
            <v>#N/A</v>
          </cell>
          <cell r="AC584" t="e">
            <v>#N/A</v>
          </cell>
          <cell r="AD584" t="e">
            <v>#N/A</v>
          </cell>
          <cell r="AE584" t="str">
            <v>11 Dividend Street</v>
          </cell>
          <cell r="AF584" t="str">
            <v>Mansfield QLD 4122</v>
          </cell>
        </row>
        <row r="585">
          <cell r="A585" t="str">
            <v>AEPL0584</v>
          </cell>
          <cell r="D585" t="e">
            <v>#N/A</v>
          </cell>
          <cell r="E585" t="e">
            <v>#N/A</v>
          </cell>
          <cell r="F585" t="e">
            <v>#N/A</v>
          </cell>
          <cell r="G585" t="e">
            <v>#N/A</v>
          </cell>
          <cell r="AB585" t="e">
            <v>#N/A</v>
          </cell>
          <cell r="AC585" t="e">
            <v>#N/A</v>
          </cell>
          <cell r="AD585" t="e">
            <v>#N/A</v>
          </cell>
          <cell r="AE585" t="str">
            <v>11 Dividend Street</v>
          </cell>
          <cell r="AF585" t="str">
            <v>Mansfield QLD 4122</v>
          </cell>
        </row>
        <row r="586">
          <cell r="A586" t="str">
            <v>AEPL0585</v>
          </cell>
          <cell r="D586" t="e">
            <v>#N/A</v>
          </cell>
          <cell r="E586" t="e">
            <v>#N/A</v>
          </cell>
          <cell r="F586" t="e">
            <v>#N/A</v>
          </cell>
          <cell r="G586" t="e">
            <v>#N/A</v>
          </cell>
          <cell r="AB586" t="e">
            <v>#N/A</v>
          </cell>
          <cell r="AC586" t="e">
            <v>#N/A</v>
          </cell>
          <cell r="AD586" t="e">
            <v>#N/A</v>
          </cell>
          <cell r="AE586" t="str">
            <v>11 Dividend Street</v>
          </cell>
          <cell r="AF586" t="str">
            <v>Mansfield QLD 4122</v>
          </cell>
        </row>
        <row r="587">
          <cell r="A587" t="str">
            <v>AEPL0586</v>
          </cell>
          <cell r="D587" t="e">
            <v>#N/A</v>
          </cell>
          <cell r="E587" t="e">
            <v>#N/A</v>
          </cell>
          <cell r="F587" t="e">
            <v>#N/A</v>
          </cell>
          <cell r="G587" t="e">
            <v>#N/A</v>
          </cell>
          <cell r="AB587" t="e">
            <v>#N/A</v>
          </cell>
          <cell r="AC587" t="e">
            <v>#N/A</v>
          </cell>
          <cell r="AD587" t="e">
            <v>#N/A</v>
          </cell>
          <cell r="AE587" t="str">
            <v>11 Dividend Street</v>
          </cell>
          <cell r="AF587" t="str">
            <v>Mansfield QLD 4122</v>
          </cell>
        </row>
        <row r="588">
          <cell r="A588" t="str">
            <v>AEPL0587</v>
          </cell>
          <cell r="D588" t="e">
            <v>#N/A</v>
          </cell>
          <cell r="E588" t="e">
            <v>#N/A</v>
          </cell>
          <cell r="F588" t="e">
            <v>#N/A</v>
          </cell>
          <cell r="G588" t="e">
            <v>#N/A</v>
          </cell>
          <cell r="AB588" t="e">
            <v>#N/A</v>
          </cell>
          <cell r="AC588" t="e">
            <v>#N/A</v>
          </cell>
          <cell r="AD588" t="e">
            <v>#N/A</v>
          </cell>
          <cell r="AE588" t="str">
            <v>11 Dividend Street</v>
          </cell>
          <cell r="AF588" t="str">
            <v>Mansfield QLD 4122</v>
          </cell>
        </row>
        <row r="589">
          <cell r="A589" t="str">
            <v>AEPL0588</v>
          </cell>
          <cell r="D589" t="e">
            <v>#N/A</v>
          </cell>
          <cell r="E589" t="e">
            <v>#N/A</v>
          </cell>
          <cell r="F589" t="e">
            <v>#N/A</v>
          </cell>
          <cell r="G589" t="e">
            <v>#N/A</v>
          </cell>
          <cell r="AB589" t="e">
            <v>#N/A</v>
          </cell>
          <cell r="AC589" t="e">
            <v>#N/A</v>
          </cell>
          <cell r="AD589" t="e">
            <v>#N/A</v>
          </cell>
          <cell r="AE589" t="str">
            <v>11 Dividend Street</v>
          </cell>
          <cell r="AF589" t="str">
            <v>Mansfield QLD 4122</v>
          </cell>
        </row>
        <row r="590">
          <cell r="A590" t="str">
            <v>AEPL0589</v>
          </cell>
          <cell r="D590" t="e">
            <v>#N/A</v>
          </cell>
          <cell r="E590" t="e">
            <v>#N/A</v>
          </cell>
          <cell r="F590" t="e">
            <v>#N/A</v>
          </cell>
          <cell r="G590" t="e">
            <v>#N/A</v>
          </cell>
          <cell r="AB590" t="e">
            <v>#N/A</v>
          </cell>
          <cell r="AC590" t="e">
            <v>#N/A</v>
          </cell>
          <cell r="AD590" t="e">
            <v>#N/A</v>
          </cell>
          <cell r="AE590" t="str">
            <v>11 Dividend Street</v>
          </cell>
          <cell r="AF590" t="str">
            <v>Mansfield QLD 4122</v>
          </cell>
        </row>
        <row r="591">
          <cell r="A591" t="str">
            <v>AEPL0590</v>
          </cell>
          <cell r="D591" t="e">
            <v>#N/A</v>
          </cell>
          <cell r="E591" t="e">
            <v>#N/A</v>
          </cell>
          <cell r="F591" t="e">
            <v>#N/A</v>
          </cell>
          <cell r="G591" t="e">
            <v>#N/A</v>
          </cell>
          <cell r="AB591" t="e">
            <v>#N/A</v>
          </cell>
          <cell r="AC591" t="e">
            <v>#N/A</v>
          </cell>
          <cell r="AD591" t="e">
            <v>#N/A</v>
          </cell>
          <cell r="AE591" t="str">
            <v>11 Dividend Street</v>
          </cell>
          <cell r="AF591" t="str">
            <v>Mansfield QLD 4122</v>
          </cell>
        </row>
        <row r="592">
          <cell r="A592" t="str">
            <v>AEPL0591</v>
          </cell>
          <cell r="D592" t="e">
            <v>#N/A</v>
          </cell>
          <cell r="E592" t="e">
            <v>#N/A</v>
          </cell>
          <cell r="F592" t="e">
            <v>#N/A</v>
          </cell>
          <cell r="G592" t="e">
            <v>#N/A</v>
          </cell>
          <cell r="AB592" t="e">
            <v>#N/A</v>
          </cell>
          <cell r="AC592" t="e">
            <v>#N/A</v>
          </cell>
          <cell r="AD592" t="e">
            <v>#N/A</v>
          </cell>
          <cell r="AE592" t="str">
            <v>11 Dividend Street</v>
          </cell>
          <cell r="AF592" t="str">
            <v>Mansfield QLD 4122</v>
          </cell>
        </row>
        <row r="593">
          <cell r="A593" t="str">
            <v>AEPL0592</v>
          </cell>
          <cell r="D593" t="e">
            <v>#N/A</v>
          </cell>
          <cell r="E593" t="e">
            <v>#N/A</v>
          </cell>
          <cell r="F593" t="e">
            <v>#N/A</v>
          </cell>
          <cell r="G593" t="e">
            <v>#N/A</v>
          </cell>
          <cell r="AB593" t="e">
            <v>#N/A</v>
          </cell>
          <cell r="AC593" t="e">
            <v>#N/A</v>
          </cell>
          <cell r="AD593" t="e">
            <v>#N/A</v>
          </cell>
          <cell r="AE593" t="str">
            <v>11 Dividend Street</v>
          </cell>
          <cell r="AF593" t="str">
            <v>Mansfield QLD 4122</v>
          </cell>
        </row>
        <row r="594">
          <cell r="A594" t="str">
            <v>AEPL0593</v>
          </cell>
          <cell r="D594" t="e">
            <v>#N/A</v>
          </cell>
          <cell r="E594" t="e">
            <v>#N/A</v>
          </cell>
          <cell r="F594" t="e">
            <v>#N/A</v>
          </cell>
          <cell r="G594" t="e">
            <v>#N/A</v>
          </cell>
          <cell r="AB594" t="e">
            <v>#N/A</v>
          </cell>
          <cell r="AC594" t="e">
            <v>#N/A</v>
          </cell>
          <cell r="AD594" t="e">
            <v>#N/A</v>
          </cell>
          <cell r="AE594" t="str">
            <v>11 Dividend Street</v>
          </cell>
          <cell r="AF594" t="str">
            <v>Mansfield QLD 4122</v>
          </cell>
        </row>
        <row r="595">
          <cell r="A595" t="str">
            <v>AEPL0594</v>
          </cell>
          <cell r="D595" t="e">
            <v>#N/A</v>
          </cell>
          <cell r="E595" t="e">
            <v>#N/A</v>
          </cell>
          <cell r="F595" t="e">
            <v>#N/A</v>
          </cell>
          <cell r="G595" t="e">
            <v>#N/A</v>
          </cell>
          <cell r="AB595" t="e">
            <v>#N/A</v>
          </cell>
          <cell r="AC595" t="e">
            <v>#N/A</v>
          </cell>
          <cell r="AD595" t="e">
            <v>#N/A</v>
          </cell>
          <cell r="AE595" t="str">
            <v>11 Dividend Street</v>
          </cell>
          <cell r="AF595" t="str">
            <v>Mansfield QLD 4122</v>
          </cell>
        </row>
        <row r="596">
          <cell r="A596" t="str">
            <v>AEPL0595</v>
          </cell>
          <cell r="D596" t="e">
            <v>#N/A</v>
          </cell>
          <cell r="E596" t="e">
            <v>#N/A</v>
          </cell>
          <cell r="F596" t="e">
            <v>#N/A</v>
          </cell>
          <cell r="G596" t="e">
            <v>#N/A</v>
          </cell>
          <cell r="AB596" t="e">
            <v>#N/A</v>
          </cell>
          <cell r="AC596" t="e">
            <v>#N/A</v>
          </cell>
          <cell r="AD596" t="e">
            <v>#N/A</v>
          </cell>
          <cell r="AE596" t="str">
            <v>11 Dividend Street</v>
          </cell>
          <cell r="AF596" t="str">
            <v>Mansfield QLD 4122</v>
          </cell>
        </row>
        <row r="597">
          <cell r="A597" t="str">
            <v>AEPL0596</v>
          </cell>
          <cell r="D597" t="e">
            <v>#N/A</v>
          </cell>
          <cell r="E597" t="e">
            <v>#N/A</v>
          </cell>
          <cell r="F597" t="e">
            <v>#N/A</v>
          </cell>
          <cell r="G597" t="e">
            <v>#N/A</v>
          </cell>
          <cell r="AB597" t="e">
            <v>#N/A</v>
          </cell>
          <cell r="AC597" t="e">
            <v>#N/A</v>
          </cell>
          <cell r="AD597" t="e">
            <v>#N/A</v>
          </cell>
          <cell r="AE597" t="str">
            <v>11 Dividend Street</v>
          </cell>
          <cell r="AF597" t="str">
            <v>Mansfield QLD 4122</v>
          </cell>
        </row>
        <row r="598">
          <cell r="A598" t="str">
            <v>AEPL0597</v>
          </cell>
          <cell r="D598" t="e">
            <v>#N/A</v>
          </cell>
          <cell r="E598" t="e">
            <v>#N/A</v>
          </cell>
          <cell r="F598" t="e">
            <v>#N/A</v>
          </cell>
          <cell r="G598" t="e">
            <v>#N/A</v>
          </cell>
          <cell r="AB598" t="e">
            <v>#N/A</v>
          </cell>
          <cell r="AC598" t="e">
            <v>#N/A</v>
          </cell>
          <cell r="AD598" t="e">
            <v>#N/A</v>
          </cell>
          <cell r="AE598" t="str">
            <v>11 Dividend Street</v>
          </cell>
          <cell r="AF598" t="str">
            <v>Mansfield QLD 4122</v>
          </cell>
        </row>
        <row r="599">
          <cell r="A599" t="str">
            <v>AEPL0598</v>
          </cell>
          <cell r="D599" t="e">
            <v>#N/A</v>
          </cell>
          <cell r="E599" t="e">
            <v>#N/A</v>
          </cell>
          <cell r="F599" t="e">
            <v>#N/A</v>
          </cell>
          <cell r="G599" t="e">
            <v>#N/A</v>
          </cell>
          <cell r="AB599" t="e">
            <v>#N/A</v>
          </cell>
          <cell r="AC599" t="e">
            <v>#N/A</v>
          </cell>
          <cell r="AD599" t="e">
            <v>#N/A</v>
          </cell>
          <cell r="AE599" t="str">
            <v>11 Dividend Street</v>
          </cell>
          <cell r="AF599" t="str">
            <v>Mansfield QLD 4122</v>
          </cell>
        </row>
        <row r="600">
          <cell r="A600" t="str">
            <v>AEPL0599</v>
          </cell>
          <cell r="D600" t="e">
            <v>#N/A</v>
          </cell>
          <cell r="E600" t="e">
            <v>#N/A</v>
          </cell>
          <cell r="F600" t="e">
            <v>#N/A</v>
          </cell>
          <cell r="G600" t="e">
            <v>#N/A</v>
          </cell>
          <cell r="AB600" t="e">
            <v>#N/A</v>
          </cell>
          <cell r="AC600" t="e">
            <v>#N/A</v>
          </cell>
          <cell r="AD600" t="e">
            <v>#N/A</v>
          </cell>
          <cell r="AE600" t="str">
            <v>11 Dividend Street</v>
          </cell>
          <cell r="AF600" t="str">
            <v>Mansfield QLD 4122</v>
          </cell>
        </row>
        <row r="601">
          <cell r="A601" t="str">
            <v>AEPL0600</v>
          </cell>
          <cell r="D601" t="e">
            <v>#N/A</v>
          </cell>
          <cell r="E601" t="e">
            <v>#N/A</v>
          </cell>
          <cell r="F601" t="e">
            <v>#N/A</v>
          </cell>
          <cell r="G601" t="e">
            <v>#N/A</v>
          </cell>
          <cell r="AB601" t="e">
            <v>#N/A</v>
          </cell>
          <cell r="AC601" t="e">
            <v>#N/A</v>
          </cell>
          <cell r="AD601" t="e">
            <v>#N/A</v>
          </cell>
          <cell r="AE601" t="str">
            <v>11 Dividend Street</v>
          </cell>
          <cell r="AF601" t="str">
            <v>Mansfield QLD 4122</v>
          </cell>
        </row>
        <row r="602">
          <cell r="A602" t="str">
            <v>AEPL0601</v>
          </cell>
          <cell r="D602" t="e">
            <v>#N/A</v>
          </cell>
          <cell r="E602" t="e">
            <v>#N/A</v>
          </cell>
          <cell r="F602" t="e">
            <v>#N/A</v>
          </cell>
          <cell r="G602" t="e">
            <v>#N/A</v>
          </cell>
          <cell r="AB602" t="e">
            <v>#N/A</v>
          </cell>
          <cell r="AC602" t="e">
            <v>#N/A</v>
          </cell>
          <cell r="AD602" t="e">
            <v>#N/A</v>
          </cell>
          <cell r="AE602" t="str">
            <v>11 Dividend Street</v>
          </cell>
          <cell r="AF602" t="str">
            <v>Mansfield QLD 4122</v>
          </cell>
        </row>
        <row r="603">
          <cell r="A603" t="str">
            <v>AEPL0602</v>
          </cell>
          <cell r="D603" t="e">
            <v>#N/A</v>
          </cell>
          <cell r="E603" t="e">
            <v>#N/A</v>
          </cell>
          <cell r="F603" t="e">
            <v>#N/A</v>
          </cell>
          <cell r="G603" t="e">
            <v>#N/A</v>
          </cell>
          <cell r="AB603" t="e">
            <v>#N/A</v>
          </cell>
          <cell r="AC603" t="e">
            <v>#N/A</v>
          </cell>
          <cell r="AD603" t="e">
            <v>#N/A</v>
          </cell>
          <cell r="AE603" t="str">
            <v>11 Dividend Street</v>
          </cell>
          <cell r="AF603" t="str">
            <v>Mansfield QLD 4122</v>
          </cell>
        </row>
        <row r="604">
          <cell r="A604" t="str">
            <v>AEPL0603</v>
          </cell>
          <cell r="D604" t="e">
            <v>#N/A</v>
          </cell>
          <cell r="E604" t="e">
            <v>#N/A</v>
          </cell>
          <cell r="F604" t="e">
            <v>#N/A</v>
          </cell>
          <cell r="G604" t="e">
            <v>#N/A</v>
          </cell>
          <cell r="AB604" t="e">
            <v>#N/A</v>
          </cell>
          <cell r="AC604" t="e">
            <v>#N/A</v>
          </cell>
          <cell r="AD604" t="e">
            <v>#N/A</v>
          </cell>
          <cell r="AE604" t="str">
            <v>11 Dividend Street</v>
          </cell>
          <cell r="AF604" t="str">
            <v>Mansfield QLD 4122</v>
          </cell>
        </row>
        <row r="605">
          <cell r="A605" t="str">
            <v>AEPL0604</v>
          </cell>
          <cell r="D605" t="e">
            <v>#N/A</v>
          </cell>
          <cell r="E605" t="e">
            <v>#N/A</v>
          </cell>
          <cell r="F605" t="e">
            <v>#N/A</v>
          </cell>
          <cell r="G605" t="e">
            <v>#N/A</v>
          </cell>
          <cell r="AB605" t="e">
            <v>#N/A</v>
          </cell>
          <cell r="AC605" t="e">
            <v>#N/A</v>
          </cell>
          <cell r="AD605" t="e">
            <v>#N/A</v>
          </cell>
          <cell r="AE605" t="str">
            <v>11 Dividend Street</v>
          </cell>
          <cell r="AF605" t="str">
            <v>Mansfield QLD 4122</v>
          </cell>
        </row>
        <row r="606">
          <cell r="A606" t="str">
            <v>AEPL0605</v>
          </cell>
          <cell r="D606" t="e">
            <v>#N/A</v>
          </cell>
          <cell r="E606" t="e">
            <v>#N/A</v>
          </cell>
          <cell r="F606" t="e">
            <v>#N/A</v>
          </cell>
          <cell r="G606" t="e">
            <v>#N/A</v>
          </cell>
          <cell r="AB606" t="e">
            <v>#N/A</v>
          </cell>
          <cell r="AC606" t="e">
            <v>#N/A</v>
          </cell>
          <cell r="AD606" t="e">
            <v>#N/A</v>
          </cell>
          <cell r="AE606" t="str">
            <v>11 Dividend Street</v>
          </cell>
          <cell r="AF606" t="str">
            <v>Mansfield QLD 4122</v>
          </cell>
        </row>
        <row r="607">
          <cell r="A607" t="str">
            <v>AEPL0606</v>
          </cell>
          <cell r="D607" t="e">
            <v>#N/A</v>
          </cell>
          <cell r="E607" t="e">
            <v>#N/A</v>
          </cell>
          <cell r="F607" t="e">
            <v>#N/A</v>
          </cell>
          <cell r="G607" t="e">
            <v>#N/A</v>
          </cell>
          <cell r="AB607" t="e">
            <v>#N/A</v>
          </cell>
          <cell r="AC607" t="e">
            <v>#N/A</v>
          </cell>
          <cell r="AD607" t="e">
            <v>#N/A</v>
          </cell>
          <cell r="AE607" t="str">
            <v>11 Dividend Street</v>
          </cell>
          <cell r="AF607" t="str">
            <v>Mansfield QLD 4122</v>
          </cell>
        </row>
        <row r="608">
          <cell r="A608" t="str">
            <v>AEPL0607</v>
          </cell>
          <cell r="D608" t="e">
            <v>#N/A</v>
          </cell>
          <cell r="E608" t="e">
            <v>#N/A</v>
          </cell>
          <cell r="F608" t="e">
            <v>#N/A</v>
          </cell>
          <cell r="G608" t="e">
            <v>#N/A</v>
          </cell>
          <cell r="AB608" t="e">
            <v>#N/A</v>
          </cell>
          <cell r="AC608" t="e">
            <v>#N/A</v>
          </cell>
          <cell r="AD608" t="e">
            <v>#N/A</v>
          </cell>
          <cell r="AE608" t="str">
            <v>11 Dividend Street</v>
          </cell>
          <cell r="AF608" t="str">
            <v>Mansfield QLD 4122</v>
          </cell>
        </row>
        <row r="609">
          <cell r="A609" t="str">
            <v>AEPL0608</v>
          </cell>
          <cell r="D609" t="e">
            <v>#N/A</v>
          </cell>
          <cell r="E609" t="e">
            <v>#N/A</v>
          </cell>
          <cell r="F609" t="e">
            <v>#N/A</v>
          </cell>
          <cell r="G609" t="e">
            <v>#N/A</v>
          </cell>
          <cell r="AB609" t="e">
            <v>#N/A</v>
          </cell>
          <cell r="AC609" t="e">
            <v>#N/A</v>
          </cell>
          <cell r="AD609" t="e">
            <v>#N/A</v>
          </cell>
          <cell r="AE609" t="str">
            <v>11 Dividend Street</v>
          </cell>
          <cell r="AF609" t="str">
            <v>Mansfield QLD 4122</v>
          </cell>
        </row>
        <row r="610">
          <cell r="A610" t="str">
            <v>AEPL0609</v>
          </cell>
          <cell r="D610" t="e">
            <v>#N/A</v>
          </cell>
          <cell r="E610" t="e">
            <v>#N/A</v>
          </cell>
          <cell r="F610" t="e">
            <v>#N/A</v>
          </cell>
          <cell r="G610" t="e">
            <v>#N/A</v>
          </cell>
          <cell r="AB610" t="e">
            <v>#N/A</v>
          </cell>
          <cell r="AC610" t="e">
            <v>#N/A</v>
          </cell>
          <cell r="AD610" t="e">
            <v>#N/A</v>
          </cell>
          <cell r="AE610" t="str">
            <v>11 Dividend Street</v>
          </cell>
          <cell r="AF610" t="str">
            <v>Mansfield QLD 4122</v>
          </cell>
        </row>
        <row r="611">
          <cell r="A611" t="str">
            <v>AEPL0610</v>
          </cell>
          <cell r="D611" t="e">
            <v>#N/A</v>
          </cell>
          <cell r="E611" t="e">
            <v>#N/A</v>
          </cell>
          <cell r="F611" t="e">
            <v>#N/A</v>
          </cell>
          <cell r="G611" t="e">
            <v>#N/A</v>
          </cell>
          <cell r="AB611" t="e">
            <v>#N/A</v>
          </cell>
          <cell r="AC611" t="e">
            <v>#N/A</v>
          </cell>
          <cell r="AD611" t="e">
            <v>#N/A</v>
          </cell>
          <cell r="AE611" t="str">
            <v>11 Dividend Street</v>
          </cell>
          <cell r="AF611" t="str">
            <v>Mansfield QLD 4122</v>
          </cell>
        </row>
        <row r="612">
          <cell r="A612" t="str">
            <v>AEPL0611</v>
          </cell>
          <cell r="D612" t="e">
            <v>#N/A</v>
          </cell>
          <cell r="E612" t="e">
            <v>#N/A</v>
          </cell>
          <cell r="F612" t="e">
            <v>#N/A</v>
          </cell>
          <cell r="G612" t="e">
            <v>#N/A</v>
          </cell>
          <cell r="AB612" t="e">
            <v>#N/A</v>
          </cell>
          <cell r="AC612" t="e">
            <v>#N/A</v>
          </cell>
          <cell r="AD612" t="e">
            <v>#N/A</v>
          </cell>
          <cell r="AE612" t="str">
            <v>11 Dividend Street</v>
          </cell>
          <cell r="AF612" t="str">
            <v>Mansfield QLD 4122</v>
          </cell>
        </row>
        <row r="613">
          <cell r="A613" t="str">
            <v>AEPL0612</v>
          </cell>
          <cell r="D613" t="e">
            <v>#N/A</v>
          </cell>
          <cell r="E613" t="e">
            <v>#N/A</v>
          </cell>
          <cell r="F613" t="e">
            <v>#N/A</v>
          </cell>
          <cell r="G613" t="e">
            <v>#N/A</v>
          </cell>
          <cell r="AB613" t="e">
            <v>#N/A</v>
          </cell>
          <cell r="AC613" t="e">
            <v>#N/A</v>
          </cell>
          <cell r="AD613" t="e">
            <v>#N/A</v>
          </cell>
          <cell r="AE613" t="str">
            <v>11 Dividend Street</v>
          </cell>
          <cell r="AF613" t="str">
            <v>Mansfield QLD 4122</v>
          </cell>
        </row>
        <row r="614">
          <cell r="A614" t="str">
            <v>AEPL0613</v>
          </cell>
          <cell r="D614" t="e">
            <v>#N/A</v>
          </cell>
          <cell r="E614" t="e">
            <v>#N/A</v>
          </cell>
          <cell r="F614" t="e">
            <v>#N/A</v>
          </cell>
          <cell r="G614" t="e">
            <v>#N/A</v>
          </cell>
          <cell r="AB614" t="e">
            <v>#N/A</v>
          </cell>
          <cell r="AC614" t="e">
            <v>#N/A</v>
          </cell>
          <cell r="AD614" t="e">
            <v>#N/A</v>
          </cell>
          <cell r="AE614" t="str">
            <v>11 Dividend Street</v>
          </cell>
          <cell r="AF614" t="str">
            <v>Mansfield QLD 4122</v>
          </cell>
        </row>
        <row r="615">
          <cell r="A615" t="str">
            <v>AEPL0614</v>
          </cell>
          <cell r="D615" t="e">
            <v>#N/A</v>
          </cell>
          <cell r="E615" t="e">
            <v>#N/A</v>
          </cell>
          <cell r="F615" t="e">
            <v>#N/A</v>
          </cell>
          <cell r="G615" t="e">
            <v>#N/A</v>
          </cell>
          <cell r="AB615" t="e">
            <v>#N/A</v>
          </cell>
          <cell r="AC615" t="e">
            <v>#N/A</v>
          </cell>
          <cell r="AD615" t="e">
            <v>#N/A</v>
          </cell>
          <cell r="AE615" t="str">
            <v>11 Dividend Street</v>
          </cell>
          <cell r="AF615" t="str">
            <v>Mansfield QLD 4122</v>
          </cell>
        </row>
        <row r="616">
          <cell r="A616" t="str">
            <v>AEPL0615</v>
          </cell>
          <cell r="D616" t="e">
            <v>#N/A</v>
          </cell>
          <cell r="E616" t="e">
            <v>#N/A</v>
          </cell>
          <cell r="F616" t="e">
            <v>#N/A</v>
          </cell>
          <cell r="G616" t="e">
            <v>#N/A</v>
          </cell>
          <cell r="AB616" t="e">
            <v>#N/A</v>
          </cell>
          <cell r="AC616" t="e">
            <v>#N/A</v>
          </cell>
          <cell r="AD616" t="e">
            <v>#N/A</v>
          </cell>
          <cell r="AE616" t="str">
            <v>11 Dividend Street</v>
          </cell>
          <cell r="AF616" t="str">
            <v>Mansfield QLD 4122</v>
          </cell>
        </row>
        <row r="617">
          <cell r="A617" t="str">
            <v>AEPL0616</v>
          </cell>
          <cell r="D617" t="e">
            <v>#N/A</v>
          </cell>
          <cell r="E617" t="e">
            <v>#N/A</v>
          </cell>
          <cell r="F617" t="e">
            <v>#N/A</v>
          </cell>
          <cell r="G617" t="e">
            <v>#N/A</v>
          </cell>
          <cell r="AB617" t="e">
            <v>#N/A</v>
          </cell>
          <cell r="AC617" t="e">
            <v>#N/A</v>
          </cell>
          <cell r="AD617" t="e">
            <v>#N/A</v>
          </cell>
          <cell r="AE617" t="str">
            <v>11 Dividend Street</v>
          </cell>
          <cell r="AF617" t="str">
            <v>Mansfield QLD 4122</v>
          </cell>
        </row>
        <row r="618">
          <cell r="A618" t="str">
            <v>AEPL0617</v>
          </cell>
          <cell r="D618" t="e">
            <v>#N/A</v>
          </cell>
          <cell r="E618" t="e">
            <v>#N/A</v>
          </cell>
          <cell r="F618" t="e">
            <v>#N/A</v>
          </cell>
          <cell r="G618" t="e">
            <v>#N/A</v>
          </cell>
          <cell r="AB618" t="e">
            <v>#N/A</v>
          </cell>
          <cell r="AC618" t="e">
            <v>#N/A</v>
          </cell>
          <cell r="AD618" t="e">
            <v>#N/A</v>
          </cell>
          <cell r="AE618" t="str">
            <v>11 Dividend Street</v>
          </cell>
          <cell r="AF618" t="str">
            <v>Mansfield QLD 4122</v>
          </cell>
        </row>
        <row r="619">
          <cell r="A619" t="str">
            <v>AEPL0618</v>
          </cell>
          <cell r="D619" t="e">
            <v>#N/A</v>
          </cell>
          <cell r="E619" t="e">
            <v>#N/A</v>
          </cell>
          <cell r="F619" t="e">
            <v>#N/A</v>
          </cell>
          <cell r="G619" t="e">
            <v>#N/A</v>
          </cell>
          <cell r="AB619" t="e">
            <v>#N/A</v>
          </cell>
          <cell r="AC619" t="e">
            <v>#N/A</v>
          </cell>
          <cell r="AD619" t="e">
            <v>#N/A</v>
          </cell>
          <cell r="AE619" t="str">
            <v>11 Dividend Street</v>
          </cell>
          <cell r="AF619" t="str">
            <v>Mansfield QLD 4122</v>
          </cell>
        </row>
        <row r="620">
          <cell r="A620" t="str">
            <v>AEPL0619</v>
          </cell>
          <cell r="D620" t="e">
            <v>#N/A</v>
          </cell>
          <cell r="E620" t="e">
            <v>#N/A</v>
          </cell>
          <cell r="F620" t="e">
            <v>#N/A</v>
          </cell>
          <cell r="G620" t="e">
            <v>#N/A</v>
          </cell>
          <cell r="AB620" t="e">
            <v>#N/A</v>
          </cell>
          <cell r="AC620" t="e">
            <v>#N/A</v>
          </cell>
          <cell r="AD620" t="e">
            <v>#N/A</v>
          </cell>
          <cell r="AE620" t="str">
            <v>11 Dividend Street</v>
          </cell>
          <cell r="AF620" t="str">
            <v>Mansfield QLD 4122</v>
          </cell>
        </row>
        <row r="621">
          <cell r="A621" t="str">
            <v>AEPL0620</v>
          </cell>
          <cell r="D621" t="e">
            <v>#N/A</v>
          </cell>
          <cell r="E621" t="e">
            <v>#N/A</v>
          </cell>
          <cell r="F621" t="e">
            <v>#N/A</v>
          </cell>
          <cell r="G621" t="e">
            <v>#N/A</v>
          </cell>
          <cell r="AB621" t="e">
            <v>#N/A</v>
          </cell>
          <cell r="AC621" t="e">
            <v>#N/A</v>
          </cell>
          <cell r="AD621" t="e">
            <v>#N/A</v>
          </cell>
          <cell r="AE621" t="str">
            <v>11 Dividend Street</v>
          </cell>
          <cell r="AF621" t="str">
            <v>Mansfield QLD 4122</v>
          </cell>
        </row>
        <row r="622">
          <cell r="A622" t="str">
            <v>AEPL0621</v>
          </cell>
          <cell r="D622" t="e">
            <v>#N/A</v>
          </cell>
          <cell r="E622" t="e">
            <v>#N/A</v>
          </cell>
          <cell r="F622" t="e">
            <v>#N/A</v>
          </cell>
          <cell r="G622" t="e">
            <v>#N/A</v>
          </cell>
          <cell r="AB622" t="e">
            <v>#N/A</v>
          </cell>
          <cell r="AC622" t="e">
            <v>#N/A</v>
          </cell>
          <cell r="AD622" t="e">
            <v>#N/A</v>
          </cell>
          <cell r="AE622" t="str">
            <v>11 Dividend Street</v>
          </cell>
          <cell r="AF622" t="str">
            <v>Mansfield QLD 4122</v>
          </cell>
        </row>
        <row r="623">
          <cell r="A623" t="str">
            <v>AEPL0622</v>
          </cell>
          <cell r="D623" t="e">
            <v>#N/A</v>
          </cell>
          <cell r="E623" t="e">
            <v>#N/A</v>
          </cell>
          <cell r="F623" t="e">
            <v>#N/A</v>
          </cell>
          <cell r="G623" t="e">
            <v>#N/A</v>
          </cell>
          <cell r="AB623" t="e">
            <v>#N/A</v>
          </cell>
          <cell r="AC623" t="e">
            <v>#N/A</v>
          </cell>
          <cell r="AD623" t="e">
            <v>#N/A</v>
          </cell>
          <cell r="AE623" t="str">
            <v>11 Dividend Street</v>
          </cell>
          <cell r="AF623" t="str">
            <v>Mansfield QLD 4122</v>
          </cell>
        </row>
        <row r="624">
          <cell r="A624" t="str">
            <v>AEPL0623</v>
          </cell>
          <cell r="D624" t="e">
            <v>#N/A</v>
          </cell>
          <cell r="E624" t="e">
            <v>#N/A</v>
          </cell>
          <cell r="F624" t="e">
            <v>#N/A</v>
          </cell>
          <cell r="G624" t="e">
            <v>#N/A</v>
          </cell>
          <cell r="AB624" t="e">
            <v>#N/A</v>
          </cell>
          <cell r="AC624" t="e">
            <v>#N/A</v>
          </cell>
          <cell r="AD624" t="e">
            <v>#N/A</v>
          </cell>
          <cell r="AE624" t="str">
            <v>11 Dividend Street</v>
          </cell>
          <cell r="AF624" t="str">
            <v>Mansfield QLD 4122</v>
          </cell>
        </row>
        <row r="625">
          <cell r="A625" t="str">
            <v>AEPL0624</v>
          </cell>
          <cell r="D625" t="e">
            <v>#N/A</v>
          </cell>
          <cell r="E625" t="e">
            <v>#N/A</v>
          </cell>
          <cell r="F625" t="e">
            <v>#N/A</v>
          </cell>
          <cell r="G625" t="e">
            <v>#N/A</v>
          </cell>
          <cell r="AB625" t="e">
            <v>#N/A</v>
          </cell>
          <cell r="AC625" t="e">
            <v>#N/A</v>
          </cell>
          <cell r="AD625" t="e">
            <v>#N/A</v>
          </cell>
          <cell r="AE625" t="str">
            <v>11 Dividend Street</v>
          </cell>
          <cell r="AF625" t="str">
            <v>Mansfield QLD 4122</v>
          </cell>
        </row>
        <row r="626">
          <cell r="A626" t="str">
            <v>AEPL0625</v>
          </cell>
          <cell r="D626" t="e">
            <v>#N/A</v>
          </cell>
          <cell r="E626" t="e">
            <v>#N/A</v>
          </cell>
          <cell r="F626" t="e">
            <v>#N/A</v>
          </cell>
          <cell r="G626" t="e">
            <v>#N/A</v>
          </cell>
          <cell r="AB626" t="e">
            <v>#N/A</v>
          </cell>
          <cell r="AC626" t="e">
            <v>#N/A</v>
          </cell>
          <cell r="AD626" t="e">
            <v>#N/A</v>
          </cell>
          <cell r="AE626" t="str">
            <v>11 Dividend Street</v>
          </cell>
          <cell r="AF626" t="str">
            <v>Mansfield QLD 4122</v>
          </cell>
        </row>
        <row r="627">
          <cell r="A627" t="str">
            <v>AEPL0626</v>
          </cell>
          <cell r="D627" t="e">
            <v>#N/A</v>
          </cell>
          <cell r="E627" t="e">
            <v>#N/A</v>
          </cell>
          <cell r="F627" t="e">
            <v>#N/A</v>
          </cell>
          <cell r="G627" t="e">
            <v>#N/A</v>
          </cell>
          <cell r="AB627" t="e">
            <v>#N/A</v>
          </cell>
          <cell r="AC627" t="e">
            <v>#N/A</v>
          </cell>
          <cell r="AD627" t="e">
            <v>#N/A</v>
          </cell>
          <cell r="AE627" t="str">
            <v>11 Dividend Street</v>
          </cell>
          <cell r="AF627" t="str">
            <v>Mansfield QLD 4122</v>
          </cell>
        </row>
        <row r="628">
          <cell r="A628" t="str">
            <v>AEPL0627</v>
          </cell>
          <cell r="D628" t="e">
            <v>#N/A</v>
          </cell>
          <cell r="E628" t="e">
            <v>#N/A</v>
          </cell>
          <cell r="F628" t="e">
            <v>#N/A</v>
          </cell>
          <cell r="G628" t="e">
            <v>#N/A</v>
          </cell>
          <cell r="AB628" t="e">
            <v>#N/A</v>
          </cell>
          <cell r="AC628" t="e">
            <v>#N/A</v>
          </cell>
          <cell r="AD628" t="e">
            <v>#N/A</v>
          </cell>
          <cell r="AE628" t="str">
            <v>11 Dividend Street</v>
          </cell>
          <cell r="AF628" t="str">
            <v>Mansfield QLD 4122</v>
          </cell>
        </row>
        <row r="629">
          <cell r="A629" t="str">
            <v>AEPL0628</v>
          </cell>
          <cell r="D629" t="e">
            <v>#N/A</v>
          </cell>
          <cell r="E629" t="e">
            <v>#N/A</v>
          </cell>
          <cell r="F629" t="e">
            <v>#N/A</v>
          </cell>
          <cell r="G629" t="e">
            <v>#N/A</v>
          </cell>
          <cell r="AB629" t="e">
            <v>#N/A</v>
          </cell>
          <cell r="AC629" t="e">
            <v>#N/A</v>
          </cell>
          <cell r="AD629" t="e">
            <v>#N/A</v>
          </cell>
          <cell r="AE629" t="str">
            <v>11 Dividend Street</v>
          </cell>
          <cell r="AF629" t="str">
            <v>Mansfield QLD 4122</v>
          </cell>
        </row>
        <row r="630">
          <cell r="A630" t="str">
            <v>AEPL0629</v>
          </cell>
          <cell r="D630" t="e">
            <v>#N/A</v>
          </cell>
          <cell r="E630" t="e">
            <v>#N/A</v>
          </cell>
          <cell r="F630" t="e">
            <v>#N/A</v>
          </cell>
          <cell r="G630" t="e">
            <v>#N/A</v>
          </cell>
          <cell r="AB630" t="e">
            <v>#N/A</v>
          </cell>
          <cell r="AC630" t="e">
            <v>#N/A</v>
          </cell>
          <cell r="AD630" t="e">
            <v>#N/A</v>
          </cell>
          <cell r="AE630" t="str">
            <v>11 Dividend Street</v>
          </cell>
          <cell r="AF630" t="str">
            <v>Mansfield QLD 4122</v>
          </cell>
        </row>
        <row r="631">
          <cell r="A631" t="str">
            <v>AEPL0630</v>
          </cell>
          <cell r="D631" t="e">
            <v>#N/A</v>
          </cell>
          <cell r="E631" t="e">
            <v>#N/A</v>
          </cell>
          <cell r="F631" t="e">
            <v>#N/A</v>
          </cell>
          <cell r="G631" t="e">
            <v>#N/A</v>
          </cell>
          <cell r="AB631" t="e">
            <v>#N/A</v>
          </cell>
          <cell r="AC631" t="e">
            <v>#N/A</v>
          </cell>
          <cell r="AD631" t="e">
            <v>#N/A</v>
          </cell>
          <cell r="AE631" t="str">
            <v>11 Dividend Street</v>
          </cell>
          <cell r="AF631" t="str">
            <v>Mansfield QLD 4122</v>
          </cell>
        </row>
        <row r="632">
          <cell r="A632" t="str">
            <v>AEPL0631</v>
          </cell>
          <cell r="D632" t="e">
            <v>#N/A</v>
          </cell>
          <cell r="E632" t="e">
            <v>#N/A</v>
          </cell>
          <cell r="F632" t="e">
            <v>#N/A</v>
          </cell>
          <cell r="G632" t="e">
            <v>#N/A</v>
          </cell>
          <cell r="AB632" t="e">
            <v>#N/A</v>
          </cell>
          <cell r="AC632" t="e">
            <v>#N/A</v>
          </cell>
          <cell r="AD632" t="e">
            <v>#N/A</v>
          </cell>
          <cell r="AE632" t="str">
            <v>11 Dividend Street</v>
          </cell>
          <cell r="AF632" t="str">
            <v>Mansfield QLD 4122</v>
          </cell>
        </row>
        <row r="633">
          <cell r="A633" t="str">
            <v>AEPL0632</v>
          </cell>
          <cell r="D633" t="e">
            <v>#N/A</v>
          </cell>
          <cell r="E633" t="e">
            <v>#N/A</v>
          </cell>
          <cell r="F633" t="e">
            <v>#N/A</v>
          </cell>
          <cell r="G633" t="e">
            <v>#N/A</v>
          </cell>
          <cell r="AB633" t="e">
            <v>#N/A</v>
          </cell>
          <cell r="AC633" t="e">
            <v>#N/A</v>
          </cell>
          <cell r="AD633" t="e">
            <v>#N/A</v>
          </cell>
          <cell r="AE633" t="str">
            <v>11 Dividend Street</v>
          </cell>
          <cell r="AF633" t="str">
            <v>Mansfield QLD 4122</v>
          </cell>
        </row>
        <row r="634">
          <cell r="A634" t="str">
            <v>AEPL0633</v>
          </cell>
          <cell r="D634" t="e">
            <v>#N/A</v>
          </cell>
          <cell r="E634" t="e">
            <v>#N/A</v>
          </cell>
          <cell r="F634" t="e">
            <v>#N/A</v>
          </cell>
          <cell r="G634" t="e">
            <v>#N/A</v>
          </cell>
          <cell r="AB634" t="e">
            <v>#N/A</v>
          </cell>
          <cell r="AC634" t="e">
            <v>#N/A</v>
          </cell>
          <cell r="AD634" t="e">
            <v>#N/A</v>
          </cell>
          <cell r="AE634" t="str">
            <v>11 Dividend Street</v>
          </cell>
          <cell r="AF634" t="str">
            <v>Mansfield QLD 4122</v>
          </cell>
        </row>
        <row r="635">
          <cell r="A635" t="str">
            <v>AEPL0634</v>
          </cell>
          <cell r="D635" t="e">
            <v>#N/A</v>
          </cell>
          <cell r="E635" t="e">
            <v>#N/A</v>
          </cell>
          <cell r="F635" t="e">
            <v>#N/A</v>
          </cell>
          <cell r="G635" t="e">
            <v>#N/A</v>
          </cell>
          <cell r="AB635" t="e">
            <v>#N/A</v>
          </cell>
          <cell r="AC635" t="e">
            <v>#N/A</v>
          </cell>
          <cell r="AD635" t="e">
            <v>#N/A</v>
          </cell>
          <cell r="AE635" t="str">
            <v>11 Dividend Street</v>
          </cell>
          <cell r="AF635" t="str">
            <v>Mansfield QLD 4122</v>
          </cell>
        </row>
        <row r="636">
          <cell r="A636" t="str">
            <v>AEPL0635</v>
          </cell>
          <cell r="D636" t="e">
            <v>#N/A</v>
          </cell>
          <cell r="E636" t="e">
            <v>#N/A</v>
          </cell>
          <cell r="F636" t="e">
            <v>#N/A</v>
          </cell>
          <cell r="G636" t="e">
            <v>#N/A</v>
          </cell>
          <cell r="AB636" t="e">
            <v>#N/A</v>
          </cell>
          <cell r="AC636" t="e">
            <v>#N/A</v>
          </cell>
          <cell r="AD636" t="e">
            <v>#N/A</v>
          </cell>
          <cell r="AE636" t="str">
            <v>11 Dividend Street</v>
          </cell>
          <cell r="AF636" t="str">
            <v>Mansfield QLD 4122</v>
          </cell>
        </row>
        <row r="637">
          <cell r="A637" t="str">
            <v>AEPL0636</v>
          </cell>
          <cell r="D637" t="e">
            <v>#N/A</v>
          </cell>
          <cell r="E637" t="e">
            <v>#N/A</v>
          </cell>
          <cell r="F637" t="e">
            <v>#N/A</v>
          </cell>
          <cell r="G637" t="e">
            <v>#N/A</v>
          </cell>
          <cell r="AB637" t="e">
            <v>#N/A</v>
          </cell>
          <cell r="AC637" t="e">
            <v>#N/A</v>
          </cell>
          <cell r="AD637" t="e">
            <v>#N/A</v>
          </cell>
          <cell r="AE637" t="str">
            <v>11 Dividend Street</v>
          </cell>
          <cell r="AF637" t="str">
            <v>Mansfield QLD 4122</v>
          </cell>
        </row>
        <row r="638">
          <cell r="A638" t="str">
            <v>AEPL0637</v>
          </cell>
          <cell r="D638" t="e">
            <v>#N/A</v>
          </cell>
          <cell r="E638" t="e">
            <v>#N/A</v>
          </cell>
          <cell r="F638" t="e">
            <v>#N/A</v>
          </cell>
          <cell r="G638" t="e">
            <v>#N/A</v>
          </cell>
          <cell r="AB638" t="e">
            <v>#N/A</v>
          </cell>
          <cell r="AC638" t="e">
            <v>#N/A</v>
          </cell>
          <cell r="AD638" t="e">
            <v>#N/A</v>
          </cell>
          <cell r="AE638" t="str">
            <v>11 Dividend Street</v>
          </cell>
          <cell r="AF638" t="str">
            <v>Mansfield QLD 4122</v>
          </cell>
        </row>
        <row r="639">
          <cell r="A639" t="str">
            <v>AEPL0638</v>
          </cell>
          <cell r="D639" t="e">
            <v>#N/A</v>
          </cell>
          <cell r="E639" t="e">
            <v>#N/A</v>
          </cell>
          <cell r="F639" t="e">
            <v>#N/A</v>
          </cell>
          <cell r="G639" t="e">
            <v>#N/A</v>
          </cell>
          <cell r="AB639" t="e">
            <v>#N/A</v>
          </cell>
          <cell r="AC639" t="e">
            <v>#N/A</v>
          </cell>
          <cell r="AD639" t="e">
            <v>#N/A</v>
          </cell>
          <cell r="AE639" t="str">
            <v>11 Dividend Street</v>
          </cell>
          <cell r="AF639" t="str">
            <v>Mansfield QLD 4122</v>
          </cell>
        </row>
        <row r="640">
          <cell r="A640" t="str">
            <v>AEPL0639</v>
          </cell>
          <cell r="D640" t="e">
            <v>#N/A</v>
          </cell>
          <cell r="E640" t="e">
            <v>#N/A</v>
          </cell>
          <cell r="F640" t="e">
            <v>#N/A</v>
          </cell>
          <cell r="G640" t="e">
            <v>#N/A</v>
          </cell>
          <cell r="AB640" t="e">
            <v>#N/A</v>
          </cell>
          <cell r="AC640" t="e">
            <v>#N/A</v>
          </cell>
          <cell r="AD640" t="e">
            <v>#N/A</v>
          </cell>
          <cell r="AE640" t="str">
            <v>11 Dividend Street</v>
          </cell>
          <cell r="AF640" t="str">
            <v>Mansfield QLD 4122</v>
          </cell>
        </row>
        <row r="641">
          <cell r="A641" t="str">
            <v>AEPL0640</v>
          </cell>
          <cell r="D641" t="e">
            <v>#N/A</v>
          </cell>
          <cell r="E641" t="e">
            <v>#N/A</v>
          </cell>
          <cell r="F641" t="e">
            <v>#N/A</v>
          </cell>
          <cell r="G641" t="e">
            <v>#N/A</v>
          </cell>
          <cell r="AB641" t="e">
            <v>#N/A</v>
          </cell>
          <cell r="AC641" t="e">
            <v>#N/A</v>
          </cell>
          <cell r="AD641" t="e">
            <v>#N/A</v>
          </cell>
          <cell r="AE641" t="str">
            <v>11 Dividend Street</v>
          </cell>
          <cell r="AF641" t="str">
            <v>Mansfield QLD 4122</v>
          </cell>
        </row>
        <row r="642">
          <cell r="A642" t="str">
            <v>AEPL0641</v>
          </cell>
          <cell r="D642" t="e">
            <v>#N/A</v>
          </cell>
          <cell r="E642" t="e">
            <v>#N/A</v>
          </cell>
          <cell r="F642" t="e">
            <v>#N/A</v>
          </cell>
          <cell r="G642" t="e">
            <v>#N/A</v>
          </cell>
          <cell r="AB642" t="e">
            <v>#N/A</v>
          </cell>
          <cell r="AC642" t="e">
            <v>#N/A</v>
          </cell>
          <cell r="AD642" t="e">
            <v>#N/A</v>
          </cell>
          <cell r="AE642" t="str">
            <v>11 Dividend Street</v>
          </cell>
          <cell r="AF642" t="str">
            <v>Mansfield QLD 4122</v>
          </cell>
        </row>
        <row r="643">
          <cell r="A643" t="str">
            <v>AEPL0642</v>
          </cell>
          <cell r="D643" t="e">
            <v>#N/A</v>
          </cell>
          <cell r="E643" t="e">
            <v>#N/A</v>
          </cell>
          <cell r="F643" t="e">
            <v>#N/A</v>
          </cell>
          <cell r="G643" t="e">
            <v>#N/A</v>
          </cell>
          <cell r="AB643" t="e">
            <v>#N/A</v>
          </cell>
          <cell r="AC643" t="e">
            <v>#N/A</v>
          </cell>
          <cell r="AD643" t="e">
            <v>#N/A</v>
          </cell>
          <cell r="AE643" t="str">
            <v>11 Dividend Street</v>
          </cell>
          <cell r="AF643" t="str">
            <v>Mansfield QLD 4122</v>
          </cell>
        </row>
        <row r="644">
          <cell r="A644" t="str">
            <v>AEPL0643</v>
          </cell>
          <cell r="D644" t="e">
            <v>#N/A</v>
          </cell>
          <cell r="E644" t="e">
            <v>#N/A</v>
          </cell>
          <cell r="F644" t="e">
            <v>#N/A</v>
          </cell>
          <cell r="G644" t="e">
            <v>#N/A</v>
          </cell>
          <cell r="AB644" t="e">
            <v>#N/A</v>
          </cell>
          <cell r="AC644" t="e">
            <v>#N/A</v>
          </cell>
          <cell r="AD644" t="e">
            <v>#N/A</v>
          </cell>
          <cell r="AE644" t="str">
            <v>11 Dividend Street</v>
          </cell>
          <cell r="AF644" t="str">
            <v>Mansfield QLD 4122</v>
          </cell>
        </row>
        <row r="645">
          <cell r="A645" t="str">
            <v>AEPL0644</v>
          </cell>
          <cell r="D645" t="e">
            <v>#N/A</v>
          </cell>
          <cell r="E645" t="e">
            <v>#N/A</v>
          </cell>
          <cell r="F645" t="e">
            <v>#N/A</v>
          </cell>
          <cell r="G645" t="e">
            <v>#N/A</v>
          </cell>
          <cell r="AB645" t="e">
            <v>#N/A</v>
          </cell>
          <cell r="AC645" t="e">
            <v>#N/A</v>
          </cell>
          <cell r="AD645" t="e">
            <v>#N/A</v>
          </cell>
          <cell r="AE645" t="str">
            <v>11 Dividend Street</v>
          </cell>
          <cell r="AF645" t="str">
            <v>Mansfield QLD 4122</v>
          </cell>
        </row>
        <row r="646">
          <cell r="A646" t="str">
            <v>AEPL0645</v>
          </cell>
          <cell r="D646" t="e">
            <v>#N/A</v>
          </cell>
          <cell r="E646" t="e">
            <v>#N/A</v>
          </cell>
          <cell r="F646" t="e">
            <v>#N/A</v>
          </cell>
          <cell r="G646" t="e">
            <v>#N/A</v>
          </cell>
          <cell r="AB646" t="e">
            <v>#N/A</v>
          </cell>
          <cell r="AC646" t="e">
            <v>#N/A</v>
          </cell>
          <cell r="AD646" t="e">
            <v>#N/A</v>
          </cell>
          <cell r="AE646" t="str">
            <v>11 Dividend Street</v>
          </cell>
          <cell r="AF646" t="str">
            <v>Mansfield QLD 4122</v>
          </cell>
        </row>
        <row r="647">
          <cell r="A647" t="str">
            <v>AEPL0646</v>
          </cell>
          <cell r="D647" t="e">
            <v>#N/A</v>
          </cell>
          <cell r="E647" t="e">
            <v>#N/A</v>
          </cell>
          <cell r="F647" t="e">
            <v>#N/A</v>
          </cell>
          <cell r="G647" t="e">
            <v>#N/A</v>
          </cell>
          <cell r="AB647" t="e">
            <v>#N/A</v>
          </cell>
          <cell r="AC647" t="e">
            <v>#N/A</v>
          </cell>
          <cell r="AD647" t="e">
            <v>#N/A</v>
          </cell>
          <cell r="AE647" t="str">
            <v>11 Dividend Street</v>
          </cell>
          <cell r="AF647" t="str">
            <v>Mansfield QLD 4122</v>
          </cell>
        </row>
        <row r="648">
          <cell r="A648" t="str">
            <v>AEPL0647</v>
          </cell>
          <cell r="D648" t="e">
            <v>#N/A</v>
          </cell>
          <cell r="E648" t="e">
            <v>#N/A</v>
          </cell>
          <cell r="F648" t="e">
            <v>#N/A</v>
          </cell>
          <cell r="G648" t="e">
            <v>#N/A</v>
          </cell>
          <cell r="AB648" t="e">
            <v>#N/A</v>
          </cell>
          <cell r="AC648" t="e">
            <v>#N/A</v>
          </cell>
          <cell r="AD648" t="e">
            <v>#N/A</v>
          </cell>
          <cell r="AE648" t="str">
            <v>11 Dividend Street</v>
          </cell>
          <cell r="AF648" t="str">
            <v>Mansfield QLD 4122</v>
          </cell>
        </row>
        <row r="649">
          <cell r="A649" t="str">
            <v>AEPL0648</v>
          </cell>
          <cell r="D649" t="e">
            <v>#N/A</v>
          </cell>
          <cell r="E649" t="e">
            <v>#N/A</v>
          </cell>
          <cell r="F649" t="e">
            <v>#N/A</v>
          </cell>
          <cell r="G649" t="e">
            <v>#N/A</v>
          </cell>
          <cell r="AB649" t="e">
            <v>#N/A</v>
          </cell>
          <cell r="AC649" t="e">
            <v>#N/A</v>
          </cell>
          <cell r="AD649" t="e">
            <v>#N/A</v>
          </cell>
          <cell r="AE649" t="str">
            <v>11 Dividend Street</v>
          </cell>
          <cell r="AF649" t="str">
            <v>Mansfield QLD 4122</v>
          </cell>
        </row>
        <row r="650">
          <cell r="A650" t="str">
            <v>AEPL0649</v>
          </cell>
          <cell r="D650" t="e">
            <v>#N/A</v>
          </cell>
          <cell r="E650" t="e">
            <v>#N/A</v>
          </cell>
          <cell r="F650" t="e">
            <v>#N/A</v>
          </cell>
          <cell r="G650" t="e">
            <v>#N/A</v>
          </cell>
          <cell r="AB650" t="e">
            <v>#N/A</v>
          </cell>
          <cell r="AC650" t="e">
            <v>#N/A</v>
          </cell>
          <cell r="AD650" t="e">
            <v>#N/A</v>
          </cell>
          <cell r="AE650" t="str">
            <v>11 Dividend Street</v>
          </cell>
          <cell r="AF650" t="str">
            <v>Mansfield QLD 4122</v>
          </cell>
        </row>
        <row r="651">
          <cell r="A651" t="str">
            <v>AEPL0650</v>
          </cell>
          <cell r="D651" t="e">
            <v>#N/A</v>
          </cell>
          <cell r="E651" t="e">
            <v>#N/A</v>
          </cell>
          <cell r="F651" t="e">
            <v>#N/A</v>
          </cell>
          <cell r="G651" t="e">
            <v>#N/A</v>
          </cell>
          <cell r="AB651" t="e">
            <v>#N/A</v>
          </cell>
          <cell r="AC651" t="e">
            <v>#N/A</v>
          </cell>
          <cell r="AD651" t="e">
            <v>#N/A</v>
          </cell>
          <cell r="AE651" t="str">
            <v>11 Dividend Street</v>
          </cell>
          <cell r="AF651" t="str">
            <v>Mansfield QLD 4122</v>
          </cell>
        </row>
        <row r="652">
          <cell r="A652" t="str">
            <v>AEPL0651</v>
          </cell>
          <cell r="D652" t="e">
            <v>#N/A</v>
          </cell>
          <cell r="E652" t="e">
            <v>#N/A</v>
          </cell>
          <cell r="F652" t="e">
            <v>#N/A</v>
          </cell>
          <cell r="G652" t="e">
            <v>#N/A</v>
          </cell>
          <cell r="AB652" t="e">
            <v>#N/A</v>
          </cell>
          <cell r="AC652" t="e">
            <v>#N/A</v>
          </cell>
          <cell r="AD652" t="e">
            <v>#N/A</v>
          </cell>
          <cell r="AE652" t="str">
            <v>11 Dividend Street</v>
          </cell>
          <cell r="AF652" t="str">
            <v>Mansfield QLD 4122</v>
          </cell>
        </row>
        <row r="653">
          <cell r="A653" t="str">
            <v>AEPL0652</v>
          </cell>
          <cell r="D653" t="e">
            <v>#N/A</v>
          </cell>
          <cell r="E653" t="e">
            <v>#N/A</v>
          </cell>
          <cell r="F653" t="e">
            <v>#N/A</v>
          </cell>
          <cell r="G653" t="e">
            <v>#N/A</v>
          </cell>
          <cell r="AB653" t="e">
            <v>#N/A</v>
          </cell>
          <cell r="AC653" t="e">
            <v>#N/A</v>
          </cell>
          <cell r="AD653" t="e">
            <v>#N/A</v>
          </cell>
          <cell r="AE653" t="str">
            <v>11 Dividend Street</v>
          </cell>
          <cell r="AF653" t="str">
            <v>Mansfield QLD 4122</v>
          </cell>
        </row>
        <row r="654">
          <cell r="A654" t="str">
            <v>AEPL0653</v>
          </cell>
          <cell r="D654" t="e">
            <v>#N/A</v>
          </cell>
          <cell r="E654" t="e">
            <v>#N/A</v>
          </cell>
          <cell r="F654" t="e">
            <v>#N/A</v>
          </cell>
          <cell r="G654" t="e">
            <v>#N/A</v>
          </cell>
          <cell r="AB654" t="e">
            <v>#N/A</v>
          </cell>
          <cell r="AC654" t="e">
            <v>#N/A</v>
          </cell>
          <cell r="AD654" t="e">
            <v>#N/A</v>
          </cell>
          <cell r="AE654" t="str">
            <v>11 Dividend Street</v>
          </cell>
          <cell r="AF654" t="str">
            <v>Mansfield QLD 4122</v>
          </cell>
        </row>
        <row r="655">
          <cell r="A655" t="str">
            <v>AEPL0654</v>
          </cell>
          <cell r="D655" t="e">
            <v>#N/A</v>
          </cell>
          <cell r="E655" t="e">
            <v>#N/A</v>
          </cell>
          <cell r="F655" t="e">
            <v>#N/A</v>
          </cell>
          <cell r="G655" t="e">
            <v>#N/A</v>
          </cell>
          <cell r="AB655" t="e">
            <v>#N/A</v>
          </cell>
          <cell r="AC655" t="e">
            <v>#N/A</v>
          </cell>
          <cell r="AD655" t="e">
            <v>#N/A</v>
          </cell>
          <cell r="AE655" t="str">
            <v>11 Dividend Street</v>
          </cell>
          <cell r="AF655" t="str">
            <v>Mansfield QLD 4122</v>
          </cell>
        </row>
        <row r="656">
          <cell r="A656" t="str">
            <v>AEPL0655</v>
          </cell>
          <cell r="D656" t="e">
            <v>#N/A</v>
          </cell>
          <cell r="E656" t="e">
            <v>#N/A</v>
          </cell>
          <cell r="F656" t="e">
            <v>#N/A</v>
          </cell>
          <cell r="G656" t="e">
            <v>#N/A</v>
          </cell>
          <cell r="AB656" t="e">
            <v>#N/A</v>
          </cell>
          <cell r="AC656" t="e">
            <v>#N/A</v>
          </cell>
          <cell r="AD656" t="e">
            <v>#N/A</v>
          </cell>
          <cell r="AE656" t="str">
            <v>11 Dividend Street</v>
          </cell>
          <cell r="AF656" t="str">
            <v>Mansfield QLD 4122</v>
          </cell>
        </row>
        <row r="657">
          <cell r="A657" t="str">
            <v>AEPL0656</v>
          </cell>
          <cell r="D657" t="e">
            <v>#N/A</v>
          </cell>
          <cell r="E657" t="e">
            <v>#N/A</v>
          </cell>
          <cell r="F657" t="e">
            <v>#N/A</v>
          </cell>
          <cell r="G657" t="e">
            <v>#N/A</v>
          </cell>
          <cell r="AB657" t="e">
            <v>#N/A</v>
          </cell>
          <cell r="AC657" t="e">
            <v>#N/A</v>
          </cell>
          <cell r="AD657" t="e">
            <v>#N/A</v>
          </cell>
          <cell r="AE657" t="str">
            <v>11 Dividend Street</v>
          </cell>
          <cell r="AF657" t="str">
            <v>Mansfield QLD 4122</v>
          </cell>
        </row>
        <row r="658">
          <cell r="A658" t="str">
            <v>AEPL0657</v>
          </cell>
          <cell r="D658" t="e">
            <v>#N/A</v>
          </cell>
          <cell r="E658" t="e">
            <v>#N/A</v>
          </cell>
          <cell r="F658" t="e">
            <v>#N/A</v>
          </cell>
          <cell r="G658" t="e">
            <v>#N/A</v>
          </cell>
          <cell r="AB658" t="e">
            <v>#N/A</v>
          </cell>
          <cell r="AC658" t="e">
            <v>#N/A</v>
          </cell>
          <cell r="AD658" t="e">
            <v>#N/A</v>
          </cell>
          <cell r="AE658" t="str">
            <v>11 Dividend Street</v>
          </cell>
          <cell r="AF658" t="str">
            <v>Mansfield QLD 4122</v>
          </cell>
        </row>
        <row r="659">
          <cell r="A659" t="str">
            <v>AEPL0658</v>
          </cell>
          <cell r="D659" t="e">
            <v>#N/A</v>
          </cell>
          <cell r="E659" t="e">
            <v>#N/A</v>
          </cell>
          <cell r="F659" t="e">
            <v>#N/A</v>
          </cell>
          <cell r="G659" t="e">
            <v>#N/A</v>
          </cell>
          <cell r="AB659" t="e">
            <v>#N/A</v>
          </cell>
          <cell r="AC659" t="e">
            <v>#N/A</v>
          </cell>
          <cell r="AD659" t="e">
            <v>#N/A</v>
          </cell>
          <cell r="AE659" t="str">
            <v>11 Dividend Street</v>
          </cell>
          <cell r="AF659" t="str">
            <v>Mansfield QLD 4122</v>
          </cell>
        </row>
        <row r="660">
          <cell r="A660" t="str">
            <v>AEPL0659</v>
          </cell>
          <cell r="D660" t="e">
            <v>#N/A</v>
          </cell>
          <cell r="E660" t="e">
            <v>#N/A</v>
          </cell>
          <cell r="F660" t="e">
            <v>#N/A</v>
          </cell>
          <cell r="G660" t="e">
            <v>#N/A</v>
          </cell>
          <cell r="AB660" t="e">
            <v>#N/A</v>
          </cell>
          <cell r="AC660" t="e">
            <v>#N/A</v>
          </cell>
          <cell r="AD660" t="e">
            <v>#N/A</v>
          </cell>
          <cell r="AE660" t="str">
            <v>11 Dividend Street</v>
          </cell>
          <cell r="AF660" t="str">
            <v>Mansfield QLD 4122</v>
          </cell>
        </row>
        <row r="661">
          <cell r="A661" t="str">
            <v>AEPL0660</v>
          </cell>
          <cell r="D661" t="e">
            <v>#N/A</v>
          </cell>
          <cell r="E661" t="e">
            <v>#N/A</v>
          </cell>
          <cell r="F661" t="e">
            <v>#N/A</v>
          </cell>
          <cell r="G661" t="e">
            <v>#N/A</v>
          </cell>
          <cell r="AB661" t="e">
            <v>#N/A</v>
          </cell>
          <cell r="AC661" t="e">
            <v>#N/A</v>
          </cell>
          <cell r="AD661" t="e">
            <v>#N/A</v>
          </cell>
          <cell r="AE661" t="str">
            <v>11 Dividend Street</v>
          </cell>
          <cell r="AF661" t="str">
            <v>Mansfield QLD 4122</v>
          </cell>
        </row>
        <row r="662">
          <cell r="A662" t="str">
            <v>AEPL0661</v>
          </cell>
          <cell r="D662" t="e">
            <v>#N/A</v>
          </cell>
          <cell r="E662" t="e">
            <v>#N/A</v>
          </cell>
          <cell r="F662" t="e">
            <v>#N/A</v>
          </cell>
          <cell r="G662" t="e">
            <v>#N/A</v>
          </cell>
          <cell r="AB662" t="e">
            <v>#N/A</v>
          </cell>
          <cell r="AC662" t="e">
            <v>#N/A</v>
          </cell>
          <cell r="AD662" t="e">
            <v>#N/A</v>
          </cell>
          <cell r="AE662" t="str">
            <v>11 Dividend Street</v>
          </cell>
          <cell r="AF662" t="str">
            <v>Mansfield QLD 4122</v>
          </cell>
        </row>
        <row r="663">
          <cell r="A663" t="str">
            <v>AEPL0662</v>
          </cell>
          <cell r="D663" t="e">
            <v>#N/A</v>
          </cell>
          <cell r="E663" t="e">
            <v>#N/A</v>
          </cell>
          <cell r="F663" t="e">
            <v>#N/A</v>
          </cell>
          <cell r="G663" t="e">
            <v>#N/A</v>
          </cell>
          <cell r="AB663" t="e">
            <v>#N/A</v>
          </cell>
          <cell r="AC663" t="e">
            <v>#N/A</v>
          </cell>
          <cell r="AD663" t="e">
            <v>#N/A</v>
          </cell>
          <cell r="AE663" t="str">
            <v>11 Dividend Street</v>
          </cell>
          <cell r="AF663" t="str">
            <v>Mansfield QLD 4122</v>
          </cell>
        </row>
        <row r="664">
          <cell r="A664" t="str">
            <v>AEPL0663</v>
          </cell>
          <cell r="D664" t="e">
            <v>#N/A</v>
          </cell>
          <cell r="E664" t="e">
            <v>#N/A</v>
          </cell>
          <cell r="F664" t="e">
            <v>#N/A</v>
          </cell>
          <cell r="G664" t="e">
            <v>#N/A</v>
          </cell>
          <cell r="AB664" t="e">
            <v>#N/A</v>
          </cell>
          <cell r="AC664" t="e">
            <v>#N/A</v>
          </cell>
          <cell r="AD664" t="e">
            <v>#N/A</v>
          </cell>
          <cell r="AE664" t="str">
            <v>11 Dividend Street</v>
          </cell>
          <cell r="AF664" t="str">
            <v>Mansfield QLD 4122</v>
          </cell>
        </row>
        <row r="665">
          <cell r="A665" t="str">
            <v>AEPL0664</v>
          </cell>
          <cell r="D665" t="e">
            <v>#N/A</v>
          </cell>
          <cell r="E665" t="e">
            <v>#N/A</v>
          </cell>
          <cell r="F665" t="e">
            <v>#N/A</v>
          </cell>
          <cell r="G665" t="e">
            <v>#N/A</v>
          </cell>
          <cell r="AB665" t="e">
            <v>#N/A</v>
          </cell>
          <cell r="AC665" t="e">
            <v>#N/A</v>
          </cell>
          <cell r="AD665" t="e">
            <v>#N/A</v>
          </cell>
          <cell r="AE665" t="str">
            <v>11 Dividend Street</v>
          </cell>
          <cell r="AF665" t="str">
            <v>Mansfield QLD 4122</v>
          </cell>
        </row>
        <row r="666">
          <cell r="A666" t="str">
            <v>AEPL0665</v>
          </cell>
          <cell r="D666" t="e">
            <v>#N/A</v>
          </cell>
          <cell r="E666" t="e">
            <v>#N/A</v>
          </cell>
          <cell r="F666" t="e">
            <v>#N/A</v>
          </cell>
          <cell r="G666" t="e">
            <v>#N/A</v>
          </cell>
          <cell r="AB666" t="e">
            <v>#N/A</v>
          </cell>
          <cell r="AC666" t="e">
            <v>#N/A</v>
          </cell>
          <cell r="AD666" t="e">
            <v>#N/A</v>
          </cell>
          <cell r="AE666" t="str">
            <v>11 Dividend Street</v>
          </cell>
          <cell r="AF666" t="str">
            <v>Mansfield QLD 4122</v>
          </cell>
        </row>
        <row r="667">
          <cell r="A667" t="str">
            <v>AEPL0666</v>
          </cell>
          <cell r="D667" t="e">
            <v>#N/A</v>
          </cell>
          <cell r="E667" t="e">
            <v>#N/A</v>
          </cell>
          <cell r="F667" t="e">
            <v>#N/A</v>
          </cell>
          <cell r="G667" t="e">
            <v>#N/A</v>
          </cell>
          <cell r="AB667" t="e">
            <v>#N/A</v>
          </cell>
          <cell r="AC667" t="e">
            <v>#N/A</v>
          </cell>
          <cell r="AD667" t="e">
            <v>#N/A</v>
          </cell>
          <cell r="AE667" t="str">
            <v>11 Dividend Street</v>
          </cell>
          <cell r="AF667" t="str">
            <v>Mansfield QLD 4122</v>
          </cell>
        </row>
        <row r="668">
          <cell r="A668" t="str">
            <v>AEPL0667</v>
          </cell>
          <cell r="D668" t="e">
            <v>#N/A</v>
          </cell>
          <cell r="E668" t="e">
            <v>#N/A</v>
          </cell>
          <cell r="F668" t="e">
            <v>#N/A</v>
          </cell>
          <cell r="G668" t="e">
            <v>#N/A</v>
          </cell>
          <cell r="AB668" t="e">
            <v>#N/A</v>
          </cell>
          <cell r="AC668" t="e">
            <v>#N/A</v>
          </cell>
          <cell r="AD668" t="e">
            <v>#N/A</v>
          </cell>
          <cell r="AE668" t="str">
            <v>11 Dividend Street</v>
          </cell>
          <cell r="AF668" t="str">
            <v>Mansfield QLD 4122</v>
          </cell>
        </row>
        <row r="669">
          <cell r="A669" t="str">
            <v>AEPL0668</v>
          </cell>
          <cell r="D669" t="e">
            <v>#N/A</v>
          </cell>
          <cell r="E669" t="e">
            <v>#N/A</v>
          </cell>
          <cell r="F669" t="e">
            <v>#N/A</v>
          </cell>
          <cell r="G669" t="e">
            <v>#N/A</v>
          </cell>
          <cell r="AB669" t="e">
            <v>#N/A</v>
          </cell>
          <cell r="AC669" t="e">
            <v>#N/A</v>
          </cell>
          <cell r="AD669" t="e">
            <v>#N/A</v>
          </cell>
          <cell r="AE669" t="str">
            <v>11 Dividend Street</v>
          </cell>
          <cell r="AF669" t="str">
            <v>Mansfield QLD 4122</v>
          </cell>
        </row>
        <row r="670">
          <cell r="A670" t="str">
            <v>AEPL0669</v>
          </cell>
          <cell r="D670" t="e">
            <v>#N/A</v>
          </cell>
          <cell r="E670" t="e">
            <v>#N/A</v>
          </cell>
          <cell r="F670" t="e">
            <v>#N/A</v>
          </cell>
          <cell r="G670" t="e">
            <v>#N/A</v>
          </cell>
          <cell r="AB670" t="e">
            <v>#N/A</v>
          </cell>
          <cell r="AC670" t="e">
            <v>#N/A</v>
          </cell>
          <cell r="AD670" t="e">
            <v>#N/A</v>
          </cell>
          <cell r="AE670" t="str">
            <v>11 Dividend Street</v>
          </cell>
          <cell r="AF670" t="str">
            <v>Mansfield QLD 4122</v>
          </cell>
        </row>
        <row r="671">
          <cell r="A671" t="str">
            <v>AEPL0670</v>
          </cell>
          <cell r="D671" t="e">
            <v>#N/A</v>
          </cell>
          <cell r="E671" t="e">
            <v>#N/A</v>
          </cell>
          <cell r="F671" t="e">
            <v>#N/A</v>
          </cell>
          <cell r="G671" t="e">
            <v>#N/A</v>
          </cell>
          <cell r="AB671" t="e">
            <v>#N/A</v>
          </cell>
          <cell r="AC671" t="e">
            <v>#N/A</v>
          </cell>
          <cell r="AD671" t="e">
            <v>#N/A</v>
          </cell>
          <cell r="AE671" t="str">
            <v>11 Dividend Street</v>
          </cell>
          <cell r="AF671" t="str">
            <v>Mansfield QLD 4122</v>
          </cell>
        </row>
        <row r="672">
          <cell r="A672" t="str">
            <v>AEPL0671</v>
          </cell>
          <cell r="D672" t="e">
            <v>#N/A</v>
          </cell>
          <cell r="E672" t="e">
            <v>#N/A</v>
          </cell>
          <cell r="F672" t="e">
            <v>#N/A</v>
          </cell>
          <cell r="G672" t="e">
            <v>#N/A</v>
          </cell>
          <cell r="AB672" t="e">
            <v>#N/A</v>
          </cell>
          <cell r="AC672" t="e">
            <v>#N/A</v>
          </cell>
          <cell r="AD672" t="e">
            <v>#N/A</v>
          </cell>
          <cell r="AE672" t="str">
            <v>11 Dividend Street</v>
          </cell>
          <cell r="AF672" t="str">
            <v>Mansfield QLD 4122</v>
          </cell>
        </row>
        <row r="673">
          <cell r="A673" t="str">
            <v>AEPL0672</v>
          </cell>
          <cell r="D673" t="e">
            <v>#N/A</v>
          </cell>
          <cell r="E673" t="e">
            <v>#N/A</v>
          </cell>
          <cell r="F673" t="e">
            <v>#N/A</v>
          </cell>
          <cell r="G673" t="e">
            <v>#N/A</v>
          </cell>
          <cell r="AB673" t="e">
            <v>#N/A</v>
          </cell>
          <cell r="AC673" t="e">
            <v>#N/A</v>
          </cell>
          <cell r="AD673" t="e">
            <v>#N/A</v>
          </cell>
          <cell r="AE673" t="str">
            <v>11 Dividend Street</v>
          </cell>
          <cell r="AF673" t="str">
            <v>Mansfield QLD 4122</v>
          </cell>
        </row>
        <row r="674">
          <cell r="A674" t="str">
            <v>AEPL0673</v>
          </cell>
          <cell r="D674" t="e">
            <v>#N/A</v>
          </cell>
          <cell r="E674" t="e">
            <v>#N/A</v>
          </cell>
          <cell r="F674" t="e">
            <v>#N/A</v>
          </cell>
          <cell r="G674" t="e">
            <v>#N/A</v>
          </cell>
          <cell r="AB674" t="e">
            <v>#N/A</v>
          </cell>
          <cell r="AC674" t="e">
            <v>#N/A</v>
          </cell>
          <cell r="AD674" t="e">
            <v>#N/A</v>
          </cell>
          <cell r="AE674" t="str">
            <v>11 Dividend Street</v>
          </cell>
          <cell r="AF674" t="str">
            <v>Mansfield QLD 4122</v>
          </cell>
        </row>
        <row r="675">
          <cell r="A675" t="str">
            <v>AEPL0674</v>
          </cell>
          <cell r="D675" t="e">
            <v>#N/A</v>
          </cell>
          <cell r="E675" t="e">
            <v>#N/A</v>
          </cell>
          <cell r="F675" t="e">
            <v>#N/A</v>
          </cell>
          <cell r="G675" t="e">
            <v>#N/A</v>
          </cell>
          <cell r="AB675" t="e">
            <v>#N/A</v>
          </cell>
          <cell r="AC675" t="e">
            <v>#N/A</v>
          </cell>
          <cell r="AD675" t="e">
            <v>#N/A</v>
          </cell>
          <cell r="AE675" t="str">
            <v>11 Dividend Street</v>
          </cell>
          <cell r="AF675" t="str">
            <v>Mansfield QLD 4122</v>
          </cell>
        </row>
        <row r="676">
          <cell r="A676" t="str">
            <v>AEPL0675</v>
          </cell>
          <cell r="D676" t="e">
            <v>#N/A</v>
          </cell>
          <cell r="E676" t="e">
            <v>#N/A</v>
          </cell>
          <cell r="F676" t="e">
            <v>#N/A</v>
          </cell>
          <cell r="G676" t="e">
            <v>#N/A</v>
          </cell>
          <cell r="AB676" t="e">
            <v>#N/A</v>
          </cell>
          <cell r="AC676" t="e">
            <v>#N/A</v>
          </cell>
          <cell r="AD676" t="e">
            <v>#N/A</v>
          </cell>
          <cell r="AE676" t="str">
            <v>11 Dividend Street</v>
          </cell>
          <cell r="AF676" t="str">
            <v>Mansfield QLD 4122</v>
          </cell>
        </row>
        <row r="677">
          <cell r="A677" t="str">
            <v>AEPL0676</v>
          </cell>
          <cell r="D677" t="e">
            <v>#N/A</v>
          </cell>
          <cell r="E677" t="e">
            <v>#N/A</v>
          </cell>
          <cell r="F677" t="e">
            <v>#N/A</v>
          </cell>
          <cell r="G677" t="e">
            <v>#N/A</v>
          </cell>
          <cell r="AB677" t="e">
            <v>#N/A</v>
          </cell>
          <cell r="AC677" t="e">
            <v>#N/A</v>
          </cell>
          <cell r="AD677" t="e">
            <v>#N/A</v>
          </cell>
          <cell r="AE677" t="str">
            <v>11 Dividend Street</v>
          </cell>
          <cell r="AF677" t="str">
            <v>Mansfield QLD 4122</v>
          </cell>
        </row>
        <row r="678">
          <cell r="A678" t="str">
            <v>AEPL0677</v>
          </cell>
          <cell r="D678" t="e">
            <v>#N/A</v>
          </cell>
          <cell r="E678" t="e">
            <v>#N/A</v>
          </cell>
          <cell r="F678" t="e">
            <v>#N/A</v>
          </cell>
          <cell r="G678" t="e">
            <v>#N/A</v>
          </cell>
          <cell r="AB678" t="e">
            <v>#N/A</v>
          </cell>
          <cell r="AC678" t="e">
            <v>#N/A</v>
          </cell>
          <cell r="AD678" t="e">
            <v>#N/A</v>
          </cell>
          <cell r="AE678" t="str">
            <v>11 Dividend Street</v>
          </cell>
          <cell r="AF678" t="str">
            <v>Mansfield QLD 4122</v>
          </cell>
        </row>
        <row r="679">
          <cell r="A679" t="str">
            <v>AEPL0678</v>
          </cell>
          <cell r="D679" t="e">
            <v>#N/A</v>
          </cell>
          <cell r="E679" t="e">
            <v>#N/A</v>
          </cell>
          <cell r="F679" t="e">
            <v>#N/A</v>
          </cell>
          <cell r="G679" t="e">
            <v>#N/A</v>
          </cell>
          <cell r="AB679" t="e">
            <v>#N/A</v>
          </cell>
          <cell r="AC679" t="e">
            <v>#N/A</v>
          </cell>
          <cell r="AD679" t="e">
            <v>#N/A</v>
          </cell>
          <cell r="AE679" t="str">
            <v>11 Dividend Street</v>
          </cell>
          <cell r="AF679" t="str">
            <v>Mansfield QLD 4122</v>
          </cell>
        </row>
        <row r="680">
          <cell r="A680" t="str">
            <v>AEPL0679</v>
          </cell>
          <cell r="D680" t="e">
            <v>#N/A</v>
          </cell>
          <cell r="E680" t="e">
            <v>#N/A</v>
          </cell>
          <cell r="F680" t="e">
            <v>#N/A</v>
          </cell>
          <cell r="G680" t="e">
            <v>#N/A</v>
          </cell>
          <cell r="AB680" t="e">
            <v>#N/A</v>
          </cell>
          <cell r="AC680" t="e">
            <v>#N/A</v>
          </cell>
          <cell r="AD680" t="e">
            <v>#N/A</v>
          </cell>
          <cell r="AE680" t="str">
            <v>11 Dividend Street</v>
          </cell>
          <cell r="AF680" t="str">
            <v>Mansfield QLD 4122</v>
          </cell>
        </row>
        <row r="681">
          <cell r="A681" t="str">
            <v>AEPL0680</v>
          </cell>
          <cell r="D681" t="e">
            <v>#N/A</v>
          </cell>
          <cell r="E681" t="e">
            <v>#N/A</v>
          </cell>
          <cell r="F681" t="e">
            <v>#N/A</v>
          </cell>
          <cell r="G681" t="e">
            <v>#N/A</v>
          </cell>
          <cell r="AB681" t="e">
            <v>#N/A</v>
          </cell>
          <cell r="AC681" t="e">
            <v>#N/A</v>
          </cell>
          <cell r="AD681" t="e">
            <v>#N/A</v>
          </cell>
          <cell r="AE681" t="str">
            <v>11 Dividend Street</v>
          </cell>
          <cell r="AF681" t="str">
            <v>Mansfield QLD 4122</v>
          </cell>
        </row>
        <row r="682">
          <cell r="A682" t="str">
            <v>AEPL0681</v>
          </cell>
          <cell r="D682" t="e">
            <v>#N/A</v>
          </cell>
          <cell r="E682" t="e">
            <v>#N/A</v>
          </cell>
          <cell r="F682" t="e">
            <v>#N/A</v>
          </cell>
          <cell r="G682" t="e">
            <v>#N/A</v>
          </cell>
          <cell r="AB682" t="e">
            <v>#N/A</v>
          </cell>
          <cell r="AC682" t="e">
            <v>#N/A</v>
          </cell>
          <cell r="AD682" t="e">
            <v>#N/A</v>
          </cell>
          <cell r="AE682" t="str">
            <v>11 Dividend Street</v>
          </cell>
          <cell r="AF682" t="str">
            <v>Mansfield QLD 4122</v>
          </cell>
        </row>
        <row r="683">
          <cell r="A683" t="str">
            <v>AEPL0682</v>
          </cell>
          <cell r="D683" t="e">
            <v>#N/A</v>
          </cell>
          <cell r="E683" t="e">
            <v>#N/A</v>
          </cell>
          <cell r="F683" t="e">
            <v>#N/A</v>
          </cell>
          <cell r="G683" t="e">
            <v>#N/A</v>
          </cell>
          <cell r="AB683" t="e">
            <v>#N/A</v>
          </cell>
          <cell r="AC683" t="e">
            <v>#N/A</v>
          </cell>
          <cell r="AD683" t="e">
            <v>#N/A</v>
          </cell>
          <cell r="AE683" t="str">
            <v>11 Dividend Street</v>
          </cell>
          <cell r="AF683" t="str">
            <v>Mansfield QLD 4122</v>
          </cell>
        </row>
        <row r="684">
          <cell r="A684" t="str">
            <v>AEPL0683</v>
          </cell>
          <cell r="D684" t="e">
            <v>#N/A</v>
          </cell>
          <cell r="E684" t="e">
            <v>#N/A</v>
          </cell>
          <cell r="F684" t="e">
            <v>#N/A</v>
          </cell>
          <cell r="G684" t="e">
            <v>#N/A</v>
          </cell>
          <cell r="AB684" t="e">
            <v>#N/A</v>
          </cell>
          <cell r="AC684" t="e">
            <v>#N/A</v>
          </cell>
          <cell r="AD684" t="e">
            <v>#N/A</v>
          </cell>
          <cell r="AE684" t="str">
            <v>11 Dividend Street</v>
          </cell>
          <cell r="AF684" t="str">
            <v>Mansfield QLD 4122</v>
          </cell>
        </row>
        <row r="685">
          <cell r="A685" t="str">
            <v>AEPL0684</v>
          </cell>
          <cell r="D685" t="e">
            <v>#N/A</v>
          </cell>
          <cell r="E685" t="e">
            <v>#N/A</v>
          </cell>
          <cell r="F685" t="e">
            <v>#N/A</v>
          </cell>
          <cell r="G685" t="e">
            <v>#N/A</v>
          </cell>
          <cell r="AB685" t="e">
            <v>#N/A</v>
          </cell>
          <cell r="AC685" t="e">
            <v>#N/A</v>
          </cell>
          <cell r="AD685" t="e">
            <v>#N/A</v>
          </cell>
          <cell r="AE685" t="str">
            <v>11 Dividend Street</v>
          </cell>
          <cell r="AF685" t="str">
            <v>Mansfield QLD 4122</v>
          </cell>
        </row>
        <row r="686">
          <cell r="A686" t="str">
            <v>AEPL0685</v>
          </cell>
          <cell r="D686" t="e">
            <v>#N/A</v>
          </cell>
          <cell r="E686" t="e">
            <v>#N/A</v>
          </cell>
          <cell r="F686" t="e">
            <v>#N/A</v>
          </cell>
          <cell r="G686" t="e">
            <v>#N/A</v>
          </cell>
          <cell r="AB686" t="e">
            <v>#N/A</v>
          </cell>
          <cell r="AC686" t="e">
            <v>#N/A</v>
          </cell>
          <cell r="AD686" t="e">
            <v>#N/A</v>
          </cell>
          <cell r="AE686" t="str">
            <v>11 Dividend Street</v>
          </cell>
          <cell r="AF686" t="str">
            <v>Mansfield QLD 4122</v>
          </cell>
        </row>
        <row r="687">
          <cell r="A687" t="str">
            <v>AEPL0686</v>
          </cell>
          <cell r="D687" t="e">
            <v>#N/A</v>
          </cell>
          <cell r="E687" t="e">
            <v>#N/A</v>
          </cell>
          <cell r="F687" t="e">
            <v>#N/A</v>
          </cell>
          <cell r="G687" t="e">
            <v>#N/A</v>
          </cell>
          <cell r="AB687" t="e">
            <v>#N/A</v>
          </cell>
          <cell r="AC687" t="e">
            <v>#N/A</v>
          </cell>
          <cell r="AD687" t="e">
            <v>#N/A</v>
          </cell>
          <cell r="AE687" t="str">
            <v>11 Dividend Street</v>
          </cell>
          <cell r="AF687" t="str">
            <v>Mansfield QLD 4122</v>
          </cell>
        </row>
        <row r="688">
          <cell r="A688" t="str">
            <v>AEPL0687</v>
          </cell>
          <cell r="D688" t="e">
            <v>#N/A</v>
          </cell>
          <cell r="E688" t="e">
            <v>#N/A</v>
          </cell>
          <cell r="F688" t="e">
            <v>#N/A</v>
          </cell>
          <cell r="G688" t="e">
            <v>#N/A</v>
          </cell>
          <cell r="AB688" t="e">
            <v>#N/A</v>
          </cell>
          <cell r="AC688" t="e">
            <v>#N/A</v>
          </cell>
          <cell r="AD688" t="e">
            <v>#N/A</v>
          </cell>
          <cell r="AE688" t="str">
            <v>11 Dividend Street</v>
          </cell>
          <cell r="AF688" t="str">
            <v>Mansfield QLD 4122</v>
          </cell>
        </row>
        <row r="689">
          <cell r="A689" t="str">
            <v>AEPL0688</v>
          </cell>
          <cell r="D689" t="e">
            <v>#N/A</v>
          </cell>
          <cell r="E689" t="e">
            <v>#N/A</v>
          </cell>
          <cell r="F689" t="e">
            <v>#N/A</v>
          </cell>
          <cell r="G689" t="e">
            <v>#N/A</v>
          </cell>
          <cell r="AB689" t="e">
            <v>#N/A</v>
          </cell>
          <cell r="AC689" t="e">
            <v>#N/A</v>
          </cell>
          <cell r="AD689" t="e">
            <v>#N/A</v>
          </cell>
          <cell r="AE689" t="str">
            <v>11 Dividend Street</v>
          </cell>
          <cell r="AF689" t="str">
            <v>Mansfield QLD 4122</v>
          </cell>
        </row>
        <row r="690">
          <cell r="A690" t="str">
            <v>AEPL0689</v>
          </cell>
          <cell r="D690" t="e">
            <v>#N/A</v>
          </cell>
          <cell r="E690" t="e">
            <v>#N/A</v>
          </cell>
          <cell r="F690" t="e">
            <v>#N/A</v>
          </cell>
          <cell r="G690" t="e">
            <v>#N/A</v>
          </cell>
          <cell r="AB690" t="e">
            <v>#N/A</v>
          </cell>
          <cell r="AC690" t="e">
            <v>#N/A</v>
          </cell>
          <cell r="AD690" t="e">
            <v>#N/A</v>
          </cell>
          <cell r="AE690" t="str">
            <v>11 Dividend Street</v>
          </cell>
          <cell r="AF690" t="str">
            <v>Mansfield QLD 4122</v>
          </cell>
        </row>
        <row r="691">
          <cell r="A691" t="str">
            <v>AEPL0690</v>
          </cell>
          <cell r="D691" t="e">
            <v>#N/A</v>
          </cell>
          <cell r="E691" t="e">
            <v>#N/A</v>
          </cell>
          <cell r="F691" t="e">
            <v>#N/A</v>
          </cell>
          <cell r="G691" t="e">
            <v>#N/A</v>
          </cell>
          <cell r="AB691" t="e">
            <v>#N/A</v>
          </cell>
          <cell r="AC691" t="e">
            <v>#N/A</v>
          </cell>
          <cell r="AD691" t="e">
            <v>#N/A</v>
          </cell>
          <cell r="AE691" t="str">
            <v>11 Dividend Street</v>
          </cell>
          <cell r="AF691" t="str">
            <v>Mansfield QLD 4122</v>
          </cell>
        </row>
        <row r="692">
          <cell r="A692" t="str">
            <v>AEPL0691</v>
          </cell>
          <cell r="D692" t="e">
            <v>#N/A</v>
          </cell>
          <cell r="E692" t="e">
            <v>#N/A</v>
          </cell>
          <cell r="F692" t="e">
            <v>#N/A</v>
          </cell>
          <cell r="G692" t="e">
            <v>#N/A</v>
          </cell>
          <cell r="AB692" t="e">
            <v>#N/A</v>
          </cell>
          <cell r="AC692" t="e">
            <v>#N/A</v>
          </cell>
          <cell r="AD692" t="e">
            <v>#N/A</v>
          </cell>
          <cell r="AE692" t="str">
            <v>11 Dividend Street</v>
          </cell>
          <cell r="AF692" t="str">
            <v>Mansfield QLD 4122</v>
          </cell>
        </row>
        <row r="693">
          <cell r="A693" t="str">
            <v>AEPL0692</v>
          </cell>
          <cell r="D693" t="e">
            <v>#N/A</v>
          </cell>
          <cell r="E693" t="e">
            <v>#N/A</v>
          </cell>
          <cell r="F693" t="e">
            <v>#N/A</v>
          </cell>
          <cell r="G693" t="e">
            <v>#N/A</v>
          </cell>
          <cell r="AB693" t="e">
            <v>#N/A</v>
          </cell>
          <cell r="AC693" t="e">
            <v>#N/A</v>
          </cell>
          <cell r="AD693" t="e">
            <v>#N/A</v>
          </cell>
          <cell r="AE693" t="str">
            <v>11 Dividend Street</v>
          </cell>
          <cell r="AF693" t="str">
            <v>Mansfield QLD 4122</v>
          </cell>
        </row>
        <row r="694">
          <cell r="A694" t="str">
            <v>AEPL0693</v>
          </cell>
          <cell r="D694" t="e">
            <v>#N/A</v>
          </cell>
          <cell r="E694" t="e">
            <v>#N/A</v>
          </cell>
          <cell r="F694" t="e">
            <v>#N/A</v>
          </cell>
          <cell r="G694" t="e">
            <v>#N/A</v>
          </cell>
          <cell r="AB694" t="e">
            <v>#N/A</v>
          </cell>
          <cell r="AC694" t="e">
            <v>#N/A</v>
          </cell>
          <cell r="AD694" t="e">
            <v>#N/A</v>
          </cell>
          <cell r="AE694" t="str">
            <v>11 Dividend Street</v>
          </cell>
          <cell r="AF694" t="str">
            <v>Mansfield QLD 4122</v>
          </cell>
        </row>
        <row r="695">
          <cell r="A695" t="str">
            <v>AEPL0694</v>
          </cell>
          <cell r="D695" t="e">
            <v>#N/A</v>
          </cell>
          <cell r="E695" t="e">
            <v>#N/A</v>
          </cell>
          <cell r="F695" t="e">
            <v>#N/A</v>
          </cell>
          <cell r="G695" t="e">
            <v>#N/A</v>
          </cell>
          <cell r="AB695" t="e">
            <v>#N/A</v>
          </cell>
          <cell r="AC695" t="e">
            <v>#N/A</v>
          </cell>
          <cell r="AD695" t="e">
            <v>#N/A</v>
          </cell>
          <cell r="AE695" t="str">
            <v>11 Dividend Street</v>
          </cell>
          <cell r="AF695" t="str">
            <v>Mansfield QLD 4122</v>
          </cell>
        </row>
        <row r="696">
          <cell r="A696" t="str">
            <v>AEPL0695</v>
          </cell>
          <cell r="D696" t="e">
            <v>#N/A</v>
          </cell>
          <cell r="E696" t="e">
            <v>#N/A</v>
          </cell>
          <cell r="F696" t="e">
            <v>#N/A</v>
          </cell>
          <cell r="G696" t="e">
            <v>#N/A</v>
          </cell>
          <cell r="AB696" t="e">
            <v>#N/A</v>
          </cell>
          <cell r="AC696" t="e">
            <v>#N/A</v>
          </cell>
          <cell r="AD696" t="e">
            <v>#N/A</v>
          </cell>
          <cell r="AE696" t="str">
            <v>11 Dividend Street</v>
          </cell>
          <cell r="AF696" t="str">
            <v>Mansfield QLD 4122</v>
          </cell>
        </row>
        <row r="697">
          <cell r="A697" t="str">
            <v>AEPL0696</v>
          </cell>
          <cell r="D697" t="e">
            <v>#N/A</v>
          </cell>
          <cell r="E697" t="e">
            <v>#N/A</v>
          </cell>
          <cell r="F697" t="e">
            <v>#N/A</v>
          </cell>
          <cell r="G697" t="e">
            <v>#N/A</v>
          </cell>
          <cell r="AB697" t="e">
            <v>#N/A</v>
          </cell>
          <cell r="AC697" t="e">
            <v>#N/A</v>
          </cell>
          <cell r="AD697" t="e">
            <v>#N/A</v>
          </cell>
          <cell r="AE697" t="str">
            <v>11 Dividend Street</v>
          </cell>
          <cell r="AF697" t="str">
            <v>Mansfield QLD 4122</v>
          </cell>
        </row>
        <row r="698">
          <cell r="A698" t="str">
            <v>AEPL0697</v>
          </cell>
          <cell r="D698" t="e">
            <v>#N/A</v>
          </cell>
          <cell r="E698" t="e">
            <v>#N/A</v>
          </cell>
          <cell r="F698" t="e">
            <v>#N/A</v>
          </cell>
          <cell r="G698" t="e">
            <v>#N/A</v>
          </cell>
          <cell r="AB698" t="e">
            <v>#N/A</v>
          </cell>
          <cell r="AC698" t="e">
            <v>#N/A</v>
          </cell>
          <cell r="AD698" t="e">
            <v>#N/A</v>
          </cell>
          <cell r="AE698" t="str">
            <v>11 Dividend Street</v>
          </cell>
          <cell r="AF698" t="str">
            <v>Mansfield QLD 4122</v>
          </cell>
        </row>
        <row r="699">
          <cell r="A699" t="str">
            <v>AEPL0698</v>
          </cell>
          <cell r="D699" t="e">
            <v>#N/A</v>
          </cell>
          <cell r="E699" t="e">
            <v>#N/A</v>
          </cell>
          <cell r="F699" t="e">
            <v>#N/A</v>
          </cell>
          <cell r="G699" t="e">
            <v>#N/A</v>
          </cell>
          <cell r="AB699" t="e">
            <v>#N/A</v>
          </cell>
          <cell r="AC699" t="e">
            <v>#N/A</v>
          </cell>
          <cell r="AD699" t="e">
            <v>#N/A</v>
          </cell>
          <cell r="AE699" t="str">
            <v>11 Dividend Street</v>
          </cell>
          <cell r="AF699" t="str">
            <v>Mansfield QLD 4122</v>
          </cell>
        </row>
        <row r="700">
          <cell r="A700" t="str">
            <v>AEPL0699</v>
          </cell>
          <cell r="D700" t="e">
            <v>#N/A</v>
          </cell>
          <cell r="E700" t="e">
            <v>#N/A</v>
          </cell>
          <cell r="F700" t="e">
            <v>#N/A</v>
          </cell>
          <cell r="G700" t="e">
            <v>#N/A</v>
          </cell>
          <cell r="AB700" t="e">
            <v>#N/A</v>
          </cell>
          <cell r="AC700" t="e">
            <v>#N/A</v>
          </cell>
          <cell r="AD700" t="e">
            <v>#N/A</v>
          </cell>
          <cell r="AE700" t="str">
            <v>11 Dividend Street</v>
          </cell>
          <cell r="AF700" t="str">
            <v>Mansfield QLD 4122</v>
          </cell>
        </row>
        <row r="701">
          <cell r="A701" t="str">
            <v>AEPL0700</v>
          </cell>
          <cell r="D701" t="e">
            <v>#N/A</v>
          </cell>
          <cell r="E701" t="e">
            <v>#N/A</v>
          </cell>
          <cell r="F701" t="e">
            <v>#N/A</v>
          </cell>
          <cell r="G701" t="e">
            <v>#N/A</v>
          </cell>
          <cell r="AB701" t="e">
            <v>#N/A</v>
          </cell>
          <cell r="AC701" t="e">
            <v>#N/A</v>
          </cell>
          <cell r="AD701" t="e">
            <v>#N/A</v>
          </cell>
          <cell r="AE701" t="str">
            <v>11 Dividend Street</v>
          </cell>
          <cell r="AF701" t="str">
            <v>Mansfield QLD 4122</v>
          </cell>
        </row>
        <row r="702">
          <cell r="A702" t="str">
            <v>AEPL0701</v>
          </cell>
          <cell r="D702" t="e">
            <v>#N/A</v>
          </cell>
          <cell r="E702" t="e">
            <v>#N/A</v>
          </cell>
          <cell r="F702" t="e">
            <v>#N/A</v>
          </cell>
          <cell r="G702" t="e">
            <v>#N/A</v>
          </cell>
          <cell r="AB702" t="e">
            <v>#N/A</v>
          </cell>
          <cell r="AC702" t="e">
            <v>#N/A</v>
          </cell>
          <cell r="AD702" t="e">
            <v>#N/A</v>
          </cell>
          <cell r="AE702" t="str">
            <v>11 Dividend Street</v>
          </cell>
          <cell r="AF702" t="str">
            <v>Mansfield QLD 4122</v>
          </cell>
        </row>
        <row r="703">
          <cell r="A703" t="str">
            <v>AEPL0702</v>
          </cell>
          <cell r="D703" t="e">
            <v>#N/A</v>
          </cell>
          <cell r="E703" t="e">
            <v>#N/A</v>
          </cell>
          <cell r="F703" t="e">
            <v>#N/A</v>
          </cell>
          <cell r="G703" t="e">
            <v>#N/A</v>
          </cell>
          <cell r="AB703" t="e">
            <v>#N/A</v>
          </cell>
          <cell r="AC703" t="e">
            <v>#N/A</v>
          </cell>
          <cell r="AD703" t="e">
            <v>#N/A</v>
          </cell>
          <cell r="AE703" t="str">
            <v>11 Dividend Street</v>
          </cell>
          <cell r="AF703" t="str">
            <v>Mansfield QLD 4122</v>
          </cell>
        </row>
        <row r="704">
          <cell r="A704" t="str">
            <v>AEPL0703</v>
          </cell>
          <cell r="D704" t="e">
            <v>#N/A</v>
          </cell>
          <cell r="E704" t="e">
            <v>#N/A</v>
          </cell>
          <cell r="F704" t="e">
            <v>#N/A</v>
          </cell>
          <cell r="G704" t="e">
            <v>#N/A</v>
          </cell>
          <cell r="AB704" t="e">
            <v>#N/A</v>
          </cell>
          <cell r="AC704" t="e">
            <v>#N/A</v>
          </cell>
          <cell r="AD704" t="e">
            <v>#N/A</v>
          </cell>
          <cell r="AE704" t="str">
            <v>11 Dividend Street</v>
          </cell>
          <cell r="AF704" t="str">
            <v>Mansfield QLD 4122</v>
          </cell>
        </row>
        <row r="705">
          <cell r="A705" t="str">
            <v>AEPL0704</v>
          </cell>
          <cell r="D705" t="e">
            <v>#N/A</v>
          </cell>
          <cell r="E705" t="e">
            <v>#N/A</v>
          </cell>
          <cell r="F705" t="e">
            <v>#N/A</v>
          </cell>
          <cell r="G705" t="e">
            <v>#N/A</v>
          </cell>
          <cell r="AB705" t="e">
            <v>#N/A</v>
          </cell>
          <cell r="AC705" t="e">
            <v>#N/A</v>
          </cell>
          <cell r="AD705" t="e">
            <v>#N/A</v>
          </cell>
          <cell r="AE705" t="str">
            <v>11 Dividend Street</v>
          </cell>
          <cell r="AF705" t="str">
            <v>Mansfield QLD 4122</v>
          </cell>
        </row>
        <row r="706">
          <cell r="A706" t="str">
            <v>AEPL0705</v>
          </cell>
          <cell r="D706" t="e">
            <v>#N/A</v>
          </cell>
          <cell r="E706" t="e">
            <v>#N/A</v>
          </cell>
          <cell r="F706" t="e">
            <v>#N/A</v>
          </cell>
          <cell r="G706" t="e">
            <v>#N/A</v>
          </cell>
          <cell r="AB706" t="e">
            <v>#N/A</v>
          </cell>
          <cell r="AC706" t="e">
            <v>#N/A</v>
          </cell>
          <cell r="AD706" t="e">
            <v>#N/A</v>
          </cell>
          <cell r="AE706" t="str">
            <v>11 Dividend Street</v>
          </cell>
          <cell r="AF706" t="str">
            <v>Mansfield QLD 4122</v>
          </cell>
        </row>
        <row r="707">
          <cell r="A707" t="str">
            <v>AEPL0706</v>
          </cell>
          <cell r="D707" t="e">
            <v>#N/A</v>
          </cell>
          <cell r="E707" t="e">
            <v>#N/A</v>
          </cell>
          <cell r="F707" t="e">
            <v>#N/A</v>
          </cell>
          <cell r="G707" t="e">
            <v>#N/A</v>
          </cell>
          <cell r="AB707" t="e">
            <v>#N/A</v>
          </cell>
          <cell r="AC707" t="e">
            <v>#N/A</v>
          </cell>
          <cell r="AD707" t="e">
            <v>#N/A</v>
          </cell>
          <cell r="AE707" t="str">
            <v>11 Dividend Street</v>
          </cell>
          <cell r="AF707" t="str">
            <v>Mansfield QLD 4122</v>
          </cell>
        </row>
        <row r="708">
          <cell r="A708" t="str">
            <v>AEPL0707</v>
          </cell>
          <cell r="D708" t="e">
            <v>#N/A</v>
          </cell>
          <cell r="E708" t="e">
            <v>#N/A</v>
          </cell>
          <cell r="F708" t="e">
            <v>#N/A</v>
          </cell>
          <cell r="G708" t="e">
            <v>#N/A</v>
          </cell>
          <cell r="AB708" t="e">
            <v>#N/A</v>
          </cell>
          <cell r="AC708" t="e">
            <v>#N/A</v>
          </cell>
          <cell r="AD708" t="e">
            <v>#N/A</v>
          </cell>
          <cell r="AE708" t="str">
            <v>11 Dividend Street</v>
          </cell>
          <cell r="AF708" t="str">
            <v>Mansfield QLD 4122</v>
          </cell>
        </row>
        <row r="709">
          <cell r="A709" t="str">
            <v>AEPL0708</v>
          </cell>
          <cell r="D709" t="e">
            <v>#N/A</v>
          </cell>
          <cell r="E709" t="e">
            <v>#N/A</v>
          </cell>
          <cell r="F709" t="e">
            <v>#N/A</v>
          </cell>
          <cell r="G709" t="e">
            <v>#N/A</v>
          </cell>
          <cell r="AB709" t="e">
            <v>#N/A</v>
          </cell>
          <cell r="AC709" t="e">
            <v>#N/A</v>
          </cell>
          <cell r="AD709" t="e">
            <v>#N/A</v>
          </cell>
          <cell r="AE709" t="str">
            <v>11 Dividend Street</v>
          </cell>
          <cell r="AF709" t="str">
            <v>Mansfield QLD 4122</v>
          </cell>
        </row>
        <row r="710">
          <cell r="A710" t="str">
            <v>AEPL0709</v>
          </cell>
          <cell r="D710" t="e">
            <v>#N/A</v>
          </cell>
          <cell r="E710" t="e">
            <v>#N/A</v>
          </cell>
          <cell r="F710" t="e">
            <v>#N/A</v>
          </cell>
          <cell r="G710" t="e">
            <v>#N/A</v>
          </cell>
          <cell r="AB710" t="e">
            <v>#N/A</v>
          </cell>
          <cell r="AC710" t="e">
            <v>#N/A</v>
          </cell>
          <cell r="AD710" t="e">
            <v>#N/A</v>
          </cell>
          <cell r="AE710" t="str">
            <v>11 Dividend Street</v>
          </cell>
          <cell r="AF710" t="str">
            <v>Mansfield QLD 4122</v>
          </cell>
        </row>
        <row r="711">
          <cell r="A711" t="str">
            <v>AEPL0710</v>
          </cell>
          <cell r="D711" t="e">
            <v>#N/A</v>
          </cell>
          <cell r="E711" t="e">
            <v>#N/A</v>
          </cell>
          <cell r="F711" t="e">
            <v>#N/A</v>
          </cell>
          <cell r="G711" t="e">
            <v>#N/A</v>
          </cell>
          <cell r="AB711" t="e">
            <v>#N/A</v>
          </cell>
          <cell r="AC711" t="e">
            <v>#N/A</v>
          </cell>
          <cell r="AD711" t="e">
            <v>#N/A</v>
          </cell>
          <cell r="AE711" t="str">
            <v>11 Dividend Street</v>
          </cell>
          <cell r="AF711" t="str">
            <v>Mansfield QLD 4122</v>
          </cell>
        </row>
        <row r="712">
          <cell r="A712" t="str">
            <v>AEPL0711</v>
          </cell>
          <cell r="D712" t="e">
            <v>#N/A</v>
          </cell>
          <cell r="E712" t="e">
            <v>#N/A</v>
          </cell>
          <cell r="F712" t="e">
            <v>#N/A</v>
          </cell>
          <cell r="G712" t="e">
            <v>#N/A</v>
          </cell>
          <cell r="AB712" t="e">
            <v>#N/A</v>
          </cell>
          <cell r="AC712" t="e">
            <v>#N/A</v>
          </cell>
          <cell r="AD712" t="e">
            <v>#N/A</v>
          </cell>
          <cell r="AE712" t="str">
            <v>11 Dividend Street</v>
          </cell>
          <cell r="AF712" t="str">
            <v>Mansfield QLD 4122</v>
          </cell>
        </row>
        <row r="713">
          <cell r="A713" t="str">
            <v>AEPL0712</v>
          </cell>
          <cell r="D713" t="e">
            <v>#N/A</v>
          </cell>
          <cell r="E713" t="e">
            <v>#N/A</v>
          </cell>
          <cell r="F713" t="e">
            <v>#N/A</v>
          </cell>
          <cell r="G713" t="e">
            <v>#N/A</v>
          </cell>
          <cell r="AB713" t="e">
            <v>#N/A</v>
          </cell>
          <cell r="AC713" t="e">
            <v>#N/A</v>
          </cell>
          <cell r="AD713" t="e">
            <v>#N/A</v>
          </cell>
          <cell r="AE713" t="str">
            <v>11 Dividend Street</v>
          </cell>
          <cell r="AF713" t="str">
            <v>Mansfield QLD 4122</v>
          </cell>
        </row>
        <row r="714">
          <cell r="A714" t="str">
            <v>AEPL0713</v>
          </cell>
          <cell r="D714" t="e">
            <v>#N/A</v>
          </cell>
          <cell r="E714" t="e">
            <v>#N/A</v>
          </cell>
          <cell r="F714" t="e">
            <v>#N/A</v>
          </cell>
          <cell r="G714" t="e">
            <v>#N/A</v>
          </cell>
          <cell r="AB714" t="e">
            <v>#N/A</v>
          </cell>
          <cell r="AC714" t="e">
            <v>#N/A</v>
          </cell>
          <cell r="AD714" t="e">
            <v>#N/A</v>
          </cell>
          <cell r="AE714" t="str">
            <v>11 Dividend Street</v>
          </cell>
          <cell r="AF714" t="str">
            <v>Mansfield QLD 4122</v>
          </cell>
        </row>
        <row r="715">
          <cell r="A715" t="str">
            <v>AEPL0714</v>
          </cell>
          <cell r="D715" t="e">
            <v>#N/A</v>
          </cell>
          <cell r="E715" t="e">
            <v>#N/A</v>
          </cell>
          <cell r="F715" t="e">
            <v>#N/A</v>
          </cell>
          <cell r="G715" t="e">
            <v>#N/A</v>
          </cell>
          <cell r="AB715" t="e">
            <v>#N/A</v>
          </cell>
          <cell r="AC715" t="e">
            <v>#N/A</v>
          </cell>
          <cell r="AD715" t="e">
            <v>#N/A</v>
          </cell>
          <cell r="AE715" t="str">
            <v>11 Dividend Street</v>
          </cell>
          <cell r="AF715" t="str">
            <v>Mansfield QLD 4122</v>
          </cell>
        </row>
        <row r="716">
          <cell r="A716" t="str">
            <v>AEPL0715</v>
          </cell>
          <cell r="D716" t="e">
            <v>#N/A</v>
          </cell>
          <cell r="E716" t="e">
            <v>#N/A</v>
          </cell>
          <cell r="F716" t="e">
            <v>#N/A</v>
          </cell>
          <cell r="G716" t="e">
            <v>#N/A</v>
          </cell>
          <cell r="AB716" t="e">
            <v>#N/A</v>
          </cell>
          <cell r="AC716" t="e">
            <v>#N/A</v>
          </cell>
          <cell r="AD716" t="e">
            <v>#N/A</v>
          </cell>
          <cell r="AE716" t="str">
            <v>11 Dividend Street</v>
          </cell>
          <cell r="AF716" t="str">
            <v>Mansfield QLD 4122</v>
          </cell>
        </row>
        <row r="717">
          <cell r="A717" t="str">
            <v>AEPL0716</v>
          </cell>
          <cell r="D717" t="e">
            <v>#N/A</v>
          </cell>
          <cell r="E717" t="e">
            <v>#N/A</v>
          </cell>
          <cell r="F717" t="e">
            <v>#N/A</v>
          </cell>
          <cell r="G717" t="e">
            <v>#N/A</v>
          </cell>
          <cell r="AB717" t="e">
            <v>#N/A</v>
          </cell>
          <cell r="AC717" t="e">
            <v>#N/A</v>
          </cell>
          <cell r="AD717" t="e">
            <v>#N/A</v>
          </cell>
          <cell r="AE717" t="str">
            <v>11 Dividend Street</v>
          </cell>
          <cell r="AF717" t="str">
            <v>Mansfield QLD 4122</v>
          </cell>
        </row>
        <row r="718">
          <cell r="A718" t="str">
            <v>AEPL0717</v>
          </cell>
          <cell r="D718" t="e">
            <v>#N/A</v>
          </cell>
          <cell r="E718" t="e">
            <v>#N/A</v>
          </cell>
          <cell r="F718" t="e">
            <v>#N/A</v>
          </cell>
          <cell r="G718" t="e">
            <v>#N/A</v>
          </cell>
          <cell r="AB718" t="e">
            <v>#N/A</v>
          </cell>
          <cell r="AC718" t="e">
            <v>#N/A</v>
          </cell>
          <cell r="AD718" t="e">
            <v>#N/A</v>
          </cell>
          <cell r="AE718" t="str">
            <v>11 Dividend Street</v>
          </cell>
          <cell r="AF718" t="str">
            <v>Mansfield QLD 4122</v>
          </cell>
        </row>
        <row r="719">
          <cell r="A719" t="str">
            <v>AEPL0718</v>
          </cell>
          <cell r="D719" t="e">
            <v>#N/A</v>
          </cell>
          <cell r="E719" t="e">
            <v>#N/A</v>
          </cell>
          <cell r="F719" t="e">
            <v>#N/A</v>
          </cell>
          <cell r="G719" t="e">
            <v>#N/A</v>
          </cell>
          <cell r="AB719" t="e">
            <v>#N/A</v>
          </cell>
          <cell r="AC719" t="e">
            <v>#N/A</v>
          </cell>
          <cell r="AD719" t="e">
            <v>#N/A</v>
          </cell>
          <cell r="AE719" t="str">
            <v>11 Dividend Street</v>
          </cell>
          <cell r="AF719" t="str">
            <v>Mansfield QLD 4122</v>
          </cell>
        </row>
        <row r="720">
          <cell r="A720" t="str">
            <v>AEPL0719</v>
          </cell>
          <cell r="D720" t="e">
            <v>#N/A</v>
          </cell>
          <cell r="E720" t="e">
            <v>#N/A</v>
          </cell>
          <cell r="F720" t="e">
            <v>#N/A</v>
          </cell>
          <cell r="G720" t="e">
            <v>#N/A</v>
          </cell>
          <cell r="AB720" t="e">
            <v>#N/A</v>
          </cell>
          <cell r="AC720" t="e">
            <v>#N/A</v>
          </cell>
          <cell r="AD720" t="e">
            <v>#N/A</v>
          </cell>
          <cell r="AE720" t="str">
            <v>11 Dividend Street</v>
          </cell>
          <cell r="AF720" t="str">
            <v>Mansfield QLD 4122</v>
          </cell>
        </row>
        <row r="721">
          <cell r="A721" t="str">
            <v>AEPL0720</v>
          </cell>
          <cell r="D721" t="e">
            <v>#N/A</v>
          </cell>
          <cell r="E721" t="e">
            <v>#N/A</v>
          </cell>
          <cell r="F721" t="e">
            <v>#N/A</v>
          </cell>
          <cell r="G721" t="e">
            <v>#N/A</v>
          </cell>
          <cell r="AB721" t="e">
            <v>#N/A</v>
          </cell>
          <cell r="AC721" t="e">
            <v>#N/A</v>
          </cell>
          <cell r="AD721" t="e">
            <v>#N/A</v>
          </cell>
          <cell r="AE721" t="str">
            <v>11 Dividend Street</v>
          </cell>
          <cell r="AF721" t="str">
            <v>Mansfield QLD 4122</v>
          </cell>
        </row>
        <row r="722">
          <cell r="A722" t="str">
            <v>AEPL0721</v>
          </cell>
          <cell r="D722" t="e">
            <v>#N/A</v>
          </cell>
          <cell r="E722" t="e">
            <v>#N/A</v>
          </cell>
          <cell r="F722" t="e">
            <v>#N/A</v>
          </cell>
          <cell r="G722" t="e">
            <v>#N/A</v>
          </cell>
          <cell r="AB722" t="e">
            <v>#N/A</v>
          </cell>
          <cell r="AC722" t="e">
            <v>#N/A</v>
          </cell>
          <cell r="AD722" t="e">
            <v>#N/A</v>
          </cell>
          <cell r="AE722" t="str">
            <v>11 Dividend Street</v>
          </cell>
          <cell r="AF722" t="str">
            <v>Mansfield QLD 4122</v>
          </cell>
        </row>
        <row r="723">
          <cell r="A723" t="str">
            <v>AEPL0722</v>
          </cell>
          <cell r="D723" t="e">
            <v>#N/A</v>
          </cell>
          <cell r="E723" t="e">
            <v>#N/A</v>
          </cell>
          <cell r="F723" t="e">
            <v>#N/A</v>
          </cell>
          <cell r="G723" t="e">
            <v>#N/A</v>
          </cell>
          <cell r="AB723" t="e">
            <v>#N/A</v>
          </cell>
          <cell r="AC723" t="e">
            <v>#N/A</v>
          </cell>
          <cell r="AD723" t="e">
            <v>#N/A</v>
          </cell>
          <cell r="AE723" t="str">
            <v>11 Dividend Street</v>
          </cell>
          <cell r="AF723" t="str">
            <v>Mansfield QLD 4122</v>
          </cell>
        </row>
        <row r="724">
          <cell r="A724" t="str">
            <v>AEPL0723</v>
          </cell>
          <cell r="D724" t="e">
            <v>#N/A</v>
          </cell>
          <cell r="E724" t="e">
            <v>#N/A</v>
          </cell>
          <cell r="F724" t="e">
            <v>#N/A</v>
          </cell>
          <cell r="G724" t="e">
            <v>#N/A</v>
          </cell>
          <cell r="AB724" t="e">
            <v>#N/A</v>
          </cell>
          <cell r="AC724" t="e">
            <v>#N/A</v>
          </cell>
          <cell r="AD724" t="e">
            <v>#N/A</v>
          </cell>
          <cell r="AE724" t="str">
            <v>11 Dividend Street</v>
          </cell>
          <cell r="AF724" t="str">
            <v>Mansfield QLD 4122</v>
          </cell>
        </row>
        <row r="725">
          <cell r="A725" t="str">
            <v>AEPL0724</v>
          </cell>
          <cell r="D725" t="e">
            <v>#N/A</v>
          </cell>
          <cell r="E725" t="e">
            <v>#N/A</v>
          </cell>
          <cell r="F725" t="e">
            <v>#N/A</v>
          </cell>
          <cell r="G725" t="e">
            <v>#N/A</v>
          </cell>
          <cell r="AB725" t="e">
            <v>#N/A</v>
          </cell>
          <cell r="AC725" t="e">
            <v>#N/A</v>
          </cell>
          <cell r="AD725" t="e">
            <v>#N/A</v>
          </cell>
          <cell r="AE725" t="str">
            <v>11 Dividend Street</v>
          </cell>
          <cell r="AF725" t="str">
            <v>Mansfield QLD 4122</v>
          </cell>
        </row>
        <row r="726">
          <cell r="A726" t="str">
            <v>AEPL0725</v>
          </cell>
          <cell r="D726" t="e">
            <v>#N/A</v>
          </cell>
          <cell r="E726" t="e">
            <v>#N/A</v>
          </cell>
          <cell r="F726" t="e">
            <v>#N/A</v>
          </cell>
          <cell r="G726" t="e">
            <v>#N/A</v>
          </cell>
          <cell r="AB726" t="e">
            <v>#N/A</v>
          </cell>
          <cell r="AC726" t="e">
            <v>#N/A</v>
          </cell>
          <cell r="AD726" t="e">
            <v>#N/A</v>
          </cell>
          <cell r="AE726" t="str">
            <v>11 Dividend Street</v>
          </cell>
          <cell r="AF726" t="str">
            <v>Mansfield QLD 4122</v>
          </cell>
        </row>
        <row r="727">
          <cell r="A727" t="str">
            <v>AEPL0726</v>
          </cell>
          <cell r="D727" t="e">
            <v>#N/A</v>
          </cell>
          <cell r="E727" t="e">
            <v>#N/A</v>
          </cell>
          <cell r="F727" t="e">
            <v>#N/A</v>
          </cell>
          <cell r="G727" t="e">
            <v>#N/A</v>
          </cell>
          <cell r="AB727" t="e">
            <v>#N/A</v>
          </cell>
          <cell r="AC727" t="e">
            <v>#N/A</v>
          </cell>
          <cell r="AD727" t="e">
            <v>#N/A</v>
          </cell>
          <cell r="AE727" t="str">
            <v>11 Dividend Street</v>
          </cell>
          <cell r="AF727" t="str">
            <v>Mansfield QLD 4122</v>
          </cell>
        </row>
        <row r="728">
          <cell r="A728" t="str">
            <v>AEPL0727</v>
          </cell>
          <cell r="D728" t="e">
            <v>#N/A</v>
          </cell>
          <cell r="E728" t="e">
            <v>#N/A</v>
          </cell>
          <cell r="F728" t="e">
            <v>#N/A</v>
          </cell>
          <cell r="G728" t="e">
            <v>#N/A</v>
          </cell>
          <cell r="AB728" t="e">
            <v>#N/A</v>
          </cell>
          <cell r="AC728" t="e">
            <v>#N/A</v>
          </cell>
          <cell r="AD728" t="e">
            <v>#N/A</v>
          </cell>
          <cell r="AE728" t="str">
            <v>11 Dividend Street</v>
          </cell>
          <cell r="AF728" t="str">
            <v>Mansfield QLD 4122</v>
          </cell>
        </row>
        <row r="729">
          <cell r="A729" t="str">
            <v>AEPL0728</v>
          </cell>
          <cell r="D729" t="e">
            <v>#N/A</v>
          </cell>
          <cell r="E729" t="e">
            <v>#N/A</v>
          </cell>
          <cell r="F729" t="e">
            <v>#N/A</v>
          </cell>
          <cell r="G729" t="e">
            <v>#N/A</v>
          </cell>
          <cell r="AB729" t="e">
            <v>#N/A</v>
          </cell>
          <cell r="AC729" t="e">
            <v>#N/A</v>
          </cell>
          <cell r="AD729" t="e">
            <v>#N/A</v>
          </cell>
          <cell r="AE729" t="str">
            <v>11 Dividend Street</v>
          </cell>
          <cell r="AF729" t="str">
            <v>Mansfield QLD 4122</v>
          </cell>
        </row>
        <row r="730">
          <cell r="A730" t="str">
            <v>AEPL0729</v>
          </cell>
          <cell r="D730" t="e">
            <v>#N/A</v>
          </cell>
          <cell r="E730" t="e">
            <v>#N/A</v>
          </cell>
          <cell r="F730" t="e">
            <v>#N/A</v>
          </cell>
          <cell r="G730" t="e">
            <v>#N/A</v>
          </cell>
          <cell r="AB730" t="e">
            <v>#N/A</v>
          </cell>
          <cell r="AC730" t="e">
            <v>#N/A</v>
          </cell>
          <cell r="AD730" t="e">
            <v>#N/A</v>
          </cell>
          <cell r="AE730" t="str">
            <v>11 Dividend Street</v>
          </cell>
          <cell r="AF730" t="str">
            <v>Mansfield QLD 4122</v>
          </cell>
        </row>
        <row r="731">
          <cell r="A731" t="str">
            <v>AEPL0730</v>
          </cell>
          <cell r="D731" t="e">
            <v>#N/A</v>
          </cell>
          <cell r="E731" t="e">
            <v>#N/A</v>
          </cell>
          <cell r="F731" t="e">
            <v>#N/A</v>
          </cell>
          <cell r="G731" t="e">
            <v>#N/A</v>
          </cell>
          <cell r="AB731" t="e">
            <v>#N/A</v>
          </cell>
          <cell r="AC731" t="e">
            <v>#N/A</v>
          </cell>
          <cell r="AD731" t="e">
            <v>#N/A</v>
          </cell>
          <cell r="AE731" t="str">
            <v>11 Dividend Street</v>
          </cell>
          <cell r="AF731" t="str">
            <v>Mansfield QLD 4122</v>
          </cell>
        </row>
        <row r="732">
          <cell r="A732" t="str">
            <v>AEPL0731</v>
          </cell>
          <cell r="D732" t="e">
            <v>#N/A</v>
          </cell>
          <cell r="E732" t="e">
            <v>#N/A</v>
          </cell>
          <cell r="F732" t="e">
            <v>#N/A</v>
          </cell>
          <cell r="G732" t="e">
            <v>#N/A</v>
          </cell>
          <cell r="AB732" t="e">
            <v>#N/A</v>
          </cell>
          <cell r="AC732" t="e">
            <v>#N/A</v>
          </cell>
          <cell r="AD732" t="e">
            <v>#N/A</v>
          </cell>
          <cell r="AE732" t="str">
            <v>11 Dividend Street</v>
          </cell>
          <cell r="AF732" t="str">
            <v>Mansfield QLD 4122</v>
          </cell>
        </row>
        <row r="733">
          <cell r="A733" t="str">
            <v>AEPL0732</v>
          </cell>
          <cell r="D733" t="e">
            <v>#N/A</v>
          </cell>
          <cell r="E733" t="e">
            <v>#N/A</v>
          </cell>
          <cell r="F733" t="e">
            <v>#N/A</v>
          </cell>
          <cell r="G733" t="e">
            <v>#N/A</v>
          </cell>
          <cell r="AB733" t="e">
            <v>#N/A</v>
          </cell>
          <cell r="AC733" t="e">
            <v>#N/A</v>
          </cell>
          <cell r="AD733" t="e">
            <v>#N/A</v>
          </cell>
          <cell r="AE733" t="str">
            <v>11 Dividend Street</v>
          </cell>
          <cell r="AF733" t="str">
            <v>Mansfield QLD 4122</v>
          </cell>
        </row>
        <row r="734">
          <cell r="A734" t="str">
            <v>AEPL0733</v>
          </cell>
          <cell r="D734" t="e">
            <v>#N/A</v>
          </cell>
          <cell r="E734" t="e">
            <v>#N/A</v>
          </cell>
          <cell r="F734" t="e">
            <v>#N/A</v>
          </cell>
          <cell r="G734" t="e">
            <v>#N/A</v>
          </cell>
          <cell r="AB734" t="e">
            <v>#N/A</v>
          </cell>
          <cell r="AC734" t="e">
            <v>#N/A</v>
          </cell>
          <cell r="AD734" t="e">
            <v>#N/A</v>
          </cell>
          <cell r="AE734" t="str">
            <v>11 Dividend Street</v>
          </cell>
          <cell r="AF734" t="str">
            <v>Mansfield QLD 4122</v>
          </cell>
        </row>
        <row r="735">
          <cell r="A735" t="str">
            <v>AEPL0734</v>
          </cell>
          <cell r="D735" t="e">
            <v>#N/A</v>
          </cell>
          <cell r="E735" t="e">
            <v>#N/A</v>
          </cell>
          <cell r="F735" t="e">
            <v>#N/A</v>
          </cell>
          <cell r="G735" t="e">
            <v>#N/A</v>
          </cell>
          <cell r="AB735" t="e">
            <v>#N/A</v>
          </cell>
          <cell r="AC735" t="e">
            <v>#N/A</v>
          </cell>
          <cell r="AD735" t="e">
            <v>#N/A</v>
          </cell>
          <cell r="AE735" t="str">
            <v>11 Dividend Street</v>
          </cell>
          <cell r="AF735" t="str">
            <v>Mansfield QLD 4122</v>
          </cell>
        </row>
        <row r="736">
          <cell r="A736" t="str">
            <v>AEPL0735</v>
          </cell>
          <cell r="D736" t="e">
            <v>#N/A</v>
          </cell>
          <cell r="E736" t="e">
            <v>#N/A</v>
          </cell>
          <cell r="F736" t="e">
            <v>#N/A</v>
          </cell>
          <cell r="G736" t="e">
            <v>#N/A</v>
          </cell>
          <cell r="AB736" t="e">
            <v>#N/A</v>
          </cell>
          <cell r="AC736" t="e">
            <v>#N/A</v>
          </cell>
          <cell r="AD736" t="e">
            <v>#N/A</v>
          </cell>
          <cell r="AE736" t="str">
            <v>11 Dividend Street</v>
          </cell>
          <cell r="AF736" t="str">
            <v>Mansfield QLD 4122</v>
          </cell>
        </row>
        <row r="737">
          <cell r="A737" t="str">
            <v>AEPL0736</v>
          </cell>
          <cell r="D737" t="e">
            <v>#N/A</v>
          </cell>
          <cell r="E737" t="e">
            <v>#N/A</v>
          </cell>
          <cell r="F737" t="e">
            <v>#N/A</v>
          </cell>
          <cell r="G737" t="e">
            <v>#N/A</v>
          </cell>
          <cell r="AB737" t="e">
            <v>#N/A</v>
          </cell>
          <cell r="AC737" t="e">
            <v>#N/A</v>
          </cell>
          <cell r="AD737" t="e">
            <v>#N/A</v>
          </cell>
          <cell r="AE737" t="str">
            <v>11 Dividend Street</v>
          </cell>
          <cell r="AF737" t="str">
            <v>Mansfield QLD 4122</v>
          </cell>
        </row>
        <row r="738">
          <cell r="A738" t="str">
            <v>AEPL0737</v>
          </cell>
          <cell r="D738" t="e">
            <v>#N/A</v>
          </cell>
          <cell r="E738" t="e">
            <v>#N/A</v>
          </cell>
          <cell r="F738" t="e">
            <v>#N/A</v>
          </cell>
          <cell r="G738" t="e">
            <v>#N/A</v>
          </cell>
          <cell r="AB738" t="e">
            <v>#N/A</v>
          </cell>
          <cell r="AC738" t="e">
            <v>#N/A</v>
          </cell>
          <cell r="AD738" t="e">
            <v>#N/A</v>
          </cell>
          <cell r="AE738" t="str">
            <v>11 Dividend Street</v>
          </cell>
          <cell r="AF738" t="str">
            <v>Mansfield QLD 4122</v>
          </cell>
        </row>
        <row r="739">
          <cell r="A739" t="str">
            <v>AEPL0738</v>
          </cell>
          <cell r="D739" t="e">
            <v>#N/A</v>
          </cell>
          <cell r="E739" t="e">
            <v>#N/A</v>
          </cell>
          <cell r="F739" t="e">
            <v>#N/A</v>
          </cell>
          <cell r="G739" t="e">
            <v>#N/A</v>
          </cell>
          <cell r="AB739" t="e">
            <v>#N/A</v>
          </cell>
          <cell r="AC739" t="e">
            <v>#N/A</v>
          </cell>
          <cell r="AD739" t="e">
            <v>#N/A</v>
          </cell>
          <cell r="AE739" t="str">
            <v>11 Dividend Street</v>
          </cell>
          <cell r="AF739" t="str">
            <v>Mansfield QLD 4122</v>
          </cell>
        </row>
        <row r="740">
          <cell r="A740" t="str">
            <v>AEPL0739</v>
          </cell>
          <cell r="D740" t="e">
            <v>#N/A</v>
          </cell>
          <cell r="E740" t="e">
            <v>#N/A</v>
          </cell>
          <cell r="F740" t="e">
            <v>#N/A</v>
          </cell>
          <cell r="G740" t="e">
            <v>#N/A</v>
          </cell>
          <cell r="AB740" t="e">
            <v>#N/A</v>
          </cell>
          <cell r="AC740" t="e">
            <v>#N/A</v>
          </cell>
          <cell r="AD740" t="e">
            <v>#N/A</v>
          </cell>
          <cell r="AE740" t="str">
            <v>11 Dividend Street</v>
          </cell>
          <cell r="AF740" t="str">
            <v>Mansfield QLD 4122</v>
          </cell>
        </row>
        <row r="741">
          <cell r="A741" t="str">
            <v>AEPL0740</v>
          </cell>
          <cell r="D741" t="e">
            <v>#N/A</v>
          </cell>
          <cell r="E741" t="e">
            <v>#N/A</v>
          </cell>
          <cell r="F741" t="e">
            <v>#N/A</v>
          </cell>
          <cell r="G741" t="e">
            <v>#N/A</v>
          </cell>
          <cell r="AB741" t="e">
            <v>#N/A</v>
          </cell>
          <cell r="AC741" t="e">
            <v>#N/A</v>
          </cell>
          <cell r="AD741" t="e">
            <v>#N/A</v>
          </cell>
          <cell r="AE741" t="str">
            <v>11 Dividend Street</v>
          </cell>
          <cell r="AF741" t="str">
            <v>Mansfield QLD 4122</v>
          </cell>
        </row>
        <row r="742">
          <cell r="A742" t="str">
            <v>AEPL0741</v>
          </cell>
          <cell r="D742" t="e">
            <v>#N/A</v>
          </cell>
          <cell r="E742" t="e">
            <v>#N/A</v>
          </cell>
          <cell r="F742" t="e">
            <v>#N/A</v>
          </cell>
          <cell r="G742" t="e">
            <v>#N/A</v>
          </cell>
          <cell r="AB742" t="e">
            <v>#N/A</v>
          </cell>
          <cell r="AC742" t="e">
            <v>#N/A</v>
          </cell>
          <cell r="AD742" t="e">
            <v>#N/A</v>
          </cell>
          <cell r="AE742" t="str">
            <v>11 Dividend Street</v>
          </cell>
          <cell r="AF742" t="str">
            <v>Mansfield QLD 4122</v>
          </cell>
        </row>
        <row r="743">
          <cell r="A743" t="str">
            <v>AEPL0742</v>
          </cell>
          <cell r="D743" t="e">
            <v>#N/A</v>
          </cell>
          <cell r="E743" t="e">
            <v>#N/A</v>
          </cell>
          <cell r="F743" t="e">
            <v>#N/A</v>
          </cell>
          <cell r="G743" t="e">
            <v>#N/A</v>
          </cell>
          <cell r="AB743" t="e">
            <v>#N/A</v>
          </cell>
          <cell r="AC743" t="e">
            <v>#N/A</v>
          </cell>
          <cell r="AD743" t="e">
            <v>#N/A</v>
          </cell>
          <cell r="AE743" t="str">
            <v>11 Dividend Street</v>
          </cell>
          <cell r="AF743" t="str">
            <v>Mansfield QLD 4122</v>
          </cell>
        </row>
        <row r="744">
          <cell r="A744" t="str">
            <v>AEPL0743</v>
          </cell>
          <cell r="D744" t="e">
            <v>#N/A</v>
          </cell>
          <cell r="E744" t="e">
            <v>#N/A</v>
          </cell>
          <cell r="F744" t="e">
            <v>#N/A</v>
          </cell>
          <cell r="G744" t="e">
            <v>#N/A</v>
          </cell>
          <cell r="AB744" t="e">
            <v>#N/A</v>
          </cell>
          <cell r="AC744" t="e">
            <v>#N/A</v>
          </cell>
          <cell r="AD744" t="e">
            <v>#N/A</v>
          </cell>
          <cell r="AE744" t="str">
            <v>11 Dividend Street</v>
          </cell>
          <cell r="AF744" t="str">
            <v>Mansfield QLD 4122</v>
          </cell>
        </row>
        <row r="745">
          <cell r="A745" t="str">
            <v>AEPL0744</v>
          </cell>
          <cell r="D745" t="e">
            <v>#N/A</v>
          </cell>
          <cell r="E745" t="e">
            <v>#N/A</v>
          </cell>
          <cell r="F745" t="e">
            <v>#N/A</v>
          </cell>
          <cell r="G745" t="e">
            <v>#N/A</v>
          </cell>
          <cell r="AB745" t="e">
            <v>#N/A</v>
          </cell>
          <cell r="AC745" t="e">
            <v>#N/A</v>
          </cell>
          <cell r="AD745" t="e">
            <v>#N/A</v>
          </cell>
          <cell r="AE745" t="str">
            <v>11 Dividend Street</v>
          </cell>
          <cell r="AF745" t="str">
            <v>Mansfield QLD 4122</v>
          </cell>
        </row>
        <row r="746">
          <cell r="A746" t="str">
            <v>AEPL0745</v>
          </cell>
          <cell r="D746" t="e">
            <v>#N/A</v>
          </cell>
          <cell r="E746" t="e">
            <v>#N/A</v>
          </cell>
          <cell r="F746" t="e">
            <v>#N/A</v>
          </cell>
          <cell r="G746" t="e">
            <v>#N/A</v>
          </cell>
          <cell r="AB746" t="e">
            <v>#N/A</v>
          </cell>
          <cell r="AC746" t="e">
            <v>#N/A</v>
          </cell>
          <cell r="AD746" t="e">
            <v>#N/A</v>
          </cell>
          <cell r="AE746" t="str">
            <v>11 Dividend Street</v>
          </cell>
          <cell r="AF746" t="str">
            <v>Mansfield QLD 4122</v>
          </cell>
        </row>
        <row r="747">
          <cell r="A747" t="str">
            <v>AEPL0746</v>
          </cell>
          <cell r="D747" t="e">
            <v>#N/A</v>
          </cell>
          <cell r="E747" t="e">
            <v>#N/A</v>
          </cell>
          <cell r="F747" t="e">
            <v>#N/A</v>
          </cell>
          <cell r="G747" t="e">
            <v>#N/A</v>
          </cell>
          <cell r="AB747" t="e">
            <v>#N/A</v>
          </cell>
          <cell r="AC747" t="e">
            <v>#N/A</v>
          </cell>
          <cell r="AD747" t="e">
            <v>#N/A</v>
          </cell>
          <cell r="AE747" t="str">
            <v>11 Dividend Street</v>
          </cell>
          <cell r="AF747" t="str">
            <v>Mansfield QLD 4122</v>
          </cell>
        </row>
        <row r="748">
          <cell r="A748" t="str">
            <v>AEPL0747</v>
          </cell>
          <cell r="D748" t="e">
            <v>#N/A</v>
          </cell>
          <cell r="E748" t="e">
            <v>#N/A</v>
          </cell>
          <cell r="F748" t="e">
            <v>#N/A</v>
          </cell>
          <cell r="G748" t="e">
            <v>#N/A</v>
          </cell>
          <cell r="AB748" t="e">
            <v>#N/A</v>
          </cell>
          <cell r="AC748" t="e">
            <v>#N/A</v>
          </cell>
          <cell r="AD748" t="e">
            <v>#N/A</v>
          </cell>
          <cell r="AE748" t="str">
            <v>11 Dividend Street</v>
          </cell>
          <cell r="AF748" t="str">
            <v>Mansfield QLD 4122</v>
          </cell>
        </row>
        <row r="749">
          <cell r="A749" t="str">
            <v>AEPL0748</v>
          </cell>
          <cell r="D749" t="e">
            <v>#N/A</v>
          </cell>
          <cell r="E749" t="e">
            <v>#N/A</v>
          </cell>
          <cell r="F749" t="e">
            <v>#N/A</v>
          </cell>
          <cell r="G749" t="e">
            <v>#N/A</v>
          </cell>
          <cell r="AB749" t="e">
            <v>#N/A</v>
          </cell>
          <cell r="AC749" t="e">
            <v>#N/A</v>
          </cell>
          <cell r="AD749" t="e">
            <v>#N/A</v>
          </cell>
          <cell r="AE749" t="str">
            <v>11 Dividend Street</v>
          </cell>
          <cell r="AF749" t="str">
            <v>Mansfield QLD 4122</v>
          </cell>
        </row>
        <row r="750">
          <cell r="A750" t="str">
            <v>AEPL0749</v>
          </cell>
          <cell r="D750" t="e">
            <v>#N/A</v>
          </cell>
          <cell r="E750" t="e">
            <v>#N/A</v>
          </cell>
          <cell r="F750" t="e">
            <v>#N/A</v>
          </cell>
          <cell r="G750" t="e">
            <v>#N/A</v>
          </cell>
          <cell r="AB750" t="e">
            <v>#N/A</v>
          </cell>
          <cell r="AC750" t="e">
            <v>#N/A</v>
          </cell>
          <cell r="AD750" t="e">
            <v>#N/A</v>
          </cell>
          <cell r="AE750" t="str">
            <v>11 Dividend Street</v>
          </cell>
          <cell r="AF750" t="str">
            <v>Mansfield QLD 4122</v>
          </cell>
        </row>
        <row r="751">
          <cell r="A751" t="str">
            <v>AEPL0750</v>
          </cell>
          <cell r="D751" t="e">
            <v>#N/A</v>
          </cell>
          <cell r="E751" t="e">
            <v>#N/A</v>
          </cell>
          <cell r="F751" t="e">
            <v>#N/A</v>
          </cell>
          <cell r="G751" t="e">
            <v>#N/A</v>
          </cell>
          <cell r="AB751" t="e">
            <v>#N/A</v>
          </cell>
          <cell r="AC751" t="e">
            <v>#N/A</v>
          </cell>
          <cell r="AD751" t="e">
            <v>#N/A</v>
          </cell>
          <cell r="AE751" t="str">
            <v>11 Dividend Street</v>
          </cell>
          <cell r="AF751" t="str">
            <v>Mansfield QLD 4122</v>
          </cell>
        </row>
        <row r="752">
          <cell r="A752" t="str">
            <v>AEPL0751</v>
          </cell>
          <cell r="D752" t="e">
            <v>#N/A</v>
          </cell>
          <cell r="E752" t="e">
            <v>#N/A</v>
          </cell>
          <cell r="F752" t="e">
            <v>#N/A</v>
          </cell>
          <cell r="G752" t="e">
            <v>#N/A</v>
          </cell>
          <cell r="AB752" t="e">
            <v>#N/A</v>
          </cell>
          <cell r="AC752" t="e">
            <v>#N/A</v>
          </cell>
          <cell r="AD752" t="e">
            <v>#N/A</v>
          </cell>
          <cell r="AE752" t="str">
            <v>11 Dividend Street</v>
          </cell>
          <cell r="AF752" t="str">
            <v>Mansfield QLD 4122</v>
          </cell>
        </row>
        <row r="753">
          <cell r="A753" t="str">
            <v>AEPL0752</v>
          </cell>
          <cell r="D753" t="e">
            <v>#N/A</v>
          </cell>
          <cell r="E753" t="e">
            <v>#N/A</v>
          </cell>
          <cell r="F753" t="e">
            <v>#N/A</v>
          </cell>
          <cell r="G753" t="e">
            <v>#N/A</v>
          </cell>
          <cell r="AB753" t="e">
            <v>#N/A</v>
          </cell>
          <cell r="AC753" t="e">
            <v>#N/A</v>
          </cell>
          <cell r="AD753" t="e">
            <v>#N/A</v>
          </cell>
          <cell r="AE753" t="str">
            <v>11 Dividend Street</v>
          </cell>
          <cell r="AF753" t="str">
            <v>Mansfield QLD 4122</v>
          </cell>
        </row>
        <row r="754">
          <cell r="A754" t="str">
            <v>AEPL0753</v>
          </cell>
          <cell r="D754" t="e">
            <v>#N/A</v>
          </cell>
          <cell r="E754" t="e">
            <v>#N/A</v>
          </cell>
          <cell r="F754" t="e">
            <v>#N/A</v>
          </cell>
          <cell r="G754" t="e">
            <v>#N/A</v>
          </cell>
          <cell r="AB754" t="e">
            <v>#N/A</v>
          </cell>
          <cell r="AC754" t="e">
            <v>#N/A</v>
          </cell>
          <cell r="AD754" t="e">
            <v>#N/A</v>
          </cell>
          <cell r="AE754" t="str">
            <v>11 Dividend Street</v>
          </cell>
          <cell r="AF754" t="str">
            <v>Mansfield QLD 4122</v>
          </cell>
        </row>
        <row r="755">
          <cell r="A755" t="str">
            <v>AEPL0754</v>
          </cell>
          <cell r="D755" t="e">
            <v>#N/A</v>
          </cell>
          <cell r="E755" t="e">
            <v>#N/A</v>
          </cell>
          <cell r="F755" t="e">
            <v>#N/A</v>
          </cell>
          <cell r="G755" t="e">
            <v>#N/A</v>
          </cell>
          <cell r="AB755" t="e">
            <v>#N/A</v>
          </cell>
          <cell r="AC755" t="e">
            <v>#N/A</v>
          </cell>
          <cell r="AD755" t="e">
            <v>#N/A</v>
          </cell>
          <cell r="AE755" t="str">
            <v>11 Dividend Street</v>
          </cell>
          <cell r="AF755" t="str">
            <v>Mansfield QLD 4122</v>
          </cell>
        </row>
        <row r="756">
          <cell r="A756" t="str">
            <v>AEPL0755</v>
          </cell>
          <cell r="D756" t="e">
            <v>#N/A</v>
          </cell>
          <cell r="E756" t="e">
            <v>#N/A</v>
          </cell>
          <cell r="F756" t="e">
            <v>#N/A</v>
          </cell>
          <cell r="G756" t="e">
            <v>#N/A</v>
          </cell>
          <cell r="AB756" t="e">
            <v>#N/A</v>
          </cell>
          <cell r="AC756" t="e">
            <v>#N/A</v>
          </cell>
          <cell r="AD756" t="e">
            <v>#N/A</v>
          </cell>
          <cell r="AE756" t="str">
            <v>11 Dividend Street</v>
          </cell>
          <cell r="AF756" t="str">
            <v>Mansfield QLD 4122</v>
          </cell>
        </row>
        <row r="757">
          <cell r="A757" t="str">
            <v>AEPL0756</v>
          </cell>
          <cell r="D757" t="e">
            <v>#N/A</v>
          </cell>
          <cell r="E757" t="e">
            <v>#N/A</v>
          </cell>
          <cell r="F757" t="e">
            <v>#N/A</v>
          </cell>
          <cell r="G757" t="e">
            <v>#N/A</v>
          </cell>
          <cell r="AB757" t="e">
            <v>#N/A</v>
          </cell>
          <cell r="AC757" t="e">
            <v>#N/A</v>
          </cell>
          <cell r="AD757" t="e">
            <v>#N/A</v>
          </cell>
          <cell r="AE757" t="str">
            <v>11 Dividend Street</v>
          </cell>
          <cell r="AF757" t="str">
            <v>Mansfield QLD 4122</v>
          </cell>
        </row>
        <row r="758">
          <cell r="A758" t="str">
            <v>AEPL0757</v>
          </cell>
          <cell r="D758" t="e">
            <v>#N/A</v>
          </cell>
          <cell r="E758" t="e">
            <v>#N/A</v>
          </cell>
          <cell r="F758" t="e">
            <v>#N/A</v>
          </cell>
          <cell r="G758" t="e">
            <v>#N/A</v>
          </cell>
          <cell r="AB758" t="e">
            <v>#N/A</v>
          </cell>
          <cell r="AC758" t="e">
            <v>#N/A</v>
          </cell>
          <cell r="AD758" t="e">
            <v>#N/A</v>
          </cell>
          <cell r="AE758" t="str">
            <v>11 Dividend Street</v>
          </cell>
          <cell r="AF758" t="str">
            <v>Mansfield QLD 4122</v>
          </cell>
        </row>
        <row r="759">
          <cell r="A759" t="str">
            <v>AEPL0758</v>
          </cell>
          <cell r="D759" t="e">
            <v>#N/A</v>
          </cell>
          <cell r="E759" t="e">
            <v>#N/A</v>
          </cell>
          <cell r="F759" t="e">
            <v>#N/A</v>
          </cell>
          <cell r="G759" t="e">
            <v>#N/A</v>
          </cell>
          <cell r="AB759" t="e">
            <v>#N/A</v>
          </cell>
          <cell r="AC759" t="e">
            <v>#N/A</v>
          </cell>
          <cell r="AD759" t="e">
            <v>#N/A</v>
          </cell>
          <cell r="AE759" t="str">
            <v>11 Dividend Street</v>
          </cell>
          <cell r="AF759" t="str">
            <v>Mansfield QLD 4122</v>
          </cell>
        </row>
        <row r="760">
          <cell r="A760" t="str">
            <v>AEPL0759</v>
          </cell>
          <cell r="D760" t="e">
            <v>#N/A</v>
          </cell>
          <cell r="E760" t="e">
            <v>#N/A</v>
          </cell>
          <cell r="F760" t="e">
            <v>#N/A</v>
          </cell>
          <cell r="G760" t="e">
            <v>#N/A</v>
          </cell>
          <cell r="AB760" t="e">
            <v>#N/A</v>
          </cell>
          <cell r="AC760" t="e">
            <v>#N/A</v>
          </cell>
          <cell r="AD760" t="e">
            <v>#N/A</v>
          </cell>
          <cell r="AE760" t="str">
            <v>11 Dividend Street</v>
          </cell>
          <cell r="AF760" t="str">
            <v>Mansfield QLD 4122</v>
          </cell>
        </row>
        <row r="761">
          <cell r="A761" t="str">
            <v>AEPL0760</v>
          </cell>
          <cell r="D761" t="e">
            <v>#N/A</v>
          </cell>
          <cell r="E761" t="e">
            <v>#N/A</v>
          </cell>
          <cell r="F761" t="e">
            <v>#N/A</v>
          </cell>
          <cell r="G761" t="e">
            <v>#N/A</v>
          </cell>
          <cell r="AB761" t="e">
            <v>#N/A</v>
          </cell>
          <cell r="AC761" t="e">
            <v>#N/A</v>
          </cell>
          <cell r="AD761" t="e">
            <v>#N/A</v>
          </cell>
          <cell r="AE761" t="str">
            <v>11 Dividend Street</v>
          </cell>
          <cell r="AF761" t="str">
            <v>Mansfield QLD 4122</v>
          </cell>
        </row>
        <row r="762">
          <cell r="A762" t="str">
            <v>AEPL0761</v>
          </cell>
          <cell r="D762" t="e">
            <v>#N/A</v>
          </cell>
          <cell r="E762" t="e">
            <v>#N/A</v>
          </cell>
          <cell r="F762" t="e">
            <v>#N/A</v>
          </cell>
          <cell r="G762" t="e">
            <v>#N/A</v>
          </cell>
          <cell r="AB762" t="e">
            <v>#N/A</v>
          </cell>
          <cell r="AC762" t="e">
            <v>#N/A</v>
          </cell>
          <cell r="AD762" t="e">
            <v>#N/A</v>
          </cell>
          <cell r="AE762" t="str">
            <v>11 Dividend Street</v>
          </cell>
          <cell r="AF762" t="str">
            <v>Mansfield QLD 4122</v>
          </cell>
        </row>
        <row r="763">
          <cell r="A763" t="str">
            <v>AEPL0762</v>
          </cell>
          <cell r="D763" t="e">
            <v>#N/A</v>
          </cell>
          <cell r="E763" t="e">
            <v>#N/A</v>
          </cell>
          <cell r="F763" t="e">
            <v>#N/A</v>
          </cell>
          <cell r="G763" t="e">
            <v>#N/A</v>
          </cell>
          <cell r="AB763" t="e">
            <v>#N/A</v>
          </cell>
          <cell r="AC763" t="e">
            <v>#N/A</v>
          </cell>
          <cell r="AD763" t="e">
            <v>#N/A</v>
          </cell>
          <cell r="AE763" t="str">
            <v>11 Dividend Street</v>
          </cell>
          <cell r="AF763" t="str">
            <v>Mansfield QLD 4122</v>
          </cell>
        </row>
        <row r="764">
          <cell r="A764" t="str">
            <v>AEPL0763</v>
          </cell>
          <cell r="D764" t="e">
            <v>#N/A</v>
          </cell>
          <cell r="E764" t="e">
            <v>#N/A</v>
          </cell>
          <cell r="F764" t="e">
            <v>#N/A</v>
          </cell>
          <cell r="G764" t="e">
            <v>#N/A</v>
          </cell>
          <cell r="AB764" t="e">
            <v>#N/A</v>
          </cell>
          <cell r="AC764" t="e">
            <v>#N/A</v>
          </cell>
          <cell r="AD764" t="e">
            <v>#N/A</v>
          </cell>
          <cell r="AE764" t="str">
            <v>11 Dividend Street</v>
          </cell>
          <cell r="AF764" t="str">
            <v>Mansfield QLD 4122</v>
          </cell>
        </row>
        <row r="765">
          <cell r="A765" t="str">
            <v>AEPL0764</v>
          </cell>
          <cell r="D765" t="e">
            <v>#N/A</v>
          </cell>
          <cell r="E765" t="e">
            <v>#N/A</v>
          </cell>
          <cell r="F765" t="e">
            <v>#N/A</v>
          </cell>
          <cell r="G765" t="e">
            <v>#N/A</v>
          </cell>
          <cell r="AB765" t="e">
            <v>#N/A</v>
          </cell>
          <cell r="AC765" t="e">
            <v>#N/A</v>
          </cell>
          <cell r="AD765" t="e">
            <v>#N/A</v>
          </cell>
          <cell r="AE765" t="str">
            <v>11 Dividend Street</v>
          </cell>
          <cell r="AF765" t="str">
            <v>Mansfield QLD 4122</v>
          </cell>
        </row>
        <row r="766">
          <cell r="A766" t="str">
            <v>AEPL0765</v>
          </cell>
          <cell r="D766" t="e">
            <v>#N/A</v>
          </cell>
          <cell r="E766" t="e">
            <v>#N/A</v>
          </cell>
          <cell r="F766" t="e">
            <v>#N/A</v>
          </cell>
          <cell r="G766" t="e">
            <v>#N/A</v>
          </cell>
          <cell r="AB766" t="e">
            <v>#N/A</v>
          </cell>
          <cell r="AC766" t="e">
            <v>#N/A</v>
          </cell>
          <cell r="AD766" t="e">
            <v>#N/A</v>
          </cell>
          <cell r="AE766" t="str">
            <v>11 Dividend Street</v>
          </cell>
          <cell r="AF766" t="str">
            <v>Mansfield QLD 4122</v>
          </cell>
        </row>
        <row r="767">
          <cell r="A767" t="str">
            <v>AEPL0766</v>
          </cell>
          <cell r="D767" t="e">
            <v>#N/A</v>
          </cell>
          <cell r="E767" t="e">
            <v>#N/A</v>
          </cell>
          <cell r="F767" t="e">
            <v>#N/A</v>
          </cell>
          <cell r="G767" t="e">
            <v>#N/A</v>
          </cell>
          <cell r="AB767" t="e">
            <v>#N/A</v>
          </cell>
          <cell r="AC767" t="e">
            <v>#N/A</v>
          </cell>
          <cell r="AD767" t="e">
            <v>#N/A</v>
          </cell>
          <cell r="AE767" t="str">
            <v>11 Dividend Street</v>
          </cell>
          <cell r="AF767" t="str">
            <v>Mansfield QLD 4122</v>
          </cell>
        </row>
        <row r="768">
          <cell r="A768" t="str">
            <v>AEPL0767</v>
          </cell>
          <cell r="D768" t="e">
            <v>#N/A</v>
          </cell>
          <cell r="E768" t="e">
            <v>#N/A</v>
          </cell>
          <cell r="F768" t="e">
            <v>#N/A</v>
          </cell>
          <cell r="G768" t="e">
            <v>#N/A</v>
          </cell>
          <cell r="AB768" t="e">
            <v>#N/A</v>
          </cell>
          <cell r="AC768" t="e">
            <v>#N/A</v>
          </cell>
          <cell r="AD768" t="e">
            <v>#N/A</v>
          </cell>
          <cell r="AE768" t="str">
            <v>11 Dividend Street</v>
          </cell>
          <cell r="AF768" t="str">
            <v>Mansfield QLD 4122</v>
          </cell>
        </row>
        <row r="769">
          <cell r="A769" t="str">
            <v>AEPL0768</v>
          </cell>
          <cell r="D769" t="e">
            <v>#N/A</v>
          </cell>
          <cell r="E769" t="e">
            <v>#N/A</v>
          </cell>
          <cell r="F769" t="e">
            <v>#N/A</v>
          </cell>
          <cell r="G769" t="e">
            <v>#N/A</v>
          </cell>
          <cell r="AB769" t="e">
            <v>#N/A</v>
          </cell>
          <cell r="AC769" t="e">
            <v>#N/A</v>
          </cell>
          <cell r="AD769" t="e">
            <v>#N/A</v>
          </cell>
          <cell r="AE769" t="str">
            <v>11 Dividend Street</v>
          </cell>
          <cell r="AF769" t="str">
            <v>Mansfield QLD 4122</v>
          </cell>
        </row>
        <row r="770">
          <cell r="A770" t="str">
            <v>AEPL0769</v>
          </cell>
          <cell r="D770" t="e">
            <v>#N/A</v>
          </cell>
          <cell r="E770" t="e">
            <v>#N/A</v>
          </cell>
          <cell r="F770" t="e">
            <v>#N/A</v>
          </cell>
          <cell r="G770" t="e">
            <v>#N/A</v>
          </cell>
          <cell r="AB770" t="e">
            <v>#N/A</v>
          </cell>
          <cell r="AC770" t="e">
            <v>#N/A</v>
          </cell>
          <cell r="AD770" t="e">
            <v>#N/A</v>
          </cell>
          <cell r="AE770" t="str">
            <v>11 Dividend Street</v>
          </cell>
          <cell r="AF770" t="str">
            <v>Mansfield QLD 4122</v>
          </cell>
        </row>
        <row r="771">
          <cell r="A771" t="str">
            <v>AEPL0770</v>
          </cell>
          <cell r="D771" t="e">
            <v>#N/A</v>
          </cell>
          <cell r="E771" t="e">
            <v>#N/A</v>
          </cell>
          <cell r="F771" t="e">
            <v>#N/A</v>
          </cell>
          <cell r="G771" t="e">
            <v>#N/A</v>
          </cell>
          <cell r="AB771" t="e">
            <v>#N/A</v>
          </cell>
          <cell r="AC771" t="e">
            <v>#N/A</v>
          </cell>
          <cell r="AD771" t="e">
            <v>#N/A</v>
          </cell>
          <cell r="AE771" t="str">
            <v>11 Dividend Street</v>
          </cell>
          <cell r="AF771" t="str">
            <v>Mansfield QLD 4122</v>
          </cell>
        </row>
        <row r="772">
          <cell r="A772" t="str">
            <v>AEPL0771</v>
          </cell>
          <cell r="D772" t="e">
            <v>#N/A</v>
          </cell>
          <cell r="E772" t="e">
            <v>#N/A</v>
          </cell>
          <cell r="F772" t="e">
            <v>#N/A</v>
          </cell>
          <cell r="G772" t="e">
            <v>#N/A</v>
          </cell>
          <cell r="AB772" t="e">
            <v>#N/A</v>
          </cell>
          <cell r="AC772" t="e">
            <v>#N/A</v>
          </cell>
          <cell r="AD772" t="e">
            <v>#N/A</v>
          </cell>
          <cell r="AE772" t="str">
            <v>11 Dividend Street</v>
          </cell>
          <cell r="AF772" t="str">
            <v>Mansfield QLD 4122</v>
          </cell>
        </row>
        <row r="773">
          <cell r="A773" t="str">
            <v>AEPL0772</v>
          </cell>
          <cell r="D773" t="e">
            <v>#N/A</v>
          </cell>
          <cell r="E773" t="e">
            <v>#N/A</v>
          </cell>
          <cell r="F773" t="e">
            <v>#N/A</v>
          </cell>
          <cell r="G773" t="e">
            <v>#N/A</v>
          </cell>
          <cell r="AB773" t="e">
            <v>#N/A</v>
          </cell>
          <cell r="AC773" t="e">
            <v>#N/A</v>
          </cell>
          <cell r="AD773" t="e">
            <v>#N/A</v>
          </cell>
          <cell r="AE773" t="str">
            <v>11 Dividend Street</v>
          </cell>
          <cell r="AF773" t="str">
            <v>Mansfield QLD 4122</v>
          </cell>
        </row>
        <row r="774">
          <cell r="A774" t="str">
            <v>AEPL0773</v>
          </cell>
          <cell r="D774" t="e">
            <v>#N/A</v>
          </cell>
          <cell r="E774" t="e">
            <v>#N/A</v>
          </cell>
          <cell r="F774" t="e">
            <v>#N/A</v>
          </cell>
          <cell r="G774" t="e">
            <v>#N/A</v>
          </cell>
          <cell r="AB774" t="e">
            <v>#N/A</v>
          </cell>
          <cell r="AC774" t="e">
            <v>#N/A</v>
          </cell>
          <cell r="AD774" t="e">
            <v>#N/A</v>
          </cell>
          <cell r="AE774" t="str">
            <v>11 Dividend Street</v>
          </cell>
          <cell r="AF774" t="str">
            <v>Mansfield QLD 4122</v>
          </cell>
        </row>
        <row r="775">
          <cell r="A775" t="str">
            <v>AEPL0774</v>
          </cell>
          <cell r="D775" t="e">
            <v>#N/A</v>
          </cell>
          <cell r="E775" t="e">
            <v>#N/A</v>
          </cell>
          <cell r="F775" t="e">
            <v>#N/A</v>
          </cell>
          <cell r="G775" t="e">
            <v>#N/A</v>
          </cell>
          <cell r="AB775" t="e">
            <v>#N/A</v>
          </cell>
          <cell r="AC775" t="e">
            <v>#N/A</v>
          </cell>
          <cell r="AD775" t="e">
            <v>#N/A</v>
          </cell>
          <cell r="AE775" t="str">
            <v>11 Dividend Street</v>
          </cell>
          <cell r="AF775" t="str">
            <v>Mansfield QLD 4122</v>
          </cell>
        </row>
        <row r="776">
          <cell r="A776" t="str">
            <v>AEPL0775</v>
          </cell>
          <cell r="D776" t="e">
            <v>#N/A</v>
          </cell>
          <cell r="E776" t="e">
            <v>#N/A</v>
          </cell>
          <cell r="F776" t="e">
            <v>#N/A</v>
          </cell>
          <cell r="G776" t="e">
            <v>#N/A</v>
          </cell>
          <cell r="AB776" t="e">
            <v>#N/A</v>
          </cell>
          <cell r="AC776" t="e">
            <v>#N/A</v>
          </cell>
          <cell r="AD776" t="e">
            <v>#N/A</v>
          </cell>
          <cell r="AE776" t="str">
            <v>11 Dividend Street</v>
          </cell>
          <cell r="AF776" t="str">
            <v>Mansfield QLD 4122</v>
          </cell>
        </row>
        <row r="777">
          <cell r="A777" t="str">
            <v>AEPL0776</v>
          </cell>
          <cell r="D777" t="e">
            <v>#N/A</v>
          </cell>
          <cell r="E777" t="e">
            <v>#N/A</v>
          </cell>
          <cell r="F777" t="e">
            <v>#N/A</v>
          </cell>
          <cell r="G777" t="e">
            <v>#N/A</v>
          </cell>
          <cell r="AB777" t="e">
            <v>#N/A</v>
          </cell>
          <cell r="AC777" t="e">
            <v>#N/A</v>
          </cell>
          <cell r="AD777" t="e">
            <v>#N/A</v>
          </cell>
          <cell r="AE777" t="str">
            <v>11 Dividend Street</v>
          </cell>
          <cell r="AF777" t="str">
            <v>Mansfield QLD 4122</v>
          </cell>
        </row>
        <row r="778">
          <cell r="A778" t="str">
            <v>AEPL0777</v>
          </cell>
          <cell r="D778" t="e">
            <v>#N/A</v>
          </cell>
          <cell r="E778" t="e">
            <v>#N/A</v>
          </cell>
          <cell r="F778" t="e">
            <v>#N/A</v>
          </cell>
          <cell r="G778" t="e">
            <v>#N/A</v>
          </cell>
          <cell r="AB778" t="e">
            <v>#N/A</v>
          </cell>
          <cell r="AC778" t="e">
            <v>#N/A</v>
          </cell>
          <cell r="AD778" t="e">
            <v>#N/A</v>
          </cell>
          <cell r="AE778" t="str">
            <v>11 Dividend Street</v>
          </cell>
          <cell r="AF778" t="str">
            <v>Mansfield QLD 4122</v>
          </cell>
        </row>
        <row r="779">
          <cell r="A779" t="str">
            <v>AEPL0778</v>
          </cell>
          <cell r="D779" t="e">
            <v>#N/A</v>
          </cell>
          <cell r="E779" t="e">
            <v>#N/A</v>
          </cell>
          <cell r="F779" t="e">
            <v>#N/A</v>
          </cell>
          <cell r="G779" t="e">
            <v>#N/A</v>
          </cell>
          <cell r="AB779" t="e">
            <v>#N/A</v>
          </cell>
          <cell r="AC779" t="e">
            <v>#N/A</v>
          </cell>
          <cell r="AD779" t="e">
            <v>#N/A</v>
          </cell>
          <cell r="AE779" t="str">
            <v>11 Dividend Street</v>
          </cell>
          <cell r="AF779" t="str">
            <v>Mansfield QLD 4122</v>
          </cell>
        </row>
        <row r="780">
          <cell r="A780" t="str">
            <v>AEPL0779</v>
          </cell>
          <cell r="D780" t="e">
            <v>#N/A</v>
          </cell>
          <cell r="E780" t="e">
            <v>#N/A</v>
          </cell>
          <cell r="F780" t="e">
            <v>#N/A</v>
          </cell>
          <cell r="G780" t="e">
            <v>#N/A</v>
          </cell>
          <cell r="AB780" t="e">
            <v>#N/A</v>
          </cell>
          <cell r="AC780" t="e">
            <v>#N/A</v>
          </cell>
          <cell r="AD780" t="e">
            <v>#N/A</v>
          </cell>
          <cell r="AE780" t="str">
            <v>11 Dividend Street</v>
          </cell>
          <cell r="AF780" t="str">
            <v>Mansfield QLD 4122</v>
          </cell>
        </row>
        <row r="781">
          <cell r="A781" t="str">
            <v>AEPL0780</v>
          </cell>
          <cell r="D781" t="e">
            <v>#N/A</v>
          </cell>
          <cell r="E781" t="e">
            <v>#N/A</v>
          </cell>
          <cell r="F781" t="e">
            <v>#N/A</v>
          </cell>
          <cell r="G781" t="e">
            <v>#N/A</v>
          </cell>
          <cell r="AB781" t="e">
            <v>#N/A</v>
          </cell>
          <cell r="AC781" t="e">
            <v>#N/A</v>
          </cell>
          <cell r="AD781" t="e">
            <v>#N/A</v>
          </cell>
          <cell r="AE781" t="str">
            <v>11 Dividend Street</v>
          </cell>
          <cell r="AF781" t="str">
            <v>Mansfield QLD 4122</v>
          </cell>
        </row>
        <row r="782">
          <cell r="A782" t="str">
            <v>AEPL0781</v>
          </cell>
          <cell r="D782" t="e">
            <v>#N/A</v>
          </cell>
          <cell r="E782" t="e">
            <v>#N/A</v>
          </cell>
          <cell r="F782" t="e">
            <v>#N/A</v>
          </cell>
          <cell r="G782" t="e">
            <v>#N/A</v>
          </cell>
          <cell r="AB782" t="e">
            <v>#N/A</v>
          </cell>
          <cell r="AC782" t="e">
            <v>#N/A</v>
          </cell>
          <cell r="AD782" t="e">
            <v>#N/A</v>
          </cell>
          <cell r="AE782" t="str">
            <v>11 Dividend Street</v>
          </cell>
          <cell r="AF782" t="str">
            <v>Mansfield QLD 4122</v>
          </cell>
        </row>
        <row r="783">
          <cell r="A783" t="str">
            <v>AEPL0782</v>
          </cell>
          <cell r="D783" t="e">
            <v>#N/A</v>
          </cell>
          <cell r="E783" t="e">
            <v>#N/A</v>
          </cell>
          <cell r="F783" t="e">
            <v>#N/A</v>
          </cell>
          <cell r="G783" t="e">
            <v>#N/A</v>
          </cell>
          <cell r="AB783" t="e">
            <v>#N/A</v>
          </cell>
          <cell r="AC783" t="e">
            <v>#N/A</v>
          </cell>
          <cell r="AD783" t="e">
            <v>#N/A</v>
          </cell>
          <cell r="AE783" t="str">
            <v>11 Dividend Street</v>
          </cell>
          <cell r="AF783" t="str">
            <v>Mansfield QLD 4122</v>
          </cell>
        </row>
        <row r="784">
          <cell r="A784" t="str">
            <v>AEPL0783</v>
          </cell>
          <cell r="D784" t="e">
            <v>#N/A</v>
          </cell>
          <cell r="E784" t="e">
            <v>#N/A</v>
          </cell>
          <cell r="F784" t="e">
            <v>#N/A</v>
          </cell>
          <cell r="G784" t="e">
            <v>#N/A</v>
          </cell>
          <cell r="AB784" t="e">
            <v>#N/A</v>
          </cell>
          <cell r="AC784" t="e">
            <v>#N/A</v>
          </cell>
          <cell r="AD784" t="e">
            <v>#N/A</v>
          </cell>
          <cell r="AE784" t="str">
            <v>11 Dividend Street</v>
          </cell>
          <cell r="AF784" t="str">
            <v>Mansfield QLD 4122</v>
          </cell>
        </row>
        <row r="785">
          <cell r="A785" t="str">
            <v>AEPL0784</v>
          </cell>
          <cell r="D785" t="e">
            <v>#N/A</v>
          </cell>
          <cell r="E785" t="e">
            <v>#N/A</v>
          </cell>
          <cell r="F785" t="e">
            <v>#N/A</v>
          </cell>
          <cell r="G785" t="e">
            <v>#N/A</v>
          </cell>
          <cell r="AB785" t="e">
            <v>#N/A</v>
          </cell>
          <cell r="AC785" t="e">
            <v>#N/A</v>
          </cell>
          <cell r="AD785" t="e">
            <v>#N/A</v>
          </cell>
          <cell r="AE785" t="str">
            <v>11 Dividend Street</v>
          </cell>
          <cell r="AF785" t="str">
            <v>Mansfield QLD 4122</v>
          </cell>
        </row>
        <row r="786">
          <cell r="A786" t="str">
            <v>AEPL0785</v>
          </cell>
          <cell r="D786" t="e">
            <v>#N/A</v>
          </cell>
          <cell r="E786" t="e">
            <v>#N/A</v>
          </cell>
          <cell r="F786" t="e">
            <v>#N/A</v>
          </cell>
          <cell r="G786" t="e">
            <v>#N/A</v>
          </cell>
          <cell r="AB786" t="e">
            <v>#N/A</v>
          </cell>
          <cell r="AC786" t="e">
            <v>#N/A</v>
          </cell>
          <cell r="AD786" t="e">
            <v>#N/A</v>
          </cell>
          <cell r="AE786" t="str">
            <v>11 Dividend Street</v>
          </cell>
          <cell r="AF786" t="str">
            <v>Mansfield QLD 4122</v>
          </cell>
        </row>
        <row r="787">
          <cell r="A787" t="str">
            <v>AEPL0786</v>
          </cell>
          <cell r="D787" t="e">
            <v>#N/A</v>
          </cell>
          <cell r="E787" t="e">
            <v>#N/A</v>
          </cell>
          <cell r="F787" t="e">
            <v>#N/A</v>
          </cell>
          <cell r="G787" t="e">
            <v>#N/A</v>
          </cell>
          <cell r="AB787" t="e">
            <v>#N/A</v>
          </cell>
          <cell r="AC787" t="e">
            <v>#N/A</v>
          </cell>
          <cell r="AD787" t="e">
            <v>#N/A</v>
          </cell>
          <cell r="AE787" t="str">
            <v>11 Dividend Street</v>
          </cell>
          <cell r="AF787" t="str">
            <v>Mansfield QLD 4122</v>
          </cell>
        </row>
        <row r="788">
          <cell r="A788" t="str">
            <v>AEPL0787</v>
          </cell>
          <cell r="D788" t="e">
            <v>#N/A</v>
          </cell>
          <cell r="E788" t="e">
            <v>#N/A</v>
          </cell>
          <cell r="F788" t="e">
            <v>#N/A</v>
          </cell>
          <cell r="G788" t="e">
            <v>#N/A</v>
          </cell>
          <cell r="AB788" t="e">
            <v>#N/A</v>
          </cell>
          <cell r="AC788" t="e">
            <v>#N/A</v>
          </cell>
          <cell r="AD788" t="e">
            <v>#N/A</v>
          </cell>
          <cell r="AE788" t="str">
            <v>11 Dividend Street</v>
          </cell>
          <cell r="AF788" t="str">
            <v>Mansfield QLD 4122</v>
          </cell>
        </row>
        <row r="789">
          <cell r="A789" t="str">
            <v>AEPL0788</v>
          </cell>
          <cell r="D789" t="e">
            <v>#N/A</v>
          </cell>
          <cell r="E789" t="e">
            <v>#N/A</v>
          </cell>
          <cell r="F789" t="e">
            <v>#N/A</v>
          </cell>
          <cell r="G789" t="e">
            <v>#N/A</v>
          </cell>
          <cell r="AB789" t="e">
            <v>#N/A</v>
          </cell>
          <cell r="AC789" t="e">
            <v>#N/A</v>
          </cell>
          <cell r="AD789" t="e">
            <v>#N/A</v>
          </cell>
          <cell r="AE789" t="str">
            <v>11 Dividend Street</v>
          </cell>
          <cell r="AF789" t="str">
            <v>Mansfield QLD 4122</v>
          </cell>
        </row>
        <row r="790">
          <cell r="A790" t="str">
            <v>AEPL0789</v>
          </cell>
          <cell r="D790" t="e">
            <v>#N/A</v>
          </cell>
          <cell r="E790" t="e">
            <v>#N/A</v>
          </cell>
          <cell r="F790" t="e">
            <v>#N/A</v>
          </cell>
          <cell r="G790" t="e">
            <v>#N/A</v>
          </cell>
          <cell r="AB790" t="e">
            <v>#N/A</v>
          </cell>
          <cell r="AC790" t="e">
            <v>#N/A</v>
          </cell>
          <cell r="AD790" t="e">
            <v>#N/A</v>
          </cell>
          <cell r="AE790" t="str">
            <v>11 Dividend Street</v>
          </cell>
          <cell r="AF790" t="str">
            <v>Mansfield QLD 4122</v>
          </cell>
        </row>
        <row r="791">
          <cell r="A791" t="str">
            <v>AEPL0790</v>
          </cell>
          <cell r="D791" t="e">
            <v>#N/A</v>
          </cell>
          <cell r="E791" t="e">
            <v>#N/A</v>
          </cell>
          <cell r="F791" t="e">
            <v>#N/A</v>
          </cell>
          <cell r="G791" t="e">
            <v>#N/A</v>
          </cell>
          <cell r="AB791" t="e">
            <v>#N/A</v>
          </cell>
          <cell r="AC791" t="e">
            <v>#N/A</v>
          </cell>
          <cell r="AD791" t="e">
            <v>#N/A</v>
          </cell>
          <cell r="AE791" t="str">
            <v>11 Dividend Street</v>
          </cell>
          <cell r="AF791" t="str">
            <v>Mansfield QLD 4122</v>
          </cell>
        </row>
        <row r="792">
          <cell r="A792" t="str">
            <v>AEPL0791</v>
          </cell>
          <cell r="D792" t="e">
            <v>#N/A</v>
          </cell>
          <cell r="E792" t="e">
            <v>#N/A</v>
          </cell>
          <cell r="F792" t="e">
            <v>#N/A</v>
          </cell>
          <cell r="G792" t="e">
            <v>#N/A</v>
          </cell>
          <cell r="AB792" t="e">
            <v>#N/A</v>
          </cell>
          <cell r="AC792" t="e">
            <v>#N/A</v>
          </cell>
          <cell r="AD792" t="e">
            <v>#N/A</v>
          </cell>
          <cell r="AE792" t="str">
            <v>11 Dividend Street</v>
          </cell>
          <cell r="AF792" t="str">
            <v>Mansfield QLD 4122</v>
          </cell>
        </row>
        <row r="793">
          <cell r="A793" t="str">
            <v>AEPL0792</v>
          </cell>
          <cell r="D793" t="e">
            <v>#N/A</v>
          </cell>
          <cell r="E793" t="e">
            <v>#N/A</v>
          </cell>
          <cell r="F793" t="e">
            <v>#N/A</v>
          </cell>
          <cell r="G793" t="e">
            <v>#N/A</v>
          </cell>
          <cell r="AB793" t="e">
            <v>#N/A</v>
          </cell>
          <cell r="AC793" t="e">
            <v>#N/A</v>
          </cell>
          <cell r="AD793" t="e">
            <v>#N/A</v>
          </cell>
          <cell r="AE793" t="str">
            <v>11 Dividend Street</v>
          </cell>
          <cell r="AF793" t="str">
            <v>Mansfield QLD 4122</v>
          </cell>
        </row>
        <row r="794">
          <cell r="A794" t="str">
            <v>AEPL0793</v>
          </cell>
          <cell r="D794" t="e">
            <v>#N/A</v>
          </cell>
          <cell r="E794" t="e">
            <v>#N/A</v>
          </cell>
          <cell r="F794" t="e">
            <v>#N/A</v>
          </cell>
          <cell r="G794" t="e">
            <v>#N/A</v>
          </cell>
          <cell r="AB794" t="e">
            <v>#N/A</v>
          </cell>
          <cell r="AC794" t="e">
            <v>#N/A</v>
          </cell>
          <cell r="AD794" t="e">
            <v>#N/A</v>
          </cell>
          <cell r="AE794" t="str">
            <v>11 Dividend Street</v>
          </cell>
          <cell r="AF794" t="str">
            <v>Mansfield QLD 4122</v>
          </cell>
        </row>
        <row r="795">
          <cell r="A795" t="str">
            <v>AEPL0794</v>
          </cell>
          <cell r="D795" t="e">
            <v>#N/A</v>
          </cell>
          <cell r="E795" t="e">
            <v>#N/A</v>
          </cell>
          <cell r="F795" t="e">
            <v>#N/A</v>
          </cell>
          <cell r="G795" t="e">
            <v>#N/A</v>
          </cell>
          <cell r="AB795" t="e">
            <v>#N/A</v>
          </cell>
          <cell r="AC795" t="e">
            <v>#N/A</v>
          </cell>
          <cell r="AD795" t="e">
            <v>#N/A</v>
          </cell>
          <cell r="AE795" t="str">
            <v>11 Dividend Street</v>
          </cell>
          <cell r="AF795" t="str">
            <v>Mansfield QLD 4122</v>
          </cell>
        </row>
        <row r="796">
          <cell r="A796" t="str">
            <v>AEPL0795</v>
          </cell>
          <cell r="D796" t="e">
            <v>#N/A</v>
          </cell>
          <cell r="E796" t="e">
            <v>#N/A</v>
          </cell>
          <cell r="F796" t="e">
            <v>#N/A</v>
          </cell>
          <cell r="G796" t="e">
            <v>#N/A</v>
          </cell>
          <cell r="AB796" t="e">
            <v>#N/A</v>
          </cell>
          <cell r="AC796" t="e">
            <v>#N/A</v>
          </cell>
          <cell r="AD796" t="e">
            <v>#N/A</v>
          </cell>
          <cell r="AE796" t="str">
            <v>11 Dividend Street</v>
          </cell>
          <cell r="AF796" t="str">
            <v>Mansfield QLD 4122</v>
          </cell>
        </row>
        <row r="797">
          <cell r="A797" t="str">
            <v>AEPL0796</v>
          </cell>
          <cell r="D797" t="e">
            <v>#N/A</v>
          </cell>
          <cell r="E797" t="e">
            <v>#N/A</v>
          </cell>
          <cell r="F797" t="e">
            <v>#N/A</v>
          </cell>
          <cell r="G797" t="e">
            <v>#N/A</v>
          </cell>
          <cell r="AB797" t="e">
            <v>#N/A</v>
          </cell>
          <cell r="AC797" t="e">
            <v>#N/A</v>
          </cell>
          <cell r="AD797" t="e">
            <v>#N/A</v>
          </cell>
          <cell r="AE797" t="str">
            <v>11 Dividend Street</v>
          </cell>
          <cell r="AF797" t="str">
            <v>Mansfield QLD 4122</v>
          </cell>
        </row>
        <row r="798">
          <cell r="A798" t="str">
            <v>AEPL0797</v>
          </cell>
          <cell r="D798" t="e">
            <v>#N/A</v>
          </cell>
          <cell r="E798" t="e">
            <v>#N/A</v>
          </cell>
          <cell r="F798" t="e">
            <v>#N/A</v>
          </cell>
          <cell r="G798" t="e">
            <v>#N/A</v>
          </cell>
          <cell r="AB798" t="e">
            <v>#N/A</v>
          </cell>
          <cell r="AC798" t="e">
            <v>#N/A</v>
          </cell>
          <cell r="AD798" t="e">
            <v>#N/A</v>
          </cell>
          <cell r="AE798" t="str">
            <v>11 Dividend Street</v>
          </cell>
          <cell r="AF798" t="str">
            <v>Mansfield QLD 4122</v>
          </cell>
        </row>
        <row r="799">
          <cell r="A799" t="str">
            <v>AEPL0798</v>
          </cell>
          <cell r="D799" t="e">
            <v>#N/A</v>
          </cell>
          <cell r="E799" t="e">
            <v>#N/A</v>
          </cell>
          <cell r="F799" t="e">
            <v>#N/A</v>
          </cell>
          <cell r="G799" t="e">
            <v>#N/A</v>
          </cell>
          <cell r="AB799" t="e">
            <v>#N/A</v>
          </cell>
          <cell r="AC799" t="e">
            <v>#N/A</v>
          </cell>
          <cell r="AD799" t="e">
            <v>#N/A</v>
          </cell>
          <cell r="AE799" t="str">
            <v>11 Dividend Street</v>
          </cell>
          <cell r="AF799" t="str">
            <v>Mansfield QLD 4122</v>
          </cell>
        </row>
        <row r="800">
          <cell r="A800" t="str">
            <v>AEPL0799</v>
          </cell>
          <cell r="D800" t="e">
            <v>#N/A</v>
          </cell>
          <cell r="E800" t="e">
            <v>#N/A</v>
          </cell>
          <cell r="F800" t="e">
            <v>#N/A</v>
          </cell>
          <cell r="G800" t="e">
            <v>#N/A</v>
          </cell>
          <cell r="AB800" t="e">
            <v>#N/A</v>
          </cell>
          <cell r="AC800" t="e">
            <v>#N/A</v>
          </cell>
          <cell r="AD800" t="e">
            <v>#N/A</v>
          </cell>
          <cell r="AE800" t="str">
            <v>11 Dividend Street</v>
          </cell>
          <cell r="AF800" t="str">
            <v>Mansfield QLD 4122</v>
          </cell>
        </row>
        <row r="801">
          <cell r="A801" t="str">
            <v>AEPL0800</v>
          </cell>
          <cell r="D801" t="e">
            <v>#N/A</v>
          </cell>
          <cell r="E801" t="e">
            <v>#N/A</v>
          </cell>
          <cell r="F801" t="e">
            <v>#N/A</v>
          </cell>
          <cell r="G801" t="e">
            <v>#N/A</v>
          </cell>
          <cell r="AB801" t="e">
            <v>#N/A</v>
          </cell>
          <cell r="AC801" t="e">
            <v>#N/A</v>
          </cell>
          <cell r="AD801" t="e">
            <v>#N/A</v>
          </cell>
          <cell r="AE801" t="str">
            <v>11 Dividend Street</v>
          </cell>
          <cell r="AF801" t="str">
            <v>Mansfield QLD 4122</v>
          </cell>
        </row>
        <row r="802">
          <cell r="A802" t="str">
            <v>AEPL0801</v>
          </cell>
          <cell r="D802" t="e">
            <v>#N/A</v>
          </cell>
          <cell r="E802" t="e">
            <v>#N/A</v>
          </cell>
          <cell r="F802" t="e">
            <v>#N/A</v>
          </cell>
          <cell r="G802" t="e">
            <v>#N/A</v>
          </cell>
          <cell r="AB802" t="e">
            <v>#N/A</v>
          </cell>
          <cell r="AC802" t="e">
            <v>#N/A</v>
          </cell>
          <cell r="AD802" t="e">
            <v>#N/A</v>
          </cell>
          <cell r="AE802" t="str">
            <v>11 Dividend Street</v>
          </cell>
          <cell r="AF802" t="str">
            <v>Mansfield QLD 4122</v>
          </cell>
        </row>
        <row r="803">
          <cell r="A803" t="str">
            <v>AEPL0802</v>
          </cell>
          <cell r="D803" t="e">
            <v>#N/A</v>
          </cell>
          <cell r="E803" t="e">
            <v>#N/A</v>
          </cell>
          <cell r="F803" t="e">
            <v>#N/A</v>
          </cell>
          <cell r="G803" t="e">
            <v>#N/A</v>
          </cell>
          <cell r="AB803" t="e">
            <v>#N/A</v>
          </cell>
          <cell r="AC803" t="e">
            <v>#N/A</v>
          </cell>
          <cell r="AD803" t="e">
            <v>#N/A</v>
          </cell>
          <cell r="AE803" t="str">
            <v>11 Dividend Street</v>
          </cell>
          <cell r="AF803" t="str">
            <v>Mansfield QLD 4122</v>
          </cell>
        </row>
        <row r="804">
          <cell r="A804" t="str">
            <v>AEPL0803</v>
          </cell>
          <cell r="D804" t="e">
            <v>#N/A</v>
          </cell>
          <cell r="E804" t="e">
            <v>#N/A</v>
          </cell>
          <cell r="F804" t="e">
            <v>#N/A</v>
          </cell>
          <cell r="G804" t="e">
            <v>#N/A</v>
          </cell>
          <cell r="AB804" t="e">
            <v>#N/A</v>
          </cell>
          <cell r="AC804" t="e">
            <v>#N/A</v>
          </cell>
          <cell r="AD804" t="e">
            <v>#N/A</v>
          </cell>
          <cell r="AE804" t="str">
            <v>11 Dividend Street</v>
          </cell>
          <cell r="AF804" t="str">
            <v>Mansfield QLD 4122</v>
          </cell>
        </row>
        <row r="805">
          <cell r="A805" t="str">
            <v>AEPL0804</v>
          </cell>
          <cell r="D805" t="e">
            <v>#N/A</v>
          </cell>
          <cell r="E805" t="e">
            <v>#N/A</v>
          </cell>
          <cell r="F805" t="e">
            <v>#N/A</v>
          </cell>
          <cell r="G805" t="e">
            <v>#N/A</v>
          </cell>
          <cell r="AB805" t="e">
            <v>#N/A</v>
          </cell>
          <cell r="AC805" t="e">
            <v>#N/A</v>
          </cell>
          <cell r="AD805" t="e">
            <v>#N/A</v>
          </cell>
          <cell r="AE805" t="str">
            <v>11 Dividend Street</v>
          </cell>
          <cell r="AF805" t="str">
            <v>Mansfield QLD 4122</v>
          </cell>
        </row>
        <row r="806">
          <cell r="A806" t="str">
            <v>AEPL0805</v>
          </cell>
          <cell r="D806" t="e">
            <v>#N/A</v>
          </cell>
          <cell r="E806" t="e">
            <v>#N/A</v>
          </cell>
          <cell r="F806" t="e">
            <v>#N/A</v>
          </cell>
          <cell r="G806" t="e">
            <v>#N/A</v>
          </cell>
          <cell r="AB806" t="e">
            <v>#N/A</v>
          </cell>
          <cell r="AC806" t="e">
            <v>#N/A</v>
          </cell>
          <cell r="AD806" t="e">
            <v>#N/A</v>
          </cell>
          <cell r="AE806" t="str">
            <v>11 Dividend Street</v>
          </cell>
          <cell r="AF806" t="str">
            <v>Mansfield QLD 4122</v>
          </cell>
        </row>
        <row r="807">
          <cell r="A807" t="str">
            <v>AEPL0806</v>
          </cell>
          <cell r="D807" t="e">
            <v>#N/A</v>
          </cell>
          <cell r="E807" t="e">
            <v>#N/A</v>
          </cell>
          <cell r="F807" t="e">
            <v>#N/A</v>
          </cell>
          <cell r="G807" t="e">
            <v>#N/A</v>
          </cell>
          <cell r="AB807" t="e">
            <v>#N/A</v>
          </cell>
          <cell r="AC807" t="e">
            <v>#N/A</v>
          </cell>
          <cell r="AD807" t="e">
            <v>#N/A</v>
          </cell>
          <cell r="AE807" t="str">
            <v>11 Dividend Street</v>
          </cell>
          <cell r="AF807" t="str">
            <v>Mansfield QLD 4122</v>
          </cell>
        </row>
        <row r="808">
          <cell r="A808" t="str">
            <v>AEPL0807</v>
          </cell>
          <cell r="D808" t="e">
            <v>#N/A</v>
          </cell>
          <cell r="E808" t="e">
            <v>#N/A</v>
          </cell>
          <cell r="F808" t="e">
            <v>#N/A</v>
          </cell>
          <cell r="G808" t="e">
            <v>#N/A</v>
          </cell>
          <cell r="AB808" t="e">
            <v>#N/A</v>
          </cell>
          <cell r="AC808" t="e">
            <v>#N/A</v>
          </cell>
          <cell r="AD808" t="e">
            <v>#N/A</v>
          </cell>
          <cell r="AE808" t="str">
            <v>11 Dividend Street</v>
          </cell>
          <cell r="AF808" t="str">
            <v>Mansfield QLD 4122</v>
          </cell>
        </row>
        <row r="809">
          <cell r="A809" t="str">
            <v>AEPL0808</v>
          </cell>
          <cell r="D809" t="e">
            <v>#N/A</v>
          </cell>
          <cell r="E809" t="e">
            <v>#N/A</v>
          </cell>
          <cell r="F809" t="e">
            <v>#N/A</v>
          </cell>
          <cell r="G809" t="e">
            <v>#N/A</v>
          </cell>
          <cell r="AB809" t="e">
            <v>#N/A</v>
          </cell>
          <cell r="AC809" t="e">
            <v>#N/A</v>
          </cell>
          <cell r="AD809" t="e">
            <v>#N/A</v>
          </cell>
          <cell r="AE809" t="str">
            <v>11 Dividend Street</v>
          </cell>
          <cell r="AF809" t="str">
            <v>Mansfield QLD 4122</v>
          </cell>
        </row>
        <row r="810">
          <cell r="A810" t="str">
            <v>AEPL0809</v>
          </cell>
          <cell r="D810" t="e">
            <v>#N/A</v>
          </cell>
          <cell r="E810" t="e">
            <v>#N/A</v>
          </cell>
          <cell r="F810" t="e">
            <v>#N/A</v>
          </cell>
          <cell r="G810" t="e">
            <v>#N/A</v>
          </cell>
          <cell r="AB810" t="e">
            <v>#N/A</v>
          </cell>
          <cell r="AC810" t="e">
            <v>#N/A</v>
          </cell>
          <cell r="AD810" t="e">
            <v>#N/A</v>
          </cell>
          <cell r="AE810" t="str">
            <v>11 Dividend Street</v>
          </cell>
          <cell r="AF810" t="str">
            <v>Mansfield QLD 4122</v>
          </cell>
        </row>
        <row r="811">
          <cell r="A811" t="str">
            <v>AEPL0810</v>
          </cell>
          <cell r="D811" t="e">
            <v>#N/A</v>
          </cell>
          <cell r="E811" t="e">
            <v>#N/A</v>
          </cell>
          <cell r="F811" t="e">
            <v>#N/A</v>
          </cell>
          <cell r="G811" t="e">
            <v>#N/A</v>
          </cell>
          <cell r="AB811" t="e">
            <v>#N/A</v>
          </cell>
          <cell r="AC811" t="e">
            <v>#N/A</v>
          </cell>
          <cell r="AD811" t="e">
            <v>#N/A</v>
          </cell>
          <cell r="AE811" t="str">
            <v>11 Dividend Street</v>
          </cell>
          <cell r="AF811" t="str">
            <v>Mansfield QLD 4122</v>
          </cell>
        </row>
        <row r="812">
          <cell r="A812" t="str">
            <v>AEPL0811</v>
          </cell>
          <cell r="D812" t="e">
            <v>#N/A</v>
          </cell>
          <cell r="E812" t="e">
            <v>#N/A</v>
          </cell>
          <cell r="F812" t="e">
            <v>#N/A</v>
          </cell>
          <cell r="G812" t="e">
            <v>#N/A</v>
          </cell>
          <cell r="AB812" t="e">
            <v>#N/A</v>
          </cell>
          <cell r="AC812" t="e">
            <v>#N/A</v>
          </cell>
          <cell r="AD812" t="e">
            <v>#N/A</v>
          </cell>
          <cell r="AE812" t="str">
            <v>11 Dividend Street</v>
          </cell>
          <cell r="AF812" t="str">
            <v>Mansfield QLD 4122</v>
          </cell>
        </row>
        <row r="813">
          <cell r="A813" t="str">
            <v>AEPL0812</v>
          </cell>
          <cell r="D813" t="e">
            <v>#N/A</v>
          </cell>
          <cell r="E813" t="e">
            <v>#N/A</v>
          </cell>
          <cell r="F813" t="e">
            <v>#N/A</v>
          </cell>
          <cell r="G813" t="e">
            <v>#N/A</v>
          </cell>
          <cell r="AB813" t="e">
            <v>#N/A</v>
          </cell>
          <cell r="AC813" t="e">
            <v>#N/A</v>
          </cell>
          <cell r="AD813" t="e">
            <v>#N/A</v>
          </cell>
          <cell r="AE813" t="str">
            <v>11 Dividend Street</v>
          </cell>
          <cell r="AF813" t="str">
            <v>Mansfield QLD 4122</v>
          </cell>
        </row>
        <row r="814">
          <cell r="A814" t="str">
            <v>AEPL0813</v>
          </cell>
          <cell r="D814" t="e">
            <v>#N/A</v>
          </cell>
          <cell r="E814" t="e">
            <v>#N/A</v>
          </cell>
          <cell r="F814" t="e">
            <v>#N/A</v>
          </cell>
          <cell r="G814" t="e">
            <v>#N/A</v>
          </cell>
          <cell r="AB814" t="e">
            <v>#N/A</v>
          </cell>
          <cell r="AC814" t="e">
            <v>#N/A</v>
          </cell>
          <cell r="AD814" t="e">
            <v>#N/A</v>
          </cell>
          <cell r="AE814" t="str">
            <v>11 Dividend Street</v>
          </cell>
          <cell r="AF814" t="str">
            <v>Mansfield QLD 4122</v>
          </cell>
        </row>
        <row r="815">
          <cell r="A815" t="str">
            <v>AEPL0814</v>
          </cell>
          <cell r="D815" t="e">
            <v>#N/A</v>
          </cell>
          <cell r="E815" t="e">
            <v>#N/A</v>
          </cell>
          <cell r="F815" t="e">
            <v>#N/A</v>
          </cell>
          <cell r="G815" t="e">
            <v>#N/A</v>
          </cell>
          <cell r="AB815" t="e">
            <v>#N/A</v>
          </cell>
          <cell r="AC815" t="e">
            <v>#N/A</v>
          </cell>
          <cell r="AD815" t="e">
            <v>#N/A</v>
          </cell>
          <cell r="AE815" t="str">
            <v>11 Dividend Street</v>
          </cell>
          <cell r="AF815" t="str">
            <v>Mansfield QLD 4122</v>
          </cell>
        </row>
        <row r="816">
          <cell r="A816" t="str">
            <v>AEPL0815</v>
          </cell>
          <cell r="D816" t="e">
            <v>#N/A</v>
          </cell>
          <cell r="E816" t="e">
            <v>#N/A</v>
          </cell>
          <cell r="F816" t="e">
            <v>#N/A</v>
          </cell>
          <cell r="G816" t="e">
            <v>#N/A</v>
          </cell>
          <cell r="AB816" t="e">
            <v>#N/A</v>
          </cell>
          <cell r="AC816" t="e">
            <v>#N/A</v>
          </cell>
          <cell r="AD816" t="e">
            <v>#N/A</v>
          </cell>
          <cell r="AE816" t="str">
            <v>11 Dividend Street</v>
          </cell>
          <cell r="AF816" t="str">
            <v>Mansfield QLD 4122</v>
          </cell>
        </row>
        <row r="817">
          <cell r="A817" t="str">
            <v>AEPL0816</v>
          </cell>
          <cell r="D817" t="e">
            <v>#N/A</v>
          </cell>
          <cell r="E817" t="e">
            <v>#N/A</v>
          </cell>
          <cell r="F817" t="e">
            <v>#N/A</v>
          </cell>
          <cell r="G817" t="e">
            <v>#N/A</v>
          </cell>
          <cell r="AB817" t="e">
            <v>#N/A</v>
          </cell>
          <cell r="AC817" t="e">
            <v>#N/A</v>
          </cell>
          <cell r="AD817" t="e">
            <v>#N/A</v>
          </cell>
          <cell r="AE817" t="str">
            <v>11 Dividend Street</v>
          </cell>
          <cell r="AF817" t="str">
            <v>Mansfield QLD 4122</v>
          </cell>
        </row>
        <row r="818">
          <cell r="A818" t="str">
            <v>AEPL0817</v>
          </cell>
          <cell r="D818" t="e">
            <v>#N/A</v>
          </cell>
          <cell r="E818" t="e">
            <v>#N/A</v>
          </cell>
          <cell r="F818" t="e">
            <v>#N/A</v>
          </cell>
          <cell r="G818" t="e">
            <v>#N/A</v>
          </cell>
          <cell r="AB818" t="e">
            <v>#N/A</v>
          </cell>
          <cell r="AC818" t="e">
            <v>#N/A</v>
          </cell>
          <cell r="AD818" t="e">
            <v>#N/A</v>
          </cell>
          <cell r="AE818" t="str">
            <v>11 Dividend Street</v>
          </cell>
          <cell r="AF818" t="str">
            <v>Mansfield QLD 4122</v>
          </cell>
        </row>
        <row r="819">
          <cell r="A819" t="str">
            <v>AEPL0818</v>
          </cell>
          <cell r="D819" t="e">
            <v>#N/A</v>
          </cell>
          <cell r="E819" t="e">
            <v>#N/A</v>
          </cell>
          <cell r="F819" t="e">
            <v>#N/A</v>
          </cell>
          <cell r="G819" t="e">
            <v>#N/A</v>
          </cell>
          <cell r="AB819" t="e">
            <v>#N/A</v>
          </cell>
          <cell r="AC819" t="e">
            <v>#N/A</v>
          </cell>
          <cell r="AD819" t="e">
            <v>#N/A</v>
          </cell>
          <cell r="AE819" t="str">
            <v>11 Dividend Street</v>
          </cell>
          <cell r="AF819" t="str">
            <v>Mansfield QLD 4122</v>
          </cell>
        </row>
        <row r="820">
          <cell r="A820" t="str">
            <v>AEPL0819</v>
          </cell>
          <cell r="D820" t="e">
            <v>#N/A</v>
          </cell>
          <cell r="E820" t="e">
            <v>#N/A</v>
          </cell>
          <cell r="F820" t="e">
            <v>#N/A</v>
          </cell>
          <cell r="G820" t="e">
            <v>#N/A</v>
          </cell>
          <cell r="AB820" t="e">
            <v>#N/A</v>
          </cell>
          <cell r="AC820" t="e">
            <v>#N/A</v>
          </cell>
          <cell r="AD820" t="e">
            <v>#N/A</v>
          </cell>
          <cell r="AE820" t="str">
            <v>11 Dividend Street</v>
          </cell>
          <cell r="AF820" t="str">
            <v>Mansfield QLD 4122</v>
          </cell>
        </row>
        <row r="821">
          <cell r="A821" t="str">
            <v>AEPL0820</v>
          </cell>
          <cell r="D821" t="e">
            <v>#N/A</v>
          </cell>
          <cell r="E821" t="e">
            <v>#N/A</v>
          </cell>
          <cell r="F821" t="e">
            <v>#N/A</v>
          </cell>
          <cell r="G821" t="e">
            <v>#N/A</v>
          </cell>
          <cell r="AB821" t="e">
            <v>#N/A</v>
          </cell>
          <cell r="AC821" t="e">
            <v>#N/A</v>
          </cell>
          <cell r="AD821" t="e">
            <v>#N/A</v>
          </cell>
          <cell r="AE821" t="str">
            <v>11 Dividend Street</v>
          </cell>
          <cell r="AF821" t="str">
            <v>Mansfield QLD 4122</v>
          </cell>
        </row>
        <row r="822">
          <cell r="A822" t="str">
            <v>AEPL0821</v>
          </cell>
          <cell r="D822" t="e">
            <v>#N/A</v>
          </cell>
          <cell r="E822" t="e">
            <v>#N/A</v>
          </cell>
          <cell r="F822" t="e">
            <v>#N/A</v>
          </cell>
          <cell r="G822" t="e">
            <v>#N/A</v>
          </cell>
          <cell r="AB822" t="e">
            <v>#N/A</v>
          </cell>
          <cell r="AC822" t="e">
            <v>#N/A</v>
          </cell>
          <cell r="AD822" t="e">
            <v>#N/A</v>
          </cell>
          <cell r="AE822" t="str">
            <v>11 Dividend Street</v>
          </cell>
          <cell r="AF822" t="str">
            <v>Mansfield QLD 4122</v>
          </cell>
        </row>
        <row r="823">
          <cell r="A823" t="str">
            <v>AEPL0822</v>
          </cell>
          <cell r="D823" t="e">
            <v>#N/A</v>
          </cell>
          <cell r="E823" t="e">
            <v>#N/A</v>
          </cell>
          <cell r="F823" t="e">
            <v>#N/A</v>
          </cell>
          <cell r="G823" t="e">
            <v>#N/A</v>
          </cell>
          <cell r="AB823" t="e">
            <v>#N/A</v>
          </cell>
          <cell r="AC823" t="e">
            <v>#N/A</v>
          </cell>
          <cell r="AD823" t="e">
            <v>#N/A</v>
          </cell>
          <cell r="AE823" t="str">
            <v>11 Dividend Street</v>
          </cell>
          <cell r="AF823" t="str">
            <v>Mansfield QLD 4122</v>
          </cell>
        </row>
        <row r="824">
          <cell r="A824" t="str">
            <v>AEPL0823</v>
          </cell>
          <cell r="D824" t="e">
            <v>#N/A</v>
          </cell>
          <cell r="E824" t="e">
            <v>#N/A</v>
          </cell>
          <cell r="F824" t="e">
            <v>#N/A</v>
          </cell>
          <cell r="G824" t="e">
            <v>#N/A</v>
          </cell>
          <cell r="AB824" t="e">
            <v>#N/A</v>
          </cell>
          <cell r="AC824" t="e">
            <v>#N/A</v>
          </cell>
          <cell r="AD824" t="e">
            <v>#N/A</v>
          </cell>
          <cell r="AE824" t="str">
            <v>11 Dividend Street</v>
          </cell>
          <cell r="AF824" t="str">
            <v>Mansfield QLD 4122</v>
          </cell>
        </row>
        <row r="825">
          <cell r="A825" t="str">
            <v>AEPL0824</v>
          </cell>
          <cell r="D825" t="e">
            <v>#N/A</v>
          </cell>
          <cell r="E825" t="e">
            <v>#N/A</v>
          </cell>
          <cell r="F825" t="e">
            <v>#N/A</v>
          </cell>
          <cell r="G825" t="e">
            <v>#N/A</v>
          </cell>
          <cell r="AB825" t="e">
            <v>#N/A</v>
          </cell>
          <cell r="AC825" t="e">
            <v>#N/A</v>
          </cell>
          <cell r="AD825" t="e">
            <v>#N/A</v>
          </cell>
          <cell r="AE825" t="str">
            <v>11 Dividend Street</v>
          </cell>
          <cell r="AF825" t="str">
            <v>Mansfield QLD 4122</v>
          </cell>
        </row>
        <row r="826">
          <cell r="A826" t="str">
            <v>AEPL0825</v>
          </cell>
          <cell r="D826" t="e">
            <v>#N/A</v>
          </cell>
          <cell r="E826" t="e">
            <v>#N/A</v>
          </cell>
          <cell r="F826" t="e">
            <v>#N/A</v>
          </cell>
          <cell r="G826" t="e">
            <v>#N/A</v>
          </cell>
          <cell r="AB826" t="e">
            <v>#N/A</v>
          </cell>
          <cell r="AC826" t="e">
            <v>#N/A</v>
          </cell>
          <cell r="AD826" t="e">
            <v>#N/A</v>
          </cell>
          <cell r="AE826" t="str">
            <v>11 Dividend Street</v>
          </cell>
          <cell r="AF826" t="str">
            <v>Mansfield QLD 4122</v>
          </cell>
        </row>
        <row r="827">
          <cell r="A827" t="str">
            <v>AEPL0826</v>
          </cell>
          <cell r="D827" t="e">
            <v>#N/A</v>
          </cell>
          <cell r="E827" t="e">
            <v>#N/A</v>
          </cell>
          <cell r="F827" t="e">
            <v>#N/A</v>
          </cell>
          <cell r="G827" t="e">
            <v>#N/A</v>
          </cell>
          <cell r="AB827" t="e">
            <v>#N/A</v>
          </cell>
          <cell r="AC827" t="e">
            <v>#N/A</v>
          </cell>
          <cell r="AD827" t="e">
            <v>#N/A</v>
          </cell>
          <cell r="AE827" t="str">
            <v>11 Dividend Street</v>
          </cell>
          <cell r="AF827" t="str">
            <v>Mansfield QLD 4122</v>
          </cell>
        </row>
        <row r="828">
          <cell r="A828" t="str">
            <v>AEPL0827</v>
          </cell>
          <cell r="D828" t="e">
            <v>#N/A</v>
          </cell>
          <cell r="E828" t="e">
            <v>#N/A</v>
          </cell>
          <cell r="F828" t="e">
            <v>#N/A</v>
          </cell>
          <cell r="G828" t="e">
            <v>#N/A</v>
          </cell>
          <cell r="AB828" t="e">
            <v>#N/A</v>
          </cell>
          <cell r="AC828" t="e">
            <v>#N/A</v>
          </cell>
          <cell r="AD828" t="e">
            <v>#N/A</v>
          </cell>
          <cell r="AE828" t="str">
            <v>11 Dividend Street</v>
          </cell>
          <cell r="AF828" t="str">
            <v>Mansfield QLD 4122</v>
          </cell>
        </row>
        <row r="829">
          <cell r="A829" t="str">
            <v>AEPL0828</v>
          </cell>
          <cell r="D829" t="e">
            <v>#N/A</v>
          </cell>
          <cell r="E829" t="e">
            <v>#N/A</v>
          </cell>
          <cell r="F829" t="e">
            <v>#N/A</v>
          </cell>
          <cell r="G829" t="e">
            <v>#N/A</v>
          </cell>
          <cell r="AB829" t="e">
            <v>#N/A</v>
          </cell>
          <cell r="AC829" t="e">
            <v>#N/A</v>
          </cell>
          <cell r="AD829" t="e">
            <v>#N/A</v>
          </cell>
          <cell r="AE829" t="str">
            <v>11 Dividend Street</v>
          </cell>
          <cell r="AF829" t="str">
            <v>Mansfield QLD 4122</v>
          </cell>
        </row>
        <row r="830">
          <cell r="A830" t="str">
            <v>AEPL0829</v>
          </cell>
          <cell r="D830" t="e">
            <v>#N/A</v>
          </cell>
          <cell r="E830" t="e">
            <v>#N/A</v>
          </cell>
          <cell r="F830" t="e">
            <v>#N/A</v>
          </cell>
          <cell r="G830" t="e">
            <v>#N/A</v>
          </cell>
          <cell r="AB830" t="e">
            <v>#N/A</v>
          </cell>
          <cell r="AC830" t="e">
            <v>#N/A</v>
          </cell>
          <cell r="AD830" t="e">
            <v>#N/A</v>
          </cell>
          <cell r="AE830" t="str">
            <v>11 Dividend Street</v>
          </cell>
          <cell r="AF830" t="str">
            <v>Mansfield QLD 4122</v>
          </cell>
        </row>
        <row r="831">
          <cell r="A831" t="str">
            <v>AEPL0830</v>
          </cell>
          <cell r="D831" t="e">
            <v>#N/A</v>
          </cell>
          <cell r="E831" t="e">
            <v>#N/A</v>
          </cell>
          <cell r="F831" t="e">
            <v>#N/A</v>
          </cell>
          <cell r="G831" t="e">
            <v>#N/A</v>
          </cell>
          <cell r="AB831" t="e">
            <v>#N/A</v>
          </cell>
          <cell r="AC831" t="e">
            <v>#N/A</v>
          </cell>
          <cell r="AD831" t="e">
            <v>#N/A</v>
          </cell>
          <cell r="AE831" t="str">
            <v>11 Dividend Street</v>
          </cell>
          <cell r="AF831" t="str">
            <v>Mansfield QLD 4122</v>
          </cell>
        </row>
        <row r="832">
          <cell r="A832" t="str">
            <v>AEPL0831</v>
          </cell>
          <cell r="D832" t="e">
            <v>#N/A</v>
          </cell>
          <cell r="E832" t="e">
            <v>#N/A</v>
          </cell>
          <cell r="F832" t="e">
            <v>#N/A</v>
          </cell>
          <cell r="G832" t="e">
            <v>#N/A</v>
          </cell>
          <cell r="AB832" t="e">
            <v>#N/A</v>
          </cell>
          <cell r="AC832" t="e">
            <v>#N/A</v>
          </cell>
          <cell r="AD832" t="e">
            <v>#N/A</v>
          </cell>
          <cell r="AE832" t="str">
            <v>11 Dividend Street</v>
          </cell>
          <cell r="AF832" t="str">
            <v>Mansfield QLD 4122</v>
          </cell>
        </row>
        <row r="833">
          <cell r="A833" t="str">
            <v>AEPL0832</v>
          </cell>
          <cell r="D833" t="e">
            <v>#N/A</v>
          </cell>
          <cell r="E833" t="e">
            <v>#N/A</v>
          </cell>
          <cell r="F833" t="e">
            <v>#N/A</v>
          </cell>
          <cell r="G833" t="e">
            <v>#N/A</v>
          </cell>
          <cell r="AB833" t="e">
            <v>#N/A</v>
          </cell>
          <cell r="AC833" t="e">
            <v>#N/A</v>
          </cell>
          <cell r="AD833" t="e">
            <v>#N/A</v>
          </cell>
          <cell r="AE833" t="str">
            <v>11 Dividend Street</v>
          </cell>
          <cell r="AF833" t="str">
            <v>Mansfield QLD 4122</v>
          </cell>
        </row>
        <row r="834">
          <cell r="A834" t="str">
            <v>AEPL0833</v>
          </cell>
          <cell r="D834" t="e">
            <v>#N/A</v>
          </cell>
          <cell r="E834" t="e">
            <v>#N/A</v>
          </cell>
          <cell r="F834" t="e">
            <v>#N/A</v>
          </cell>
          <cell r="G834" t="e">
            <v>#N/A</v>
          </cell>
          <cell r="AB834" t="e">
            <v>#N/A</v>
          </cell>
          <cell r="AC834" t="e">
            <v>#N/A</v>
          </cell>
          <cell r="AD834" t="e">
            <v>#N/A</v>
          </cell>
          <cell r="AE834" t="str">
            <v>11 Dividend Street</v>
          </cell>
          <cell r="AF834" t="str">
            <v>Mansfield QLD 4122</v>
          </cell>
        </row>
        <row r="835">
          <cell r="A835" t="str">
            <v>AEPL0834</v>
          </cell>
          <cell r="D835" t="e">
            <v>#N/A</v>
          </cell>
          <cell r="E835" t="e">
            <v>#N/A</v>
          </cell>
          <cell r="F835" t="e">
            <v>#N/A</v>
          </cell>
          <cell r="G835" t="e">
            <v>#N/A</v>
          </cell>
          <cell r="AB835" t="e">
            <v>#N/A</v>
          </cell>
          <cell r="AC835" t="e">
            <v>#N/A</v>
          </cell>
          <cell r="AD835" t="e">
            <v>#N/A</v>
          </cell>
          <cell r="AE835" t="str">
            <v>11 Dividend Street</v>
          </cell>
          <cell r="AF835" t="str">
            <v>Mansfield QLD 4122</v>
          </cell>
        </row>
        <row r="836">
          <cell r="A836" t="str">
            <v>AEPL0835</v>
          </cell>
          <cell r="D836" t="e">
            <v>#N/A</v>
          </cell>
          <cell r="E836" t="e">
            <v>#N/A</v>
          </cell>
          <cell r="F836" t="e">
            <v>#N/A</v>
          </cell>
          <cell r="G836" t="e">
            <v>#N/A</v>
          </cell>
          <cell r="AB836" t="e">
            <v>#N/A</v>
          </cell>
          <cell r="AC836" t="e">
            <v>#N/A</v>
          </cell>
          <cell r="AD836" t="e">
            <v>#N/A</v>
          </cell>
          <cell r="AE836" t="str">
            <v>11 Dividend Street</v>
          </cell>
          <cell r="AF836" t="str">
            <v>Mansfield QLD 4122</v>
          </cell>
        </row>
        <row r="837">
          <cell r="A837" t="str">
            <v>AEPL0836</v>
          </cell>
          <cell r="D837" t="e">
            <v>#N/A</v>
          </cell>
          <cell r="E837" t="e">
            <v>#N/A</v>
          </cell>
          <cell r="F837" t="e">
            <v>#N/A</v>
          </cell>
          <cell r="G837" t="e">
            <v>#N/A</v>
          </cell>
          <cell r="AB837" t="e">
            <v>#N/A</v>
          </cell>
          <cell r="AC837" t="e">
            <v>#N/A</v>
          </cell>
          <cell r="AD837" t="e">
            <v>#N/A</v>
          </cell>
          <cell r="AE837" t="str">
            <v>11 Dividend Street</v>
          </cell>
          <cell r="AF837" t="str">
            <v>Mansfield QLD 4122</v>
          </cell>
        </row>
        <row r="838">
          <cell r="A838" t="str">
            <v>AEPL0837</v>
          </cell>
          <cell r="D838" t="e">
            <v>#N/A</v>
          </cell>
          <cell r="E838" t="e">
            <v>#N/A</v>
          </cell>
          <cell r="F838" t="e">
            <v>#N/A</v>
          </cell>
          <cell r="G838" t="e">
            <v>#N/A</v>
          </cell>
          <cell r="AB838" t="e">
            <v>#N/A</v>
          </cell>
          <cell r="AC838" t="e">
            <v>#N/A</v>
          </cell>
          <cell r="AD838" t="e">
            <v>#N/A</v>
          </cell>
          <cell r="AE838" t="str">
            <v>11 Dividend Street</v>
          </cell>
          <cell r="AF838" t="str">
            <v>Mansfield QLD 4122</v>
          </cell>
        </row>
        <row r="839">
          <cell r="A839" t="str">
            <v>AEPL0838</v>
          </cell>
          <cell r="D839" t="e">
            <v>#N/A</v>
          </cell>
          <cell r="E839" t="e">
            <v>#N/A</v>
          </cell>
          <cell r="F839" t="e">
            <v>#N/A</v>
          </cell>
          <cell r="G839" t="e">
            <v>#N/A</v>
          </cell>
          <cell r="AB839" t="e">
            <v>#N/A</v>
          </cell>
          <cell r="AC839" t="e">
            <v>#N/A</v>
          </cell>
          <cell r="AD839" t="e">
            <v>#N/A</v>
          </cell>
          <cell r="AE839" t="str">
            <v>11 Dividend Street</v>
          </cell>
          <cell r="AF839" t="str">
            <v>Mansfield QLD 4122</v>
          </cell>
        </row>
        <row r="840">
          <cell r="A840" t="str">
            <v>AEPL0839</v>
          </cell>
          <cell r="D840" t="e">
            <v>#N/A</v>
          </cell>
          <cell r="E840" t="e">
            <v>#N/A</v>
          </cell>
          <cell r="F840" t="e">
            <v>#N/A</v>
          </cell>
          <cell r="G840" t="e">
            <v>#N/A</v>
          </cell>
          <cell r="AB840" t="e">
            <v>#N/A</v>
          </cell>
          <cell r="AC840" t="e">
            <v>#N/A</v>
          </cell>
          <cell r="AD840" t="e">
            <v>#N/A</v>
          </cell>
          <cell r="AE840" t="str">
            <v>11 Dividend Street</v>
          </cell>
          <cell r="AF840" t="str">
            <v>Mansfield QLD 4122</v>
          </cell>
        </row>
        <row r="841">
          <cell r="A841" t="str">
            <v>AEPL0840</v>
          </cell>
          <cell r="D841" t="e">
            <v>#N/A</v>
          </cell>
          <cell r="E841" t="e">
            <v>#N/A</v>
          </cell>
          <cell r="F841" t="e">
            <v>#N/A</v>
          </cell>
          <cell r="G841" t="e">
            <v>#N/A</v>
          </cell>
          <cell r="AB841" t="e">
            <v>#N/A</v>
          </cell>
          <cell r="AC841" t="e">
            <v>#N/A</v>
          </cell>
          <cell r="AD841" t="e">
            <v>#N/A</v>
          </cell>
          <cell r="AE841" t="str">
            <v>11 Dividend Street</v>
          </cell>
          <cell r="AF841" t="str">
            <v>Mansfield QLD 4122</v>
          </cell>
        </row>
        <row r="842">
          <cell r="A842" t="str">
            <v>AEPL0841</v>
          </cell>
          <cell r="D842" t="e">
            <v>#N/A</v>
          </cell>
          <cell r="E842" t="e">
            <v>#N/A</v>
          </cell>
          <cell r="F842" t="e">
            <v>#N/A</v>
          </cell>
          <cell r="G842" t="e">
            <v>#N/A</v>
          </cell>
          <cell r="AB842" t="e">
            <v>#N/A</v>
          </cell>
          <cell r="AC842" t="e">
            <v>#N/A</v>
          </cell>
          <cell r="AD842" t="e">
            <v>#N/A</v>
          </cell>
          <cell r="AE842" t="str">
            <v>11 Dividend Street</v>
          </cell>
          <cell r="AF842" t="str">
            <v>Mansfield QLD 4122</v>
          </cell>
        </row>
        <row r="843">
          <cell r="A843" t="str">
            <v>AEPL0842</v>
          </cell>
          <cell r="D843" t="e">
            <v>#N/A</v>
          </cell>
          <cell r="E843" t="e">
            <v>#N/A</v>
          </cell>
          <cell r="F843" t="e">
            <v>#N/A</v>
          </cell>
          <cell r="G843" t="e">
            <v>#N/A</v>
          </cell>
          <cell r="AB843" t="e">
            <v>#N/A</v>
          </cell>
          <cell r="AC843" t="e">
            <v>#N/A</v>
          </cell>
          <cell r="AD843" t="e">
            <v>#N/A</v>
          </cell>
          <cell r="AE843" t="str">
            <v>11 Dividend Street</v>
          </cell>
          <cell r="AF843" t="str">
            <v>Mansfield QLD 4122</v>
          </cell>
        </row>
        <row r="844">
          <cell r="A844" t="str">
            <v>AEPL0843</v>
          </cell>
          <cell r="D844" t="e">
            <v>#N/A</v>
          </cell>
          <cell r="E844" t="e">
            <v>#N/A</v>
          </cell>
          <cell r="F844" t="e">
            <v>#N/A</v>
          </cell>
          <cell r="G844" t="e">
            <v>#N/A</v>
          </cell>
          <cell r="AB844" t="e">
            <v>#N/A</v>
          </cell>
          <cell r="AC844" t="e">
            <v>#N/A</v>
          </cell>
          <cell r="AD844" t="e">
            <v>#N/A</v>
          </cell>
          <cell r="AE844" t="str">
            <v>11 Dividend Street</v>
          </cell>
          <cell r="AF844" t="str">
            <v>Mansfield QLD 4122</v>
          </cell>
        </row>
        <row r="845">
          <cell r="A845" t="str">
            <v>AEPL0844</v>
          </cell>
          <cell r="D845" t="e">
            <v>#N/A</v>
          </cell>
          <cell r="E845" t="e">
            <v>#N/A</v>
          </cell>
          <cell r="F845" t="e">
            <v>#N/A</v>
          </cell>
          <cell r="G845" t="e">
            <v>#N/A</v>
          </cell>
          <cell r="AB845" t="e">
            <v>#N/A</v>
          </cell>
          <cell r="AC845" t="e">
            <v>#N/A</v>
          </cell>
          <cell r="AD845" t="e">
            <v>#N/A</v>
          </cell>
          <cell r="AE845" t="str">
            <v>11 Dividend Street</v>
          </cell>
          <cell r="AF845" t="str">
            <v>Mansfield QLD 4122</v>
          </cell>
        </row>
        <row r="846">
          <cell r="A846" t="str">
            <v>AEPL0845</v>
          </cell>
          <cell r="D846" t="e">
            <v>#N/A</v>
          </cell>
          <cell r="E846" t="e">
            <v>#N/A</v>
          </cell>
          <cell r="F846" t="e">
            <v>#N/A</v>
          </cell>
          <cell r="G846" t="e">
            <v>#N/A</v>
          </cell>
          <cell r="AB846" t="e">
            <v>#N/A</v>
          </cell>
          <cell r="AC846" t="e">
            <v>#N/A</v>
          </cell>
          <cell r="AD846" t="e">
            <v>#N/A</v>
          </cell>
          <cell r="AE846" t="str">
            <v>11 Dividend Street</v>
          </cell>
          <cell r="AF846" t="str">
            <v>Mansfield QLD 4122</v>
          </cell>
        </row>
        <row r="847">
          <cell r="A847" t="str">
            <v>AEPL0846</v>
          </cell>
          <cell r="D847" t="e">
            <v>#N/A</v>
          </cell>
          <cell r="E847" t="e">
            <v>#N/A</v>
          </cell>
          <cell r="F847" t="e">
            <v>#N/A</v>
          </cell>
          <cell r="G847" t="e">
            <v>#N/A</v>
          </cell>
          <cell r="AB847" t="e">
            <v>#N/A</v>
          </cell>
          <cell r="AC847" t="e">
            <v>#N/A</v>
          </cell>
          <cell r="AD847" t="e">
            <v>#N/A</v>
          </cell>
          <cell r="AE847" t="str">
            <v>11 Dividend Street</v>
          </cell>
          <cell r="AF847" t="str">
            <v>Mansfield QLD 4122</v>
          </cell>
        </row>
        <row r="848">
          <cell r="A848" t="str">
            <v>AEPL0847</v>
          </cell>
          <cell r="D848" t="e">
            <v>#N/A</v>
          </cell>
          <cell r="E848" t="e">
            <v>#N/A</v>
          </cell>
          <cell r="F848" t="e">
            <v>#N/A</v>
          </cell>
          <cell r="G848" t="e">
            <v>#N/A</v>
          </cell>
          <cell r="AB848" t="e">
            <v>#N/A</v>
          </cell>
          <cell r="AC848" t="e">
            <v>#N/A</v>
          </cell>
          <cell r="AD848" t="e">
            <v>#N/A</v>
          </cell>
          <cell r="AE848" t="str">
            <v>11 Dividend Street</v>
          </cell>
          <cell r="AF848" t="str">
            <v>Mansfield QLD 4122</v>
          </cell>
        </row>
        <row r="849">
          <cell r="A849" t="str">
            <v>AEPL0848</v>
          </cell>
          <cell r="D849" t="e">
            <v>#N/A</v>
          </cell>
          <cell r="E849" t="e">
            <v>#N/A</v>
          </cell>
          <cell r="F849" t="e">
            <v>#N/A</v>
          </cell>
          <cell r="G849" t="e">
            <v>#N/A</v>
          </cell>
          <cell r="AB849" t="e">
            <v>#N/A</v>
          </cell>
          <cell r="AC849" t="e">
            <v>#N/A</v>
          </cell>
          <cell r="AD849" t="e">
            <v>#N/A</v>
          </cell>
          <cell r="AE849" t="str">
            <v>11 Dividend Street</v>
          </cell>
          <cell r="AF849" t="str">
            <v>Mansfield QLD 4122</v>
          </cell>
        </row>
        <row r="850">
          <cell r="A850" t="str">
            <v>AEPL0849</v>
          </cell>
          <cell r="D850" t="e">
            <v>#N/A</v>
          </cell>
          <cell r="E850" t="e">
            <v>#N/A</v>
          </cell>
          <cell r="F850" t="e">
            <v>#N/A</v>
          </cell>
          <cell r="G850" t="e">
            <v>#N/A</v>
          </cell>
          <cell r="AB850" t="e">
            <v>#N/A</v>
          </cell>
          <cell r="AC850" t="e">
            <v>#N/A</v>
          </cell>
          <cell r="AD850" t="e">
            <v>#N/A</v>
          </cell>
          <cell r="AE850" t="str">
            <v>11 Dividend Street</v>
          </cell>
          <cell r="AF850" t="str">
            <v>Mansfield QLD 4122</v>
          </cell>
        </row>
        <row r="851">
          <cell r="A851" t="str">
            <v>AEPL0850</v>
          </cell>
          <cell r="D851" t="e">
            <v>#N/A</v>
          </cell>
          <cell r="E851" t="e">
            <v>#N/A</v>
          </cell>
          <cell r="F851" t="e">
            <v>#N/A</v>
          </cell>
          <cell r="G851" t="e">
            <v>#N/A</v>
          </cell>
          <cell r="AB851" t="e">
            <v>#N/A</v>
          </cell>
          <cell r="AC851" t="e">
            <v>#N/A</v>
          </cell>
          <cell r="AD851" t="e">
            <v>#N/A</v>
          </cell>
          <cell r="AE851" t="str">
            <v>11 Dividend Street</v>
          </cell>
          <cell r="AF851" t="str">
            <v>Mansfield QLD 4122</v>
          </cell>
        </row>
        <row r="852">
          <cell r="A852" t="str">
            <v>AEPL0851</v>
          </cell>
          <cell r="D852" t="e">
            <v>#N/A</v>
          </cell>
          <cell r="E852" t="e">
            <v>#N/A</v>
          </cell>
          <cell r="F852" t="e">
            <v>#N/A</v>
          </cell>
          <cell r="G852" t="e">
            <v>#N/A</v>
          </cell>
          <cell r="AB852" t="e">
            <v>#N/A</v>
          </cell>
          <cell r="AC852" t="e">
            <v>#N/A</v>
          </cell>
          <cell r="AD852" t="e">
            <v>#N/A</v>
          </cell>
          <cell r="AE852" t="str">
            <v>11 Dividend Street</v>
          </cell>
          <cell r="AF852" t="str">
            <v>Mansfield QLD 4122</v>
          </cell>
        </row>
        <row r="853">
          <cell r="A853" t="str">
            <v>AEPL0852</v>
          </cell>
          <cell r="D853" t="e">
            <v>#N/A</v>
          </cell>
          <cell r="E853" t="e">
            <v>#N/A</v>
          </cell>
          <cell r="F853" t="e">
            <v>#N/A</v>
          </cell>
          <cell r="G853" t="e">
            <v>#N/A</v>
          </cell>
          <cell r="AB853" t="e">
            <v>#N/A</v>
          </cell>
          <cell r="AC853" t="e">
            <v>#N/A</v>
          </cell>
          <cell r="AD853" t="e">
            <v>#N/A</v>
          </cell>
          <cell r="AE853" t="str">
            <v>11 Dividend Street</v>
          </cell>
          <cell r="AF853" t="str">
            <v>Mansfield QLD 4122</v>
          </cell>
        </row>
        <row r="854">
          <cell r="A854" t="str">
            <v>AEPL0853</v>
          </cell>
          <cell r="D854" t="e">
            <v>#N/A</v>
          </cell>
          <cell r="E854" t="e">
            <v>#N/A</v>
          </cell>
          <cell r="F854" t="e">
            <v>#N/A</v>
          </cell>
          <cell r="G854" t="e">
            <v>#N/A</v>
          </cell>
          <cell r="AB854" t="e">
            <v>#N/A</v>
          </cell>
          <cell r="AC854" t="e">
            <v>#N/A</v>
          </cell>
          <cell r="AD854" t="e">
            <v>#N/A</v>
          </cell>
          <cell r="AE854" t="str">
            <v>11 Dividend Street</v>
          </cell>
          <cell r="AF854" t="str">
            <v>Mansfield QLD 4122</v>
          </cell>
        </row>
        <row r="855">
          <cell r="A855" t="str">
            <v>AEPL0854</v>
          </cell>
          <cell r="D855" t="e">
            <v>#N/A</v>
          </cell>
          <cell r="E855" t="e">
            <v>#N/A</v>
          </cell>
          <cell r="F855" t="e">
            <v>#N/A</v>
          </cell>
          <cell r="G855" t="e">
            <v>#N/A</v>
          </cell>
          <cell r="AB855" t="e">
            <v>#N/A</v>
          </cell>
          <cell r="AC855" t="e">
            <v>#N/A</v>
          </cell>
          <cell r="AD855" t="e">
            <v>#N/A</v>
          </cell>
          <cell r="AE855" t="str">
            <v>11 Dividend Street</v>
          </cell>
          <cell r="AF855" t="str">
            <v>Mansfield QLD 4122</v>
          </cell>
        </row>
        <row r="856">
          <cell r="A856" t="str">
            <v>AEPL0855</v>
          </cell>
          <cell r="D856" t="e">
            <v>#N/A</v>
          </cell>
          <cell r="E856" t="e">
            <v>#N/A</v>
          </cell>
          <cell r="F856" t="e">
            <v>#N/A</v>
          </cell>
          <cell r="G856" t="e">
            <v>#N/A</v>
          </cell>
          <cell r="AB856" t="e">
            <v>#N/A</v>
          </cell>
          <cell r="AC856" t="e">
            <v>#N/A</v>
          </cell>
          <cell r="AD856" t="e">
            <v>#N/A</v>
          </cell>
          <cell r="AE856" t="str">
            <v>11 Dividend Street</v>
          </cell>
          <cell r="AF856" t="str">
            <v>Mansfield QLD 4122</v>
          </cell>
        </row>
        <row r="857">
          <cell r="A857" t="str">
            <v>AEPL0856</v>
          </cell>
          <cell r="D857" t="e">
            <v>#N/A</v>
          </cell>
          <cell r="E857" t="e">
            <v>#N/A</v>
          </cell>
          <cell r="F857" t="e">
            <v>#N/A</v>
          </cell>
          <cell r="G857" t="e">
            <v>#N/A</v>
          </cell>
          <cell r="AB857" t="e">
            <v>#N/A</v>
          </cell>
          <cell r="AC857" t="e">
            <v>#N/A</v>
          </cell>
          <cell r="AD857" t="e">
            <v>#N/A</v>
          </cell>
          <cell r="AE857" t="str">
            <v>11 Dividend Street</v>
          </cell>
          <cell r="AF857" t="str">
            <v>Mansfield QLD 4122</v>
          </cell>
        </row>
        <row r="858">
          <cell r="A858" t="str">
            <v>AEPL0857</v>
          </cell>
          <cell r="D858" t="e">
            <v>#N/A</v>
          </cell>
          <cell r="E858" t="e">
            <v>#N/A</v>
          </cell>
          <cell r="F858" t="e">
            <v>#N/A</v>
          </cell>
          <cell r="G858" t="e">
            <v>#N/A</v>
          </cell>
          <cell r="AB858" t="e">
            <v>#N/A</v>
          </cell>
          <cell r="AC858" t="e">
            <v>#N/A</v>
          </cell>
          <cell r="AD858" t="e">
            <v>#N/A</v>
          </cell>
          <cell r="AE858" t="str">
            <v>11 Dividend Street</v>
          </cell>
          <cell r="AF858" t="str">
            <v>Mansfield QLD 4122</v>
          </cell>
        </row>
        <row r="859">
          <cell r="A859" t="str">
            <v>AEPL0858</v>
          </cell>
          <cell r="D859" t="e">
            <v>#N/A</v>
          </cell>
          <cell r="E859" t="e">
            <v>#N/A</v>
          </cell>
          <cell r="F859" t="e">
            <v>#N/A</v>
          </cell>
          <cell r="G859" t="e">
            <v>#N/A</v>
          </cell>
          <cell r="AB859" t="e">
            <v>#N/A</v>
          </cell>
          <cell r="AC859" t="e">
            <v>#N/A</v>
          </cell>
          <cell r="AD859" t="e">
            <v>#N/A</v>
          </cell>
          <cell r="AE859" t="str">
            <v>11 Dividend Street</v>
          </cell>
          <cell r="AF859" t="str">
            <v>Mansfield QLD 4122</v>
          </cell>
        </row>
        <row r="860">
          <cell r="A860" t="str">
            <v>AEPL0859</v>
          </cell>
          <cell r="D860" t="e">
            <v>#N/A</v>
          </cell>
          <cell r="E860" t="e">
            <v>#N/A</v>
          </cell>
          <cell r="F860" t="e">
            <v>#N/A</v>
          </cell>
          <cell r="G860" t="e">
            <v>#N/A</v>
          </cell>
          <cell r="AB860" t="e">
            <v>#N/A</v>
          </cell>
          <cell r="AC860" t="e">
            <v>#N/A</v>
          </cell>
          <cell r="AD860" t="e">
            <v>#N/A</v>
          </cell>
          <cell r="AE860" t="str">
            <v>11 Dividend Street</v>
          </cell>
          <cell r="AF860" t="str">
            <v>Mansfield QLD 4122</v>
          </cell>
        </row>
        <row r="861">
          <cell r="A861" t="str">
            <v>AEPL0860</v>
          </cell>
          <cell r="D861" t="e">
            <v>#N/A</v>
          </cell>
          <cell r="E861" t="e">
            <v>#N/A</v>
          </cell>
          <cell r="F861" t="e">
            <v>#N/A</v>
          </cell>
          <cell r="G861" t="e">
            <v>#N/A</v>
          </cell>
          <cell r="AB861" t="e">
            <v>#N/A</v>
          </cell>
          <cell r="AC861" t="e">
            <v>#N/A</v>
          </cell>
          <cell r="AD861" t="e">
            <v>#N/A</v>
          </cell>
          <cell r="AE861" t="str">
            <v>11 Dividend Street</v>
          </cell>
          <cell r="AF861" t="str">
            <v>Mansfield QLD 4122</v>
          </cell>
        </row>
        <row r="862">
          <cell r="A862" t="str">
            <v>AEPL0861</v>
          </cell>
          <cell r="D862" t="e">
            <v>#N/A</v>
          </cell>
          <cell r="E862" t="e">
            <v>#N/A</v>
          </cell>
          <cell r="F862" t="e">
            <v>#N/A</v>
          </cell>
          <cell r="G862" t="e">
            <v>#N/A</v>
          </cell>
          <cell r="AB862" t="e">
            <v>#N/A</v>
          </cell>
          <cell r="AC862" t="e">
            <v>#N/A</v>
          </cell>
          <cell r="AD862" t="e">
            <v>#N/A</v>
          </cell>
          <cell r="AE862" t="str">
            <v>11 Dividend Street</v>
          </cell>
          <cell r="AF862" t="str">
            <v>Mansfield QLD 4122</v>
          </cell>
        </row>
        <row r="863">
          <cell r="A863" t="str">
            <v>AEPL0862</v>
          </cell>
          <cell r="D863" t="e">
            <v>#N/A</v>
          </cell>
          <cell r="E863" t="e">
            <v>#N/A</v>
          </cell>
          <cell r="F863" t="e">
            <v>#N/A</v>
          </cell>
          <cell r="G863" t="e">
            <v>#N/A</v>
          </cell>
          <cell r="AB863" t="e">
            <v>#N/A</v>
          </cell>
          <cell r="AC863" t="e">
            <v>#N/A</v>
          </cell>
          <cell r="AD863" t="e">
            <v>#N/A</v>
          </cell>
          <cell r="AE863" t="str">
            <v>11 Dividend Street</v>
          </cell>
          <cell r="AF863" t="str">
            <v>Mansfield QLD 4122</v>
          </cell>
        </row>
        <row r="864">
          <cell r="A864" t="str">
            <v>AEPL0863</v>
          </cell>
          <cell r="D864" t="e">
            <v>#N/A</v>
          </cell>
          <cell r="E864" t="e">
            <v>#N/A</v>
          </cell>
          <cell r="F864" t="e">
            <v>#N/A</v>
          </cell>
          <cell r="G864" t="e">
            <v>#N/A</v>
          </cell>
          <cell r="AB864" t="e">
            <v>#N/A</v>
          </cell>
          <cell r="AC864" t="e">
            <v>#N/A</v>
          </cell>
          <cell r="AD864" t="e">
            <v>#N/A</v>
          </cell>
          <cell r="AE864" t="str">
            <v>11 Dividend Street</v>
          </cell>
          <cell r="AF864" t="str">
            <v>Mansfield QLD 4122</v>
          </cell>
        </row>
        <row r="865">
          <cell r="A865" t="str">
            <v>AEPL0864</v>
          </cell>
          <cell r="D865" t="e">
            <v>#N/A</v>
          </cell>
          <cell r="E865" t="e">
            <v>#N/A</v>
          </cell>
          <cell r="F865" t="e">
            <v>#N/A</v>
          </cell>
          <cell r="G865" t="e">
            <v>#N/A</v>
          </cell>
          <cell r="AB865" t="e">
            <v>#N/A</v>
          </cell>
          <cell r="AC865" t="e">
            <v>#N/A</v>
          </cell>
          <cell r="AD865" t="e">
            <v>#N/A</v>
          </cell>
          <cell r="AE865" t="str">
            <v>11 Dividend Street</v>
          </cell>
          <cell r="AF865" t="str">
            <v>Mansfield QLD 4122</v>
          </cell>
        </row>
        <row r="866">
          <cell r="A866" t="str">
            <v>AEPL0865</v>
          </cell>
          <cell r="D866" t="e">
            <v>#N/A</v>
          </cell>
          <cell r="E866" t="e">
            <v>#N/A</v>
          </cell>
          <cell r="F866" t="e">
            <v>#N/A</v>
          </cell>
          <cell r="G866" t="e">
            <v>#N/A</v>
          </cell>
          <cell r="AB866" t="e">
            <v>#N/A</v>
          </cell>
          <cell r="AC866" t="e">
            <v>#N/A</v>
          </cell>
          <cell r="AD866" t="e">
            <v>#N/A</v>
          </cell>
          <cell r="AE866" t="str">
            <v>11 Dividend Street</v>
          </cell>
          <cell r="AF866" t="str">
            <v>Mansfield QLD 4122</v>
          </cell>
        </row>
        <row r="867">
          <cell r="A867" t="str">
            <v>AEPL0866</v>
          </cell>
          <cell r="D867" t="e">
            <v>#N/A</v>
          </cell>
          <cell r="E867" t="e">
            <v>#N/A</v>
          </cell>
          <cell r="F867" t="e">
            <v>#N/A</v>
          </cell>
          <cell r="G867" t="e">
            <v>#N/A</v>
          </cell>
          <cell r="AB867" t="e">
            <v>#N/A</v>
          </cell>
          <cell r="AC867" t="e">
            <v>#N/A</v>
          </cell>
          <cell r="AD867" t="e">
            <v>#N/A</v>
          </cell>
          <cell r="AE867" t="str">
            <v>11 Dividend Street</v>
          </cell>
          <cell r="AF867" t="str">
            <v>Mansfield QLD 4122</v>
          </cell>
        </row>
        <row r="868">
          <cell r="A868" t="str">
            <v>AEPL0867</v>
          </cell>
          <cell r="D868" t="e">
            <v>#N/A</v>
          </cell>
          <cell r="E868" t="e">
            <v>#N/A</v>
          </cell>
          <cell r="F868" t="e">
            <v>#N/A</v>
          </cell>
          <cell r="G868" t="e">
            <v>#N/A</v>
          </cell>
          <cell r="AB868" t="e">
            <v>#N/A</v>
          </cell>
          <cell r="AC868" t="e">
            <v>#N/A</v>
          </cell>
          <cell r="AD868" t="e">
            <v>#N/A</v>
          </cell>
          <cell r="AE868" t="str">
            <v>11 Dividend Street</v>
          </cell>
          <cell r="AF868" t="str">
            <v>Mansfield QLD 4122</v>
          </cell>
        </row>
        <row r="869">
          <cell r="A869" t="str">
            <v>AEPL0868</v>
          </cell>
          <cell r="D869" t="e">
            <v>#N/A</v>
          </cell>
          <cell r="E869" t="e">
            <v>#N/A</v>
          </cell>
          <cell r="F869" t="e">
            <v>#N/A</v>
          </cell>
          <cell r="G869" t="e">
            <v>#N/A</v>
          </cell>
          <cell r="AB869" t="e">
            <v>#N/A</v>
          </cell>
          <cell r="AC869" t="e">
            <v>#N/A</v>
          </cell>
          <cell r="AD869" t="e">
            <v>#N/A</v>
          </cell>
          <cell r="AE869" t="str">
            <v>11 Dividend Street</v>
          </cell>
          <cell r="AF869" t="str">
            <v>Mansfield QLD 4122</v>
          </cell>
        </row>
        <row r="870">
          <cell r="A870" t="str">
            <v>AEPL0869</v>
          </cell>
          <cell r="D870" t="e">
            <v>#N/A</v>
          </cell>
          <cell r="E870" t="e">
            <v>#N/A</v>
          </cell>
          <cell r="F870" t="e">
            <v>#N/A</v>
          </cell>
          <cell r="G870" t="e">
            <v>#N/A</v>
          </cell>
          <cell r="AB870" t="e">
            <v>#N/A</v>
          </cell>
          <cell r="AC870" t="e">
            <v>#N/A</v>
          </cell>
          <cell r="AD870" t="e">
            <v>#N/A</v>
          </cell>
          <cell r="AE870" t="str">
            <v>11 Dividend Street</v>
          </cell>
          <cell r="AF870" t="str">
            <v>Mansfield QLD 4122</v>
          </cell>
        </row>
        <row r="871">
          <cell r="A871" t="str">
            <v>AEPL0870</v>
          </cell>
          <cell r="D871" t="e">
            <v>#N/A</v>
          </cell>
          <cell r="E871" t="e">
            <v>#N/A</v>
          </cell>
          <cell r="F871" t="e">
            <v>#N/A</v>
          </cell>
          <cell r="G871" t="e">
            <v>#N/A</v>
          </cell>
          <cell r="AB871" t="e">
            <v>#N/A</v>
          </cell>
          <cell r="AC871" t="e">
            <v>#N/A</v>
          </cell>
          <cell r="AD871" t="e">
            <v>#N/A</v>
          </cell>
          <cell r="AE871" t="str">
            <v>11 Dividend Street</v>
          </cell>
          <cell r="AF871" t="str">
            <v>Mansfield QLD 4122</v>
          </cell>
        </row>
        <row r="872">
          <cell r="A872" t="str">
            <v>AEPL0871</v>
          </cell>
          <cell r="D872" t="e">
            <v>#N/A</v>
          </cell>
          <cell r="E872" t="e">
            <v>#N/A</v>
          </cell>
          <cell r="F872" t="e">
            <v>#N/A</v>
          </cell>
          <cell r="G872" t="e">
            <v>#N/A</v>
          </cell>
          <cell r="AB872" t="e">
            <v>#N/A</v>
          </cell>
          <cell r="AC872" t="e">
            <v>#N/A</v>
          </cell>
          <cell r="AD872" t="e">
            <v>#N/A</v>
          </cell>
          <cell r="AE872" t="str">
            <v>11 Dividend Street</v>
          </cell>
          <cell r="AF872" t="str">
            <v>Mansfield QLD 4122</v>
          </cell>
        </row>
        <row r="873">
          <cell r="A873" t="str">
            <v>AEPL0872</v>
          </cell>
          <cell r="D873" t="e">
            <v>#N/A</v>
          </cell>
          <cell r="E873" t="e">
            <v>#N/A</v>
          </cell>
          <cell r="F873" t="e">
            <v>#N/A</v>
          </cell>
          <cell r="G873" t="e">
            <v>#N/A</v>
          </cell>
          <cell r="AB873" t="e">
            <v>#N/A</v>
          </cell>
          <cell r="AC873" t="e">
            <v>#N/A</v>
          </cell>
          <cell r="AD873" t="e">
            <v>#N/A</v>
          </cell>
          <cell r="AE873" t="str">
            <v>11 Dividend Street</v>
          </cell>
          <cell r="AF873" t="str">
            <v>Mansfield QLD 4122</v>
          </cell>
        </row>
        <row r="874">
          <cell r="A874" t="str">
            <v>AEPL0873</v>
          </cell>
          <cell r="D874" t="e">
            <v>#N/A</v>
          </cell>
          <cell r="E874" t="e">
            <v>#N/A</v>
          </cell>
          <cell r="F874" t="e">
            <v>#N/A</v>
          </cell>
          <cell r="G874" t="e">
            <v>#N/A</v>
          </cell>
          <cell r="AB874" t="e">
            <v>#N/A</v>
          </cell>
          <cell r="AC874" t="e">
            <v>#N/A</v>
          </cell>
          <cell r="AD874" t="e">
            <v>#N/A</v>
          </cell>
          <cell r="AE874" t="str">
            <v>11 Dividend Street</v>
          </cell>
          <cell r="AF874" t="str">
            <v>Mansfield QLD 4122</v>
          </cell>
        </row>
        <row r="875">
          <cell r="A875" t="str">
            <v>AEPL0874</v>
          </cell>
          <cell r="D875" t="e">
            <v>#N/A</v>
          </cell>
          <cell r="E875" t="e">
            <v>#N/A</v>
          </cell>
          <cell r="F875" t="e">
            <v>#N/A</v>
          </cell>
          <cell r="G875" t="e">
            <v>#N/A</v>
          </cell>
          <cell r="AB875" t="e">
            <v>#N/A</v>
          </cell>
          <cell r="AC875" t="e">
            <v>#N/A</v>
          </cell>
          <cell r="AD875" t="e">
            <v>#N/A</v>
          </cell>
          <cell r="AE875" t="str">
            <v>11 Dividend Street</v>
          </cell>
          <cell r="AF875" t="str">
            <v>Mansfield QLD 4122</v>
          </cell>
        </row>
        <row r="876">
          <cell r="A876" t="str">
            <v>AEPL0875</v>
          </cell>
          <cell r="D876" t="e">
            <v>#N/A</v>
          </cell>
          <cell r="E876" t="e">
            <v>#N/A</v>
          </cell>
          <cell r="F876" t="e">
            <v>#N/A</v>
          </cell>
          <cell r="G876" t="e">
            <v>#N/A</v>
          </cell>
          <cell r="AB876" t="e">
            <v>#N/A</v>
          </cell>
          <cell r="AC876" t="e">
            <v>#N/A</v>
          </cell>
          <cell r="AD876" t="e">
            <v>#N/A</v>
          </cell>
          <cell r="AE876" t="str">
            <v>11 Dividend Street</v>
          </cell>
          <cell r="AF876" t="str">
            <v>Mansfield QLD 4122</v>
          </cell>
        </row>
        <row r="877">
          <cell r="A877" t="str">
            <v>AEPL0876</v>
          </cell>
          <cell r="D877" t="e">
            <v>#N/A</v>
          </cell>
          <cell r="E877" t="e">
            <v>#N/A</v>
          </cell>
          <cell r="F877" t="e">
            <v>#N/A</v>
          </cell>
          <cell r="G877" t="e">
            <v>#N/A</v>
          </cell>
          <cell r="AB877" t="e">
            <v>#N/A</v>
          </cell>
          <cell r="AC877" t="e">
            <v>#N/A</v>
          </cell>
          <cell r="AD877" t="e">
            <v>#N/A</v>
          </cell>
          <cell r="AE877" t="str">
            <v>11 Dividend Street</v>
          </cell>
          <cell r="AF877" t="str">
            <v>Mansfield QLD 4122</v>
          </cell>
        </row>
        <row r="878">
          <cell r="A878" t="str">
            <v>AEPL0877</v>
          </cell>
          <cell r="D878" t="e">
            <v>#N/A</v>
          </cell>
          <cell r="E878" t="e">
            <v>#N/A</v>
          </cell>
          <cell r="F878" t="e">
            <v>#N/A</v>
          </cell>
          <cell r="G878" t="e">
            <v>#N/A</v>
          </cell>
          <cell r="AB878" t="e">
            <v>#N/A</v>
          </cell>
          <cell r="AC878" t="e">
            <v>#N/A</v>
          </cell>
          <cell r="AD878" t="e">
            <v>#N/A</v>
          </cell>
          <cell r="AE878" t="str">
            <v>11 Dividend Street</v>
          </cell>
          <cell r="AF878" t="str">
            <v>Mansfield QLD 4122</v>
          </cell>
        </row>
        <row r="879">
          <cell r="A879" t="str">
            <v>AEPL0878</v>
          </cell>
          <cell r="D879" t="e">
            <v>#N/A</v>
          </cell>
          <cell r="E879" t="e">
            <v>#N/A</v>
          </cell>
          <cell r="F879" t="e">
            <v>#N/A</v>
          </cell>
          <cell r="G879" t="e">
            <v>#N/A</v>
          </cell>
          <cell r="AB879" t="e">
            <v>#N/A</v>
          </cell>
          <cell r="AC879" t="e">
            <v>#N/A</v>
          </cell>
          <cell r="AD879" t="e">
            <v>#N/A</v>
          </cell>
          <cell r="AE879" t="str">
            <v>11 Dividend Street</v>
          </cell>
          <cell r="AF879" t="str">
            <v>Mansfield QLD 4122</v>
          </cell>
        </row>
        <row r="880">
          <cell r="A880" t="str">
            <v>AEPL0879</v>
          </cell>
          <cell r="D880" t="e">
            <v>#N/A</v>
          </cell>
          <cell r="E880" t="e">
            <v>#N/A</v>
          </cell>
          <cell r="F880" t="e">
            <v>#N/A</v>
          </cell>
          <cell r="G880" t="e">
            <v>#N/A</v>
          </cell>
          <cell r="AB880" t="e">
            <v>#N/A</v>
          </cell>
          <cell r="AC880" t="e">
            <v>#N/A</v>
          </cell>
          <cell r="AD880" t="e">
            <v>#N/A</v>
          </cell>
          <cell r="AE880" t="str">
            <v>11 Dividend Street</v>
          </cell>
          <cell r="AF880" t="str">
            <v>Mansfield QLD 4122</v>
          </cell>
        </row>
        <row r="881">
          <cell r="A881" t="str">
            <v>AEPL0880</v>
          </cell>
          <cell r="D881" t="e">
            <v>#N/A</v>
          </cell>
          <cell r="E881" t="e">
            <v>#N/A</v>
          </cell>
          <cell r="F881" t="e">
            <v>#N/A</v>
          </cell>
          <cell r="G881" t="e">
            <v>#N/A</v>
          </cell>
          <cell r="AB881" t="e">
            <v>#N/A</v>
          </cell>
          <cell r="AC881" t="e">
            <v>#N/A</v>
          </cell>
          <cell r="AD881" t="e">
            <v>#N/A</v>
          </cell>
          <cell r="AE881" t="str">
            <v>11 Dividend Street</v>
          </cell>
          <cell r="AF881" t="str">
            <v>Mansfield QLD 4122</v>
          </cell>
        </row>
        <row r="882">
          <cell r="A882" t="str">
            <v>AEPL0881</v>
          </cell>
          <cell r="D882" t="e">
            <v>#N/A</v>
          </cell>
          <cell r="E882" t="e">
            <v>#N/A</v>
          </cell>
          <cell r="F882" t="e">
            <v>#N/A</v>
          </cell>
          <cell r="G882" t="e">
            <v>#N/A</v>
          </cell>
          <cell r="AB882" t="e">
            <v>#N/A</v>
          </cell>
          <cell r="AC882" t="e">
            <v>#N/A</v>
          </cell>
          <cell r="AD882" t="e">
            <v>#N/A</v>
          </cell>
          <cell r="AE882" t="str">
            <v>11 Dividend Street</v>
          </cell>
          <cell r="AF882" t="str">
            <v>Mansfield QLD 4122</v>
          </cell>
        </row>
        <row r="883">
          <cell r="A883" t="str">
            <v>AEPL0882</v>
          </cell>
          <cell r="D883" t="e">
            <v>#N/A</v>
          </cell>
          <cell r="E883" t="e">
            <v>#N/A</v>
          </cell>
          <cell r="F883" t="e">
            <v>#N/A</v>
          </cell>
          <cell r="G883" t="e">
            <v>#N/A</v>
          </cell>
          <cell r="AB883" t="e">
            <v>#N/A</v>
          </cell>
          <cell r="AC883" t="e">
            <v>#N/A</v>
          </cell>
          <cell r="AD883" t="e">
            <v>#N/A</v>
          </cell>
          <cell r="AE883" t="str">
            <v>11 Dividend Street</v>
          </cell>
          <cell r="AF883" t="str">
            <v>Mansfield QLD 4122</v>
          </cell>
        </row>
        <row r="884">
          <cell r="A884" t="str">
            <v>AEPL0883</v>
          </cell>
          <cell r="D884" t="e">
            <v>#N/A</v>
          </cell>
          <cell r="E884" t="e">
            <v>#N/A</v>
          </cell>
          <cell r="F884" t="e">
            <v>#N/A</v>
          </cell>
          <cell r="G884" t="e">
            <v>#N/A</v>
          </cell>
          <cell r="AB884" t="e">
            <v>#N/A</v>
          </cell>
          <cell r="AC884" t="e">
            <v>#N/A</v>
          </cell>
          <cell r="AD884" t="e">
            <v>#N/A</v>
          </cell>
          <cell r="AE884" t="str">
            <v>11 Dividend Street</v>
          </cell>
          <cell r="AF884" t="str">
            <v>Mansfield QLD 4122</v>
          </cell>
        </row>
        <row r="885">
          <cell r="A885" t="str">
            <v>AEPL0884</v>
          </cell>
          <cell r="D885" t="e">
            <v>#N/A</v>
          </cell>
          <cell r="E885" t="e">
            <v>#N/A</v>
          </cell>
          <cell r="F885" t="e">
            <v>#N/A</v>
          </cell>
          <cell r="G885" t="e">
            <v>#N/A</v>
          </cell>
          <cell r="AB885" t="e">
            <v>#N/A</v>
          </cell>
          <cell r="AC885" t="e">
            <v>#N/A</v>
          </cell>
          <cell r="AD885" t="e">
            <v>#N/A</v>
          </cell>
          <cell r="AE885" t="str">
            <v>11 Dividend Street</v>
          </cell>
          <cell r="AF885" t="str">
            <v>Mansfield QLD 4122</v>
          </cell>
        </row>
        <row r="886">
          <cell r="A886" t="str">
            <v>AEPL0885</v>
          </cell>
          <cell r="D886" t="e">
            <v>#N/A</v>
          </cell>
          <cell r="E886" t="e">
            <v>#N/A</v>
          </cell>
          <cell r="F886" t="e">
            <v>#N/A</v>
          </cell>
          <cell r="G886" t="e">
            <v>#N/A</v>
          </cell>
          <cell r="AB886" t="e">
            <v>#N/A</v>
          </cell>
          <cell r="AC886" t="e">
            <v>#N/A</v>
          </cell>
          <cell r="AD886" t="e">
            <v>#N/A</v>
          </cell>
          <cell r="AE886" t="str">
            <v>11 Dividend Street</v>
          </cell>
          <cell r="AF886" t="str">
            <v>Mansfield QLD 4122</v>
          </cell>
        </row>
        <row r="887">
          <cell r="A887" t="str">
            <v>AEPL0886</v>
          </cell>
          <cell r="D887" t="e">
            <v>#N/A</v>
          </cell>
          <cell r="E887" t="e">
            <v>#N/A</v>
          </cell>
          <cell r="F887" t="e">
            <v>#N/A</v>
          </cell>
          <cell r="G887" t="e">
            <v>#N/A</v>
          </cell>
          <cell r="AB887" t="e">
            <v>#N/A</v>
          </cell>
          <cell r="AC887" t="e">
            <v>#N/A</v>
          </cell>
          <cell r="AD887" t="e">
            <v>#N/A</v>
          </cell>
          <cell r="AE887" t="str">
            <v>11 Dividend Street</v>
          </cell>
          <cell r="AF887" t="str">
            <v>Mansfield QLD 4122</v>
          </cell>
        </row>
        <row r="888">
          <cell r="A888" t="str">
            <v>AEPL0887</v>
          </cell>
          <cell r="D888" t="e">
            <v>#N/A</v>
          </cell>
          <cell r="E888" t="e">
            <v>#N/A</v>
          </cell>
          <cell r="F888" t="e">
            <v>#N/A</v>
          </cell>
          <cell r="G888" t="e">
            <v>#N/A</v>
          </cell>
          <cell r="AB888" t="e">
            <v>#N/A</v>
          </cell>
          <cell r="AC888" t="e">
            <v>#N/A</v>
          </cell>
          <cell r="AD888" t="e">
            <v>#N/A</v>
          </cell>
          <cell r="AE888" t="str">
            <v>11 Dividend Street</v>
          </cell>
          <cell r="AF888" t="str">
            <v>Mansfield QLD 4122</v>
          </cell>
        </row>
        <row r="889">
          <cell r="A889" t="str">
            <v>AEPL0888</v>
          </cell>
          <cell r="D889" t="e">
            <v>#N/A</v>
          </cell>
          <cell r="E889" t="e">
            <v>#N/A</v>
          </cell>
          <cell r="F889" t="e">
            <v>#N/A</v>
          </cell>
          <cell r="G889" t="e">
            <v>#N/A</v>
          </cell>
          <cell r="AB889" t="e">
            <v>#N/A</v>
          </cell>
          <cell r="AC889" t="e">
            <v>#N/A</v>
          </cell>
          <cell r="AD889" t="e">
            <v>#N/A</v>
          </cell>
          <cell r="AE889" t="str">
            <v>11 Dividend Street</v>
          </cell>
          <cell r="AF889" t="str">
            <v>Mansfield QLD 4122</v>
          </cell>
        </row>
        <row r="890">
          <cell r="A890" t="str">
            <v>AEPL0889</v>
          </cell>
          <cell r="D890" t="e">
            <v>#N/A</v>
          </cell>
          <cell r="E890" t="e">
            <v>#N/A</v>
          </cell>
          <cell r="F890" t="e">
            <v>#N/A</v>
          </cell>
          <cell r="G890" t="e">
            <v>#N/A</v>
          </cell>
          <cell r="AB890" t="e">
            <v>#N/A</v>
          </cell>
          <cell r="AC890" t="e">
            <v>#N/A</v>
          </cell>
          <cell r="AD890" t="e">
            <v>#N/A</v>
          </cell>
          <cell r="AE890" t="str">
            <v>11 Dividend Street</v>
          </cell>
          <cell r="AF890" t="str">
            <v>Mansfield QLD 4122</v>
          </cell>
        </row>
        <row r="891">
          <cell r="A891" t="str">
            <v>AEPL0890</v>
          </cell>
          <cell r="D891" t="e">
            <v>#N/A</v>
          </cell>
          <cell r="E891" t="e">
            <v>#N/A</v>
          </cell>
          <cell r="F891" t="e">
            <v>#N/A</v>
          </cell>
          <cell r="G891" t="e">
            <v>#N/A</v>
          </cell>
          <cell r="AB891" t="e">
            <v>#N/A</v>
          </cell>
          <cell r="AC891" t="e">
            <v>#N/A</v>
          </cell>
          <cell r="AD891" t="e">
            <v>#N/A</v>
          </cell>
          <cell r="AE891" t="str">
            <v>11 Dividend Street</v>
          </cell>
          <cell r="AF891" t="str">
            <v>Mansfield QLD 4122</v>
          </cell>
        </row>
        <row r="892">
          <cell r="A892" t="str">
            <v>AEPL0891</v>
          </cell>
          <cell r="D892" t="e">
            <v>#N/A</v>
          </cell>
          <cell r="E892" t="e">
            <v>#N/A</v>
          </cell>
          <cell r="F892" t="e">
            <v>#N/A</v>
          </cell>
          <cell r="G892" t="e">
            <v>#N/A</v>
          </cell>
          <cell r="AB892" t="e">
            <v>#N/A</v>
          </cell>
          <cell r="AC892" t="e">
            <v>#N/A</v>
          </cell>
          <cell r="AD892" t="e">
            <v>#N/A</v>
          </cell>
          <cell r="AE892" t="str">
            <v>11 Dividend Street</v>
          </cell>
          <cell r="AF892" t="str">
            <v>Mansfield QLD 4122</v>
          </cell>
        </row>
        <row r="893">
          <cell r="A893" t="str">
            <v>AEPL0892</v>
          </cell>
          <cell r="D893" t="e">
            <v>#N/A</v>
          </cell>
          <cell r="E893" t="e">
            <v>#N/A</v>
          </cell>
          <cell r="F893" t="e">
            <v>#N/A</v>
          </cell>
          <cell r="G893" t="e">
            <v>#N/A</v>
          </cell>
          <cell r="AB893" t="e">
            <v>#N/A</v>
          </cell>
          <cell r="AC893" t="e">
            <v>#N/A</v>
          </cell>
          <cell r="AD893" t="e">
            <v>#N/A</v>
          </cell>
          <cell r="AE893" t="str">
            <v>11 Dividend Street</v>
          </cell>
          <cell r="AF893" t="str">
            <v>Mansfield QLD 4122</v>
          </cell>
        </row>
        <row r="894">
          <cell r="A894" t="str">
            <v>AEPL0893</v>
          </cell>
          <cell r="D894" t="e">
            <v>#N/A</v>
          </cell>
          <cell r="E894" t="e">
            <v>#N/A</v>
          </cell>
          <cell r="F894" t="e">
            <v>#N/A</v>
          </cell>
          <cell r="G894" t="e">
            <v>#N/A</v>
          </cell>
          <cell r="AB894" t="e">
            <v>#N/A</v>
          </cell>
          <cell r="AC894" t="e">
            <v>#N/A</v>
          </cell>
          <cell r="AD894" t="e">
            <v>#N/A</v>
          </cell>
          <cell r="AE894" t="str">
            <v>11 Dividend Street</v>
          </cell>
          <cell r="AF894" t="str">
            <v>Mansfield QLD 4122</v>
          </cell>
        </row>
        <row r="895">
          <cell r="A895" t="str">
            <v>AEPL0894</v>
          </cell>
          <cell r="D895" t="e">
            <v>#N/A</v>
          </cell>
          <cell r="E895" t="e">
            <v>#N/A</v>
          </cell>
          <cell r="F895" t="e">
            <v>#N/A</v>
          </cell>
          <cell r="G895" t="e">
            <v>#N/A</v>
          </cell>
          <cell r="AB895" t="e">
            <v>#N/A</v>
          </cell>
          <cell r="AC895" t="e">
            <v>#N/A</v>
          </cell>
          <cell r="AD895" t="e">
            <v>#N/A</v>
          </cell>
          <cell r="AE895" t="str">
            <v>11 Dividend Street</v>
          </cell>
          <cell r="AF895" t="str">
            <v>Mansfield QLD 4122</v>
          </cell>
        </row>
        <row r="896">
          <cell r="A896" t="str">
            <v>AEPL0895</v>
          </cell>
          <cell r="D896" t="e">
            <v>#N/A</v>
          </cell>
          <cell r="E896" t="e">
            <v>#N/A</v>
          </cell>
          <cell r="F896" t="e">
            <v>#N/A</v>
          </cell>
          <cell r="G896" t="e">
            <v>#N/A</v>
          </cell>
          <cell r="AB896" t="e">
            <v>#N/A</v>
          </cell>
          <cell r="AC896" t="e">
            <v>#N/A</v>
          </cell>
          <cell r="AD896" t="e">
            <v>#N/A</v>
          </cell>
          <cell r="AE896" t="str">
            <v>11 Dividend Street</v>
          </cell>
          <cell r="AF896" t="str">
            <v>Mansfield QLD 4122</v>
          </cell>
        </row>
        <row r="897">
          <cell r="A897" t="str">
            <v>AEPL0896</v>
          </cell>
          <cell r="D897" t="e">
            <v>#N/A</v>
          </cell>
          <cell r="E897" t="e">
            <v>#N/A</v>
          </cell>
          <cell r="F897" t="e">
            <v>#N/A</v>
          </cell>
          <cell r="G897" t="e">
            <v>#N/A</v>
          </cell>
          <cell r="AB897" t="e">
            <v>#N/A</v>
          </cell>
          <cell r="AC897" t="e">
            <v>#N/A</v>
          </cell>
          <cell r="AD897" t="e">
            <v>#N/A</v>
          </cell>
          <cell r="AE897" t="str">
            <v>11 Dividend Street</v>
          </cell>
          <cell r="AF897" t="str">
            <v>Mansfield QLD 4122</v>
          </cell>
        </row>
        <row r="898">
          <cell r="A898" t="str">
            <v>AEPL0897</v>
          </cell>
          <cell r="D898" t="e">
            <v>#N/A</v>
          </cell>
          <cell r="E898" t="e">
            <v>#N/A</v>
          </cell>
          <cell r="F898" t="e">
            <v>#N/A</v>
          </cell>
          <cell r="G898" t="e">
            <v>#N/A</v>
          </cell>
          <cell r="AB898" t="e">
            <v>#N/A</v>
          </cell>
          <cell r="AC898" t="e">
            <v>#N/A</v>
          </cell>
          <cell r="AD898" t="e">
            <v>#N/A</v>
          </cell>
          <cell r="AE898" t="str">
            <v>11 Dividend Street</v>
          </cell>
          <cell r="AF898" t="str">
            <v>Mansfield QLD 4122</v>
          </cell>
        </row>
        <row r="899">
          <cell r="A899" t="str">
            <v>AEPL0898</v>
          </cell>
          <cell r="D899" t="e">
            <v>#N/A</v>
          </cell>
          <cell r="E899" t="e">
            <v>#N/A</v>
          </cell>
          <cell r="F899" t="e">
            <v>#N/A</v>
          </cell>
          <cell r="G899" t="e">
            <v>#N/A</v>
          </cell>
          <cell r="AB899" t="e">
            <v>#N/A</v>
          </cell>
          <cell r="AC899" t="e">
            <v>#N/A</v>
          </cell>
          <cell r="AD899" t="e">
            <v>#N/A</v>
          </cell>
          <cell r="AE899" t="str">
            <v>11 Dividend Street</v>
          </cell>
          <cell r="AF899" t="str">
            <v>Mansfield QLD 4122</v>
          </cell>
        </row>
        <row r="900">
          <cell r="A900" t="str">
            <v>AEPL0899</v>
          </cell>
          <cell r="D900" t="e">
            <v>#N/A</v>
          </cell>
          <cell r="E900" t="e">
            <v>#N/A</v>
          </cell>
          <cell r="F900" t="e">
            <v>#N/A</v>
          </cell>
          <cell r="G900" t="e">
            <v>#N/A</v>
          </cell>
          <cell r="AB900" t="e">
            <v>#N/A</v>
          </cell>
          <cell r="AC900" t="e">
            <v>#N/A</v>
          </cell>
          <cell r="AD900" t="e">
            <v>#N/A</v>
          </cell>
          <cell r="AE900" t="str">
            <v>11 Dividend Street</v>
          </cell>
          <cell r="AF900" t="str">
            <v>Mansfield QLD 4122</v>
          </cell>
        </row>
        <row r="901">
          <cell r="A901" t="str">
            <v>AEPL0900</v>
          </cell>
          <cell r="D901" t="e">
            <v>#N/A</v>
          </cell>
          <cell r="E901" t="e">
            <v>#N/A</v>
          </cell>
          <cell r="F901" t="e">
            <v>#N/A</v>
          </cell>
          <cell r="G901" t="e">
            <v>#N/A</v>
          </cell>
          <cell r="AB901" t="e">
            <v>#N/A</v>
          </cell>
          <cell r="AC901" t="e">
            <v>#N/A</v>
          </cell>
          <cell r="AD901" t="e">
            <v>#N/A</v>
          </cell>
          <cell r="AE901" t="str">
            <v>11 Dividend Street</v>
          </cell>
          <cell r="AF901" t="str">
            <v>Mansfield QLD 4122</v>
          </cell>
        </row>
        <row r="902">
          <cell r="A902" t="str">
            <v>AEPL0901</v>
          </cell>
          <cell r="D902" t="e">
            <v>#N/A</v>
          </cell>
          <cell r="E902" t="e">
            <v>#N/A</v>
          </cell>
          <cell r="F902" t="e">
            <v>#N/A</v>
          </cell>
          <cell r="G902" t="e">
            <v>#N/A</v>
          </cell>
          <cell r="AB902" t="e">
            <v>#N/A</v>
          </cell>
          <cell r="AC902" t="e">
            <v>#N/A</v>
          </cell>
          <cell r="AD902" t="e">
            <v>#N/A</v>
          </cell>
          <cell r="AE902" t="str">
            <v>11 Dividend Street</v>
          </cell>
          <cell r="AF902" t="str">
            <v>Mansfield QLD 4122</v>
          </cell>
        </row>
        <row r="903">
          <cell r="A903" t="str">
            <v>AEPL0902</v>
          </cell>
          <cell r="D903" t="e">
            <v>#N/A</v>
          </cell>
          <cell r="E903" t="e">
            <v>#N/A</v>
          </cell>
          <cell r="F903" t="e">
            <v>#N/A</v>
          </cell>
          <cell r="G903" t="e">
            <v>#N/A</v>
          </cell>
          <cell r="AB903" t="e">
            <v>#N/A</v>
          </cell>
          <cell r="AC903" t="e">
            <v>#N/A</v>
          </cell>
          <cell r="AD903" t="e">
            <v>#N/A</v>
          </cell>
          <cell r="AE903" t="str">
            <v>11 Dividend Street</v>
          </cell>
          <cell r="AF903" t="str">
            <v>Mansfield QLD 4122</v>
          </cell>
        </row>
        <row r="904">
          <cell r="A904" t="str">
            <v>AEPL0903</v>
          </cell>
          <cell r="D904" t="e">
            <v>#N/A</v>
          </cell>
          <cell r="E904" t="e">
            <v>#N/A</v>
          </cell>
          <cell r="F904" t="e">
            <v>#N/A</v>
          </cell>
          <cell r="G904" t="e">
            <v>#N/A</v>
          </cell>
          <cell r="AB904" t="e">
            <v>#N/A</v>
          </cell>
          <cell r="AC904" t="e">
            <v>#N/A</v>
          </cell>
          <cell r="AD904" t="e">
            <v>#N/A</v>
          </cell>
          <cell r="AE904" t="str">
            <v>11 Dividend Street</v>
          </cell>
          <cell r="AF904" t="str">
            <v>Mansfield QLD 4122</v>
          </cell>
        </row>
        <row r="905">
          <cell r="A905" t="str">
            <v>AEPL0904</v>
          </cell>
          <cell r="D905" t="e">
            <v>#N/A</v>
          </cell>
          <cell r="E905" t="e">
            <v>#N/A</v>
          </cell>
          <cell r="F905" t="e">
            <v>#N/A</v>
          </cell>
          <cell r="G905" t="e">
            <v>#N/A</v>
          </cell>
          <cell r="AB905" t="e">
            <v>#N/A</v>
          </cell>
          <cell r="AC905" t="e">
            <v>#N/A</v>
          </cell>
          <cell r="AD905" t="e">
            <v>#N/A</v>
          </cell>
          <cell r="AE905" t="str">
            <v>11 Dividend Street</v>
          </cell>
          <cell r="AF905" t="str">
            <v>Mansfield QLD 4122</v>
          </cell>
        </row>
        <row r="906">
          <cell r="A906" t="str">
            <v>AEPL0905</v>
          </cell>
          <cell r="D906" t="e">
            <v>#N/A</v>
          </cell>
          <cell r="E906" t="e">
            <v>#N/A</v>
          </cell>
          <cell r="F906" t="e">
            <v>#N/A</v>
          </cell>
          <cell r="G906" t="e">
            <v>#N/A</v>
          </cell>
          <cell r="AB906" t="e">
            <v>#N/A</v>
          </cell>
          <cell r="AC906" t="e">
            <v>#N/A</v>
          </cell>
          <cell r="AD906" t="e">
            <v>#N/A</v>
          </cell>
          <cell r="AE906" t="str">
            <v>11 Dividend Street</v>
          </cell>
          <cell r="AF906" t="str">
            <v>Mansfield QLD 4122</v>
          </cell>
        </row>
        <row r="907">
          <cell r="A907" t="str">
            <v>AEPL0906</v>
          </cell>
          <cell r="D907" t="e">
            <v>#N/A</v>
          </cell>
          <cell r="E907" t="e">
            <v>#N/A</v>
          </cell>
          <cell r="F907" t="e">
            <v>#N/A</v>
          </cell>
          <cell r="G907" t="e">
            <v>#N/A</v>
          </cell>
          <cell r="AB907" t="e">
            <v>#N/A</v>
          </cell>
          <cell r="AC907" t="e">
            <v>#N/A</v>
          </cell>
          <cell r="AD907" t="e">
            <v>#N/A</v>
          </cell>
          <cell r="AE907" t="str">
            <v>11 Dividend Street</v>
          </cell>
          <cell r="AF907" t="str">
            <v>Mansfield QLD 4122</v>
          </cell>
        </row>
        <row r="908">
          <cell r="A908" t="str">
            <v>AEPL0907</v>
          </cell>
          <cell r="D908" t="e">
            <v>#N/A</v>
          </cell>
          <cell r="E908" t="e">
            <v>#N/A</v>
          </cell>
          <cell r="F908" t="e">
            <v>#N/A</v>
          </cell>
          <cell r="G908" t="e">
            <v>#N/A</v>
          </cell>
          <cell r="AB908" t="e">
            <v>#N/A</v>
          </cell>
          <cell r="AC908" t="e">
            <v>#N/A</v>
          </cell>
          <cell r="AD908" t="e">
            <v>#N/A</v>
          </cell>
          <cell r="AE908" t="str">
            <v>11 Dividend Street</v>
          </cell>
          <cell r="AF908" t="str">
            <v>Mansfield QLD 4122</v>
          </cell>
        </row>
        <row r="909">
          <cell r="A909" t="str">
            <v>AEPL0908</v>
          </cell>
          <cell r="D909" t="e">
            <v>#N/A</v>
          </cell>
          <cell r="E909" t="e">
            <v>#N/A</v>
          </cell>
          <cell r="F909" t="e">
            <v>#N/A</v>
          </cell>
          <cell r="G909" t="e">
            <v>#N/A</v>
          </cell>
          <cell r="AB909" t="e">
            <v>#N/A</v>
          </cell>
          <cell r="AC909" t="e">
            <v>#N/A</v>
          </cell>
          <cell r="AD909" t="e">
            <v>#N/A</v>
          </cell>
          <cell r="AE909" t="str">
            <v>11 Dividend Street</v>
          </cell>
          <cell r="AF909" t="str">
            <v>Mansfield QLD 4122</v>
          </cell>
        </row>
        <row r="910">
          <cell r="A910" t="str">
            <v>AEPL0909</v>
          </cell>
          <cell r="D910" t="e">
            <v>#N/A</v>
          </cell>
          <cell r="E910" t="e">
            <v>#N/A</v>
          </cell>
          <cell r="F910" t="e">
            <v>#N/A</v>
          </cell>
          <cell r="G910" t="e">
            <v>#N/A</v>
          </cell>
          <cell r="AB910" t="e">
            <v>#N/A</v>
          </cell>
          <cell r="AC910" t="e">
            <v>#N/A</v>
          </cell>
          <cell r="AD910" t="e">
            <v>#N/A</v>
          </cell>
          <cell r="AE910" t="str">
            <v>11 Dividend Street</v>
          </cell>
          <cell r="AF910" t="str">
            <v>Mansfield QLD 4122</v>
          </cell>
        </row>
        <row r="911">
          <cell r="A911" t="str">
            <v>AEPL0910</v>
          </cell>
          <cell r="D911" t="e">
            <v>#N/A</v>
          </cell>
          <cell r="E911" t="e">
            <v>#N/A</v>
          </cell>
          <cell r="F911" t="e">
            <v>#N/A</v>
          </cell>
          <cell r="G911" t="e">
            <v>#N/A</v>
          </cell>
          <cell r="AB911" t="e">
            <v>#N/A</v>
          </cell>
          <cell r="AC911" t="e">
            <v>#N/A</v>
          </cell>
          <cell r="AD911" t="e">
            <v>#N/A</v>
          </cell>
          <cell r="AE911" t="str">
            <v>11 Dividend Street</v>
          </cell>
          <cell r="AF911" t="str">
            <v>Mansfield QLD 4122</v>
          </cell>
        </row>
        <row r="912">
          <cell r="A912" t="str">
            <v>AEPL0911</v>
          </cell>
          <cell r="D912" t="e">
            <v>#N/A</v>
          </cell>
          <cell r="E912" t="e">
            <v>#N/A</v>
          </cell>
          <cell r="F912" t="e">
            <v>#N/A</v>
          </cell>
          <cell r="G912" t="e">
            <v>#N/A</v>
          </cell>
          <cell r="AB912" t="e">
            <v>#N/A</v>
          </cell>
          <cell r="AC912" t="e">
            <v>#N/A</v>
          </cell>
          <cell r="AD912" t="e">
            <v>#N/A</v>
          </cell>
          <cell r="AE912" t="str">
            <v>11 Dividend Street</v>
          </cell>
          <cell r="AF912" t="str">
            <v>Mansfield QLD 4122</v>
          </cell>
        </row>
        <row r="913">
          <cell r="A913" t="str">
            <v>AEPL0912</v>
          </cell>
          <cell r="D913" t="e">
            <v>#N/A</v>
          </cell>
          <cell r="E913" t="e">
            <v>#N/A</v>
          </cell>
          <cell r="F913" t="e">
            <v>#N/A</v>
          </cell>
          <cell r="G913" t="e">
            <v>#N/A</v>
          </cell>
          <cell r="AB913" t="e">
            <v>#N/A</v>
          </cell>
          <cell r="AC913" t="e">
            <v>#N/A</v>
          </cell>
          <cell r="AD913" t="e">
            <v>#N/A</v>
          </cell>
          <cell r="AE913" t="str">
            <v>11 Dividend Street</v>
          </cell>
          <cell r="AF913" t="str">
            <v>Mansfield QLD 4122</v>
          </cell>
        </row>
        <row r="914">
          <cell r="A914" t="str">
            <v>AEPL0913</v>
          </cell>
          <cell r="D914" t="e">
            <v>#N/A</v>
          </cell>
          <cell r="E914" t="e">
            <v>#N/A</v>
          </cell>
          <cell r="F914" t="e">
            <v>#N/A</v>
          </cell>
          <cell r="G914" t="e">
            <v>#N/A</v>
          </cell>
          <cell r="AB914" t="e">
            <v>#N/A</v>
          </cell>
          <cell r="AC914" t="e">
            <v>#N/A</v>
          </cell>
          <cell r="AD914" t="e">
            <v>#N/A</v>
          </cell>
          <cell r="AE914" t="str">
            <v>11 Dividend Street</v>
          </cell>
          <cell r="AF914" t="str">
            <v>Mansfield QLD 4122</v>
          </cell>
        </row>
        <row r="915">
          <cell r="A915" t="str">
            <v>AEPL0914</v>
          </cell>
          <cell r="D915" t="e">
            <v>#N/A</v>
          </cell>
          <cell r="E915" t="e">
            <v>#N/A</v>
          </cell>
          <cell r="F915" t="e">
            <v>#N/A</v>
          </cell>
          <cell r="G915" t="e">
            <v>#N/A</v>
          </cell>
          <cell r="AB915" t="e">
            <v>#N/A</v>
          </cell>
          <cell r="AC915" t="e">
            <v>#N/A</v>
          </cell>
          <cell r="AD915" t="e">
            <v>#N/A</v>
          </cell>
          <cell r="AE915" t="str">
            <v>11 Dividend Street</v>
          </cell>
          <cell r="AF915" t="str">
            <v>Mansfield QLD 4122</v>
          </cell>
        </row>
        <row r="916">
          <cell r="A916" t="str">
            <v>AEPL0915</v>
          </cell>
          <cell r="D916" t="e">
            <v>#N/A</v>
          </cell>
          <cell r="E916" t="e">
            <v>#N/A</v>
          </cell>
          <cell r="F916" t="e">
            <v>#N/A</v>
          </cell>
          <cell r="G916" t="e">
            <v>#N/A</v>
          </cell>
          <cell r="AB916" t="e">
            <v>#N/A</v>
          </cell>
          <cell r="AC916" t="e">
            <v>#N/A</v>
          </cell>
          <cell r="AD916" t="e">
            <v>#N/A</v>
          </cell>
          <cell r="AE916" t="str">
            <v>11 Dividend Street</v>
          </cell>
          <cell r="AF916" t="str">
            <v>Mansfield QLD 4122</v>
          </cell>
        </row>
        <row r="917">
          <cell r="A917" t="str">
            <v>AEPL0916</v>
          </cell>
          <cell r="D917" t="e">
            <v>#N/A</v>
          </cell>
          <cell r="E917" t="e">
            <v>#N/A</v>
          </cell>
          <cell r="F917" t="e">
            <v>#N/A</v>
          </cell>
          <cell r="G917" t="e">
            <v>#N/A</v>
          </cell>
          <cell r="AB917" t="e">
            <v>#N/A</v>
          </cell>
          <cell r="AC917" t="e">
            <v>#N/A</v>
          </cell>
          <cell r="AD917" t="e">
            <v>#N/A</v>
          </cell>
          <cell r="AE917" t="str">
            <v>11 Dividend Street</v>
          </cell>
          <cell r="AF917" t="str">
            <v>Mansfield QLD 4122</v>
          </cell>
        </row>
        <row r="918">
          <cell r="A918" t="str">
            <v>AEPL0917</v>
          </cell>
          <cell r="D918" t="e">
            <v>#N/A</v>
          </cell>
          <cell r="E918" t="e">
            <v>#N/A</v>
          </cell>
          <cell r="F918" t="e">
            <v>#N/A</v>
          </cell>
          <cell r="G918" t="e">
            <v>#N/A</v>
          </cell>
          <cell r="AB918" t="e">
            <v>#N/A</v>
          </cell>
          <cell r="AC918" t="e">
            <v>#N/A</v>
          </cell>
          <cell r="AD918" t="e">
            <v>#N/A</v>
          </cell>
          <cell r="AE918" t="str">
            <v>11 Dividend Street</v>
          </cell>
          <cell r="AF918" t="str">
            <v>Mansfield QLD 4122</v>
          </cell>
        </row>
        <row r="919">
          <cell r="A919" t="str">
            <v>AEPL0918</v>
          </cell>
          <cell r="D919" t="e">
            <v>#N/A</v>
          </cell>
          <cell r="E919" t="e">
            <v>#N/A</v>
          </cell>
          <cell r="F919" t="e">
            <v>#N/A</v>
          </cell>
          <cell r="G919" t="e">
            <v>#N/A</v>
          </cell>
          <cell r="AB919" t="e">
            <v>#N/A</v>
          </cell>
          <cell r="AC919" t="e">
            <v>#N/A</v>
          </cell>
          <cell r="AD919" t="e">
            <v>#N/A</v>
          </cell>
          <cell r="AE919" t="str">
            <v>11 Dividend Street</v>
          </cell>
          <cell r="AF919" t="str">
            <v>Mansfield QLD 4122</v>
          </cell>
        </row>
        <row r="920">
          <cell r="A920" t="str">
            <v>AEPL0919</v>
          </cell>
          <cell r="D920" t="e">
            <v>#N/A</v>
          </cell>
          <cell r="E920" t="e">
            <v>#N/A</v>
          </cell>
          <cell r="F920" t="e">
            <v>#N/A</v>
          </cell>
          <cell r="G920" t="e">
            <v>#N/A</v>
          </cell>
          <cell r="AB920" t="e">
            <v>#N/A</v>
          </cell>
          <cell r="AC920" t="e">
            <v>#N/A</v>
          </cell>
          <cell r="AD920" t="e">
            <v>#N/A</v>
          </cell>
          <cell r="AE920" t="str">
            <v>11 Dividend Street</v>
          </cell>
          <cell r="AF920" t="str">
            <v>Mansfield QLD 4122</v>
          </cell>
        </row>
        <row r="921">
          <cell r="A921" t="str">
            <v>AEPL0920</v>
          </cell>
          <cell r="D921" t="e">
            <v>#N/A</v>
          </cell>
          <cell r="E921" t="e">
            <v>#N/A</v>
          </cell>
          <cell r="F921" t="e">
            <v>#N/A</v>
          </cell>
          <cell r="G921" t="e">
            <v>#N/A</v>
          </cell>
          <cell r="AB921" t="e">
            <v>#N/A</v>
          </cell>
          <cell r="AC921" t="e">
            <v>#N/A</v>
          </cell>
          <cell r="AD921" t="e">
            <v>#N/A</v>
          </cell>
          <cell r="AE921" t="str">
            <v>11 Dividend Street</v>
          </cell>
          <cell r="AF921" t="str">
            <v>Mansfield QLD 4122</v>
          </cell>
        </row>
        <row r="922">
          <cell r="A922" t="str">
            <v>AEPL0921</v>
          </cell>
          <cell r="D922" t="e">
            <v>#N/A</v>
          </cell>
          <cell r="E922" t="e">
            <v>#N/A</v>
          </cell>
          <cell r="F922" t="e">
            <v>#N/A</v>
          </cell>
          <cell r="G922" t="e">
            <v>#N/A</v>
          </cell>
          <cell r="AB922" t="e">
            <v>#N/A</v>
          </cell>
          <cell r="AC922" t="e">
            <v>#N/A</v>
          </cell>
          <cell r="AD922" t="e">
            <v>#N/A</v>
          </cell>
          <cell r="AE922" t="str">
            <v>11 Dividend Street</v>
          </cell>
          <cell r="AF922" t="str">
            <v>Mansfield QLD 4122</v>
          </cell>
        </row>
        <row r="923">
          <cell r="A923" t="str">
            <v>AEPL0922</v>
          </cell>
          <cell r="D923" t="e">
            <v>#N/A</v>
          </cell>
          <cell r="E923" t="e">
            <v>#N/A</v>
          </cell>
          <cell r="F923" t="e">
            <v>#N/A</v>
          </cell>
          <cell r="G923" t="e">
            <v>#N/A</v>
          </cell>
          <cell r="AB923" t="e">
            <v>#N/A</v>
          </cell>
          <cell r="AC923" t="e">
            <v>#N/A</v>
          </cell>
          <cell r="AD923" t="e">
            <v>#N/A</v>
          </cell>
          <cell r="AE923" t="str">
            <v>11 Dividend Street</v>
          </cell>
          <cell r="AF923" t="str">
            <v>Mansfield QLD 4122</v>
          </cell>
        </row>
        <row r="924">
          <cell r="A924" t="str">
            <v>AEPL0923</v>
          </cell>
          <cell r="D924" t="e">
            <v>#N/A</v>
          </cell>
          <cell r="E924" t="e">
            <v>#N/A</v>
          </cell>
          <cell r="F924" t="e">
            <v>#N/A</v>
          </cell>
          <cell r="G924" t="e">
            <v>#N/A</v>
          </cell>
          <cell r="AB924" t="e">
            <v>#N/A</v>
          </cell>
          <cell r="AC924" t="e">
            <v>#N/A</v>
          </cell>
          <cell r="AD924" t="e">
            <v>#N/A</v>
          </cell>
          <cell r="AE924" t="str">
            <v>11 Dividend Street</v>
          </cell>
          <cell r="AF924" t="str">
            <v>Mansfield QLD 4122</v>
          </cell>
        </row>
        <row r="925">
          <cell r="A925" t="str">
            <v>AEPL0924</v>
          </cell>
          <cell r="D925" t="e">
            <v>#N/A</v>
          </cell>
          <cell r="E925" t="e">
            <v>#N/A</v>
          </cell>
          <cell r="F925" t="e">
            <v>#N/A</v>
          </cell>
          <cell r="G925" t="e">
            <v>#N/A</v>
          </cell>
          <cell r="AB925" t="e">
            <v>#N/A</v>
          </cell>
          <cell r="AC925" t="e">
            <v>#N/A</v>
          </cell>
          <cell r="AD925" t="e">
            <v>#N/A</v>
          </cell>
          <cell r="AE925" t="str">
            <v>11 Dividend Street</v>
          </cell>
          <cell r="AF925" t="str">
            <v>Mansfield QLD 4122</v>
          </cell>
        </row>
        <row r="926">
          <cell r="A926" t="str">
            <v>AEPL0925</v>
          </cell>
          <cell r="D926" t="e">
            <v>#N/A</v>
          </cell>
          <cell r="E926" t="e">
            <v>#N/A</v>
          </cell>
          <cell r="F926" t="e">
            <v>#N/A</v>
          </cell>
          <cell r="G926" t="e">
            <v>#N/A</v>
          </cell>
          <cell r="AB926" t="e">
            <v>#N/A</v>
          </cell>
          <cell r="AC926" t="e">
            <v>#N/A</v>
          </cell>
          <cell r="AD926" t="e">
            <v>#N/A</v>
          </cell>
          <cell r="AE926" t="str">
            <v>11 Dividend Street</v>
          </cell>
          <cell r="AF926" t="str">
            <v>Mansfield QLD 4122</v>
          </cell>
        </row>
        <row r="927">
          <cell r="A927" t="str">
            <v>AEPL0926</v>
          </cell>
          <cell r="D927" t="e">
            <v>#N/A</v>
          </cell>
          <cell r="E927" t="e">
            <v>#N/A</v>
          </cell>
          <cell r="F927" t="e">
            <v>#N/A</v>
          </cell>
          <cell r="G927" t="e">
            <v>#N/A</v>
          </cell>
          <cell r="AB927" t="e">
            <v>#N/A</v>
          </cell>
          <cell r="AC927" t="e">
            <v>#N/A</v>
          </cell>
          <cell r="AD927" t="e">
            <v>#N/A</v>
          </cell>
          <cell r="AE927" t="str">
            <v>11 Dividend Street</v>
          </cell>
          <cell r="AF927" t="str">
            <v>Mansfield QLD 4122</v>
          </cell>
        </row>
        <row r="928">
          <cell r="A928" t="str">
            <v>AEPL0927</v>
          </cell>
          <cell r="D928" t="e">
            <v>#N/A</v>
          </cell>
          <cell r="E928" t="e">
            <v>#N/A</v>
          </cell>
          <cell r="F928" t="e">
            <v>#N/A</v>
          </cell>
          <cell r="G928" t="e">
            <v>#N/A</v>
          </cell>
          <cell r="AB928" t="e">
            <v>#N/A</v>
          </cell>
          <cell r="AC928" t="e">
            <v>#N/A</v>
          </cell>
          <cell r="AD928" t="e">
            <v>#N/A</v>
          </cell>
          <cell r="AE928" t="str">
            <v>11 Dividend Street</v>
          </cell>
          <cell r="AF928" t="str">
            <v>Mansfield QLD 4122</v>
          </cell>
        </row>
        <row r="929">
          <cell r="A929" t="str">
            <v>AEPL0928</v>
          </cell>
          <cell r="D929" t="e">
            <v>#N/A</v>
          </cell>
          <cell r="E929" t="e">
            <v>#N/A</v>
          </cell>
          <cell r="F929" t="e">
            <v>#N/A</v>
          </cell>
          <cell r="G929" t="e">
            <v>#N/A</v>
          </cell>
          <cell r="AB929" t="e">
            <v>#N/A</v>
          </cell>
          <cell r="AC929" t="e">
            <v>#N/A</v>
          </cell>
          <cell r="AD929" t="e">
            <v>#N/A</v>
          </cell>
          <cell r="AE929" t="str">
            <v>11 Dividend Street</v>
          </cell>
          <cell r="AF929" t="str">
            <v>Mansfield QLD 4122</v>
          </cell>
        </row>
        <row r="930">
          <cell r="A930" t="str">
            <v>AEPL0929</v>
          </cell>
          <cell r="D930" t="e">
            <v>#N/A</v>
          </cell>
          <cell r="E930" t="e">
            <v>#N/A</v>
          </cell>
          <cell r="F930" t="e">
            <v>#N/A</v>
          </cell>
          <cell r="G930" t="e">
            <v>#N/A</v>
          </cell>
          <cell r="AB930" t="e">
            <v>#N/A</v>
          </cell>
          <cell r="AC930" t="e">
            <v>#N/A</v>
          </cell>
          <cell r="AD930" t="e">
            <v>#N/A</v>
          </cell>
          <cell r="AE930" t="str">
            <v>11 Dividend Street</v>
          </cell>
          <cell r="AF930" t="str">
            <v>Mansfield QLD 4122</v>
          </cell>
        </row>
        <row r="931">
          <cell r="A931" t="str">
            <v>AEPL0930</v>
          </cell>
          <cell r="D931" t="e">
            <v>#N/A</v>
          </cell>
          <cell r="E931" t="e">
            <v>#N/A</v>
          </cell>
          <cell r="F931" t="e">
            <v>#N/A</v>
          </cell>
          <cell r="G931" t="e">
            <v>#N/A</v>
          </cell>
          <cell r="AB931" t="e">
            <v>#N/A</v>
          </cell>
          <cell r="AC931" t="e">
            <v>#N/A</v>
          </cell>
          <cell r="AD931" t="e">
            <v>#N/A</v>
          </cell>
          <cell r="AE931" t="str">
            <v>11 Dividend Street</v>
          </cell>
          <cell r="AF931" t="str">
            <v>Mansfield QLD 4122</v>
          </cell>
        </row>
        <row r="932">
          <cell r="A932" t="str">
            <v>AEPL0931</v>
          </cell>
          <cell r="D932" t="e">
            <v>#N/A</v>
          </cell>
          <cell r="E932" t="e">
            <v>#N/A</v>
          </cell>
          <cell r="F932" t="e">
            <v>#N/A</v>
          </cell>
          <cell r="G932" t="e">
            <v>#N/A</v>
          </cell>
          <cell r="AB932" t="e">
            <v>#N/A</v>
          </cell>
          <cell r="AC932" t="e">
            <v>#N/A</v>
          </cell>
          <cell r="AD932" t="e">
            <v>#N/A</v>
          </cell>
          <cell r="AE932" t="str">
            <v>11 Dividend Street</v>
          </cell>
          <cell r="AF932" t="str">
            <v>Mansfield QLD 4122</v>
          </cell>
        </row>
        <row r="933">
          <cell r="A933" t="str">
            <v>AEPL0932</v>
          </cell>
          <cell r="D933" t="e">
            <v>#N/A</v>
          </cell>
          <cell r="E933" t="e">
            <v>#N/A</v>
          </cell>
          <cell r="F933" t="e">
            <v>#N/A</v>
          </cell>
          <cell r="G933" t="e">
            <v>#N/A</v>
          </cell>
          <cell r="AB933" t="e">
            <v>#N/A</v>
          </cell>
          <cell r="AC933" t="e">
            <v>#N/A</v>
          </cell>
          <cell r="AD933" t="e">
            <v>#N/A</v>
          </cell>
          <cell r="AE933" t="str">
            <v>11 Dividend Street</v>
          </cell>
          <cell r="AF933" t="str">
            <v>Mansfield QLD 4122</v>
          </cell>
        </row>
        <row r="934">
          <cell r="A934" t="str">
            <v>AEPL0933</v>
          </cell>
          <cell r="D934" t="e">
            <v>#N/A</v>
          </cell>
          <cell r="E934" t="e">
            <v>#N/A</v>
          </cell>
          <cell r="F934" t="e">
            <v>#N/A</v>
          </cell>
          <cell r="G934" t="e">
            <v>#N/A</v>
          </cell>
          <cell r="AB934" t="e">
            <v>#N/A</v>
          </cell>
          <cell r="AC934" t="e">
            <v>#N/A</v>
          </cell>
          <cell r="AD934" t="e">
            <v>#N/A</v>
          </cell>
          <cell r="AE934" t="str">
            <v>11 Dividend Street</v>
          </cell>
          <cell r="AF934" t="str">
            <v>Mansfield QLD 4122</v>
          </cell>
        </row>
        <row r="935">
          <cell r="A935" t="str">
            <v>AEPL0934</v>
          </cell>
          <cell r="D935" t="e">
            <v>#N/A</v>
          </cell>
          <cell r="E935" t="e">
            <v>#N/A</v>
          </cell>
          <cell r="F935" t="e">
            <v>#N/A</v>
          </cell>
          <cell r="G935" t="e">
            <v>#N/A</v>
          </cell>
          <cell r="AB935" t="e">
            <v>#N/A</v>
          </cell>
          <cell r="AC935" t="e">
            <v>#N/A</v>
          </cell>
          <cell r="AD935" t="e">
            <v>#N/A</v>
          </cell>
          <cell r="AE935" t="str">
            <v>11 Dividend Street</v>
          </cell>
          <cell r="AF935" t="str">
            <v>Mansfield QLD 4122</v>
          </cell>
        </row>
        <row r="936">
          <cell r="A936" t="str">
            <v>AEPL0935</v>
          </cell>
          <cell r="D936" t="e">
            <v>#N/A</v>
          </cell>
          <cell r="E936" t="e">
            <v>#N/A</v>
          </cell>
          <cell r="F936" t="e">
            <v>#N/A</v>
          </cell>
          <cell r="G936" t="e">
            <v>#N/A</v>
          </cell>
          <cell r="AB936" t="e">
            <v>#N/A</v>
          </cell>
          <cell r="AC936" t="e">
            <v>#N/A</v>
          </cell>
          <cell r="AD936" t="e">
            <v>#N/A</v>
          </cell>
          <cell r="AE936" t="str">
            <v>11 Dividend Street</v>
          </cell>
          <cell r="AF936" t="str">
            <v>Mansfield QLD 4122</v>
          </cell>
        </row>
        <row r="937">
          <cell r="A937" t="str">
            <v>AEPL0936</v>
          </cell>
          <cell r="D937" t="e">
            <v>#N/A</v>
          </cell>
          <cell r="E937" t="e">
            <v>#N/A</v>
          </cell>
          <cell r="F937" t="e">
            <v>#N/A</v>
          </cell>
          <cell r="G937" t="e">
            <v>#N/A</v>
          </cell>
          <cell r="AB937" t="e">
            <v>#N/A</v>
          </cell>
          <cell r="AC937" t="e">
            <v>#N/A</v>
          </cell>
          <cell r="AD937" t="e">
            <v>#N/A</v>
          </cell>
          <cell r="AE937" t="str">
            <v>11 Dividend Street</v>
          </cell>
          <cell r="AF937" t="str">
            <v>Mansfield QLD 4122</v>
          </cell>
        </row>
        <row r="938">
          <cell r="A938" t="str">
            <v>AEPL0937</v>
          </cell>
          <cell r="D938" t="e">
            <v>#N/A</v>
          </cell>
          <cell r="E938" t="e">
            <v>#N/A</v>
          </cell>
          <cell r="F938" t="e">
            <v>#N/A</v>
          </cell>
          <cell r="G938" t="e">
            <v>#N/A</v>
          </cell>
          <cell r="AB938" t="e">
            <v>#N/A</v>
          </cell>
          <cell r="AC938" t="e">
            <v>#N/A</v>
          </cell>
          <cell r="AD938" t="e">
            <v>#N/A</v>
          </cell>
          <cell r="AE938" t="str">
            <v>11 Dividend Street</v>
          </cell>
          <cell r="AF938" t="str">
            <v>Mansfield QLD 4122</v>
          </cell>
        </row>
        <row r="939">
          <cell r="A939" t="str">
            <v>AEPL0938</v>
          </cell>
          <cell r="D939" t="e">
            <v>#N/A</v>
          </cell>
          <cell r="E939" t="e">
            <v>#N/A</v>
          </cell>
          <cell r="F939" t="e">
            <v>#N/A</v>
          </cell>
          <cell r="G939" t="e">
            <v>#N/A</v>
          </cell>
          <cell r="AB939" t="e">
            <v>#N/A</v>
          </cell>
          <cell r="AC939" t="e">
            <v>#N/A</v>
          </cell>
          <cell r="AD939" t="e">
            <v>#N/A</v>
          </cell>
          <cell r="AE939" t="str">
            <v>11 Dividend Street</v>
          </cell>
          <cell r="AF939" t="str">
            <v>Mansfield QLD 4122</v>
          </cell>
        </row>
        <row r="940">
          <cell r="A940" t="str">
            <v>AEPL0939</v>
          </cell>
          <cell r="D940" t="e">
            <v>#N/A</v>
          </cell>
          <cell r="E940" t="e">
            <v>#N/A</v>
          </cell>
          <cell r="F940" t="e">
            <v>#N/A</v>
          </cell>
          <cell r="G940" t="e">
            <v>#N/A</v>
          </cell>
          <cell r="AB940" t="e">
            <v>#N/A</v>
          </cell>
          <cell r="AC940" t="e">
            <v>#N/A</v>
          </cell>
          <cell r="AD940" t="e">
            <v>#N/A</v>
          </cell>
          <cell r="AE940" t="str">
            <v>11 Dividend Street</v>
          </cell>
          <cell r="AF940" t="str">
            <v>Mansfield QLD 4122</v>
          </cell>
        </row>
        <row r="941">
          <cell r="A941" t="str">
            <v>AEPL0940</v>
          </cell>
          <cell r="D941" t="e">
            <v>#N/A</v>
          </cell>
          <cell r="E941" t="e">
            <v>#N/A</v>
          </cell>
          <cell r="F941" t="e">
            <v>#N/A</v>
          </cell>
          <cell r="G941" t="e">
            <v>#N/A</v>
          </cell>
          <cell r="AB941" t="e">
            <v>#N/A</v>
          </cell>
          <cell r="AC941" t="e">
            <v>#N/A</v>
          </cell>
          <cell r="AD941" t="e">
            <v>#N/A</v>
          </cell>
          <cell r="AE941" t="str">
            <v>11 Dividend Street</v>
          </cell>
          <cell r="AF941" t="str">
            <v>Mansfield QLD 4122</v>
          </cell>
        </row>
        <row r="942">
          <cell r="A942" t="str">
            <v>AEPL0941</v>
          </cell>
          <cell r="D942" t="e">
            <v>#N/A</v>
          </cell>
          <cell r="E942" t="e">
            <v>#N/A</v>
          </cell>
          <cell r="F942" t="e">
            <v>#N/A</v>
          </cell>
          <cell r="G942" t="e">
            <v>#N/A</v>
          </cell>
          <cell r="AB942" t="e">
            <v>#N/A</v>
          </cell>
          <cell r="AC942" t="e">
            <v>#N/A</v>
          </cell>
          <cell r="AD942" t="e">
            <v>#N/A</v>
          </cell>
          <cell r="AE942" t="str">
            <v>11 Dividend Street</v>
          </cell>
          <cell r="AF942" t="str">
            <v>Mansfield QLD 4122</v>
          </cell>
        </row>
        <row r="943">
          <cell r="A943" t="str">
            <v>AEPL0942</v>
          </cell>
          <cell r="D943" t="e">
            <v>#N/A</v>
          </cell>
          <cell r="E943" t="e">
            <v>#N/A</v>
          </cell>
          <cell r="F943" t="e">
            <v>#N/A</v>
          </cell>
          <cell r="G943" t="e">
            <v>#N/A</v>
          </cell>
          <cell r="AB943" t="e">
            <v>#N/A</v>
          </cell>
          <cell r="AC943" t="e">
            <v>#N/A</v>
          </cell>
          <cell r="AD943" t="e">
            <v>#N/A</v>
          </cell>
          <cell r="AE943" t="str">
            <v>11 Dividend Street</v>
          </cell>
          <cell r="AF943" t="str">
            <v>Mansfield QLD 4122</v>
          </cell>
        </row>
        <row r="944">
          <cell r="A944" t="str">
            <v>AEPL0943</v>
          </cell>
          <cell r="D944" t="e">
            <v>#N/A</v>
          </cell>
          <cell r="E944" t="e">
            <v>#N/A</v>
          </cell>
          <cell r="F944" t="e">
            <v>#N/A</v>
          </cell>
          <cell r="G944" t="e">
            <v>#N/A</v>
          </cell>
          <cell r="AB944" t="e">
            <v>#N/A</v>
          </cell>
          <cell r="AC944" t="e">
            <v>#N/A</v>
          </cell>
          <cell r="AD944" t="e">
            <v>#N/A</v>
          </cell>
          <cell r="AE944" t="str">
            <v>11 Dividend Street</v>
          </cell>
          <cell r="AF944" t="str">
            <v>Mansfield QLD 4122</v>
          </cell>
        </row>
        <row r="945">
          <cell r="A945" t="str">
            <v>AEPL0944</v>
          </cell>
          <cell r="D945" t="e">
            <v>#N/A</v>
          </cell>
          <cell r="E945" t="e">
            <v>#N/A</v>
          </cell>
          <cell r="F945" t="e">
            <v>#N/A</v>
          </cell>
          <cell r="G945" t="e">
            <v>#N/A</v>
          </cell>
          <cell r="AB945" t="e">
            <v>#N/A</v>
          </cell>
          <cell r="AC945" t="e">
            <v>#N/A</v>
          </cell>
          <cell r="AD945" t="e">
            <v>#N/A</v>
          </cell>
          <cell r="AE945" t="str">
            <v>11 Dividend Street</v>
          </cell>
          <cell r="AF945" t="str">
            <v>Mansfield QLD 4122</v>
          </cell>
        </row>
        <row r="946">
          <cell r="A946" t="str">
            <v>AEPL0945</v>
          </cell>
          <cell r="D946" t="e">
            <v>#N/A</v>
          </cell>
          <cell r="E946" t="e">
            <v>#N/A</v>
          </cell>
          <cell r="F946" t="e">
            <v>#N/A</v>
          </cell>
          <cell r="G946" t="e">
            <v>#N/A</v>
          </cell>
          <cell r="AB946" t="e">
            <v>#N/A</v>
          </cell>
          <cell r="AC946" t="e">
            <v>#N/A</v>
          </cell>
          <cell r="AD946" t="e">
            <v>#N/A</v>
          </cell>
          <cell r="AE946" t="str">
            <v>11 Dividend Street</v>
          </cell>
          <cell r="AF946" t="str">
            <v>Mansfield QLD 4122</v>
          </cell>
        </row>
        <row r="947">
          <cell r="A947" t="str">
            <v>AEPL0946</v>
          </cell>
          <cell r="D947" t="e">
            <v>#N/A</v>
          </cell>
          <cell r="E947" t="e">
            <v>#N/A</v>
          </cell>
          <cell r="F947" t="e">
            <v>#N/A</v>
          </cell>
          <cell r="G947" t="e">
            <v>#N/A</v>
          </cell>
          <cell r="AB947" t="e">
            <v>#N/A</v>
          </cell>
          <cell r="AC947" t="e">
            <v>#N/A</v>
          </cell>
          <cell r="AD947" t="e">
            <v>#N/A</v>
          </cell>
          <cell r="AE947" t="str">
            <v>11 Dividend Street</v>
          </cell>
          <cell r="AF947" t="str">
            <v>Mansfield QLD 4122</v>
          </cell>
        </row>
        <row r="948">
          <cell r="A948" t="str">
            <v>AEPL0947</v>
          </cell>
          <cell r="D948" t="e">
            <v>#N/A</v>
          </cell>
          <cell r="E948" t="e">
            <v>#N/A</v>
          </cell>
          <cell r="F948" t="e">
            <v>#N/A</v>
          </cell>
          <cell r="G948" t="e">
            <v>#N/A</v>
          </cell>
          <cell r="AB948" t="e">
            <v>#N/A</v>
          </cell>
          <cell r="AC948" t="e">
            <v>#N/A</v>
          </cell>
          <cell r="AD948" t="e">
            <v>#N/A</v>
          </cell>
          <cell r="AE948" t="str">
            <v>11 Dividend Street</v>
          </cell>
          <cell r="AF948" t="str">
            <v>Mansfield QLD 4122</v>
          </cell>
        </row>
        <row r="949">
          <cell r="A949" t="str">
            <v>AEPL0948</v>
          </cell>
          <cell r="D949" t="e">
            <v>#N/A</v>
          </cell>
          <cell r="E949" t="e">
            <v>#N/A</v>
          </cell>
          <cell r="F949" t="e">
            <v>#N/A</v>
          </cell>
          <cell r="G949" t="e">
            <v>#N/A</v>
          </cell>
          <cell r="AB949" t="e">
            <v>#N/A</v>
          </cell>
          <cell r="AC949" t="e">
            <v>#N/A</v>
          </cell>
          <cell r="AD949" t="e">
            <v>#N/A</v>
          </cell>
          <cell r="AE949" t="str">
            <v>11 Dividend Street</v>
          </cell>
          <cell r="AF949" t="str">
            <v>Mansfield QLD 4122</v>
          </cell>
        </row>
        <row r="950">
          <cell r="A950" t="str">
            <v>AEPL0949</v>
          </cell>
          <cell r="D950" t="e">
            <v>#N/A</v>
          </cell>
          <cell r="E950" t="e">
            <v>#N/A</v>
          </cell>
          <cell r="F950" t="e">
            <v>#N/A</v>
          </cell>
          <cell r="G950" t="e">
            <v>#N/A</v>
          </cell>
          <cell r="AB950" t="e">
            <v>#N/A</v>
          </cell>
          <cell r="AC950" t="e">
            <v>#N/A</v>
          </cell>
          <cell r="AD950" t="e">
            <v>#N/A</v>
          </cell>
          <cell r="AE950" t="str">
            <v>11 Dividend Street</v>
          </cell>
          <cell r="AF950" t="str">
            <v>Mansfield QLD 4122</v>
          </cell>
        </row>
        <row r="951">
          <cell r="A951" t="str">
            <v>AEPL0950</v>
          </cell>
          <cell r="D951" t="e">
            <v>#N/A</v>
          </cell>
          <cell r="E951" t="e">
            <v>#N/A</v>
          </cell>
          <cell r="F951" t="e">
            <v>#N/A</v>
          </cell>
          <cell r="G951" t="e">
            <v>#N/A</v>
          </cell>
          <cell r="AB951" t="e">
            <v>#N/A</v>
          </cell>
          <cell r="AC951" t="e">
            <v>#N/A</v>
          </cell>
          <cell r="AD951" t="e">
            <v>#N/A</v>
          </cell>
          <cell r="AE951" t="str">
            <v>11 Dividend Street</v>
          </cell>
          <cell r="AF951" t="str">
            <v>Mansfield QLD 4122</v>
          </cell>
        </row>
        <row r="952">
          <cell r="A952" t="str">
            <v>AEPL0951</v>
          </cell>
          <cell r="D952" t="e">
            <v>#N/A</v>
          </cell>
          <cell r="E952" t="e">
            <v>#N/A</v>
          </cell>
          <cell r="F952" t="e">
            <v>#N/A</v>
          </cell>
          <cell r="G952" t="e">
            <v>#N/A</v>
          </cell>
          <cell r="AB952" t="e">
            <v>#N/A</v>
          </cell>
          <cell r="AC952" t="e">
            <v>#N/A</v>
          </cell>
          <cell r="AD952" t="e">
            <v>#N/A</v>
          </cell>
          <cell r="AE952" t="str">
            <v>11 Dividend Street</v>
          </cell>
          <cell r="AF952" t="str">
            <v>Mansfield QLD 4122</v>
          </cell>
        </row>
        <row r="953">
          <cell r="A953" t="str">
            <v>AEPL0952</v>
          </cell>
          <cell r="D953" t="e">
            <v>#N/A</v>
          </cell>
          <cell r="E953" t="e">
            <v>#N/A</v>
          </cell>
          <cell r="F953" t="e">
            <v>#N/A</v>
          </cell>
          <cell r="G953" t="e">
            <v>#N/A</v>
          </cell>
          <cell r="AB953" t="e">
            <v>#N/A</v>
          </cell>
          <cell r="AC953" t="e">
            <v>#N/A</v>
          </cell>
          <cell r="AD953" t="e">
            <v>#N/A</v>
          </cell>
          <cell r="AE953" t="str">
            <v>11 Dividend Street</v>
          </cell>
          <cell r="AF953" t="str">
            <v>Mansfield QLD 4122</v>
          </cell>
        </row>
        <row r="954">
          <cell r="A954" t="str">
            <v>AEPL0953</v>
          </cell>
          <cell r="D954" t="e">
            <v>#N/A</v>
          </cell>
          <cell r="E954" t="e">
            <v>#N/A</v>
          </cell>
          <cell r="F954" t="e">
            <v>#N/A</v>
          </cell>
          <cell r="G954" t="e">
            <v>#N/A</v>
          </cell>
          <cell r="AB954" t="e">
            <v>#N/A</v>
          </cell>
          <cell r="AC954" t="e">
            <v>#N/A</v>
          </cell>
          <cell r="AD954" t="e">
            <v>#N/A</v>
          </cell>
          <cell r="AE954" t="str">
            <v>11 Dividend Street</v>
          </cell>
          <cell r="AF954" t="str">
            <v>Mansfield QLD 4122</v>
          </cell>
        </row>
        <row r="955">
          <cell r="A955" t="str">
            <v>AEPL0954</v>
          </cell>
          <cell r="D955" t="e">
            <v>#N/A</v>
          </cell>
          <cell r="E955" t="e">
            <v>#N/A</v>
          </cell>
          <cell r="F955" t="e">
            <v>#N/A</v>
          </cell>
          <cell r="G955" t="e">
            <v>#N/A</v>
          </cell>
          <cell r="AB955" t="e">
            <v>#N/A</v>
          </cell>
          <cell r="AC955" t="e">
            <v>#N/A</v>
          </cell>
          <cell r="AD955" t="e">
            <v>#N/A</v>
          </cell>
          <cell r="AE955" t="str">
            <v>11 Dividend Street</v>
          </cell>
          <cell r="AF955" t="str">
            <v>Mansfield QLD 4122</v>
          </cell>
        </row>
        <row r="956">
          <cell r="A956" t="str">
            <v>AEPL0955</v>
          </cell>
          <cell r="D956" t="e">
            <v>#N/A</v>
          </cell>
          <cell r="E956" t="e">
            <v>#N/A</v>
          </cell>
          <cell r="F956" t="e">
            <v>#N/A</v>
          </cell>
          <cell r="G956" t="e">
            <v>#N/A</v>
          </cell>
          <cell r="AB956" t="e">
            <v>#N/A</v>
          </cell>
          <cell r="AC956" t="e">
            <v>#N/A</v>
          </cell>
          <cell r="AD956" t="e">
            <v>#N/A</v>
          </cell>
          <cell r="AE956" t="str">
            <v>11 Dividend Street</v>
          </cell>
          <cell r="AF956" t="str">
            <v>Mansfield QLD 4122</v>
          </cell>
        </row>
        <row r="957">
          <cell r="A957" t="str">
            <v>AEPL0956</v>
          </cell>
          <cell r="D957" t="e">
            <v>#N/A</v>
          </cell>
          <cell r="E957" t="e">
            <v>#N/A</v>
          </cell>
          <cell r="F957" t="e">
            <v>#N/A</v>
          </cell>
          <cell r="G957" t="e">
            <v>#N/A</v>
          </cell>
          <cell r="AB957" t="e">
            <v>#N/A</v>
          </cell>
          <cell r="AC957" t="e">
            <v>#N/A</v>
          </cell>
          <cell r="AD957" t="e">
            <v>#N/A</v>
          </cell>
          <cell r="AE957" t="str">
            <v>11 Dividend Street</v>
          </cell>
          <cell r="AF957" t="str">
            <v>Mansfield QLD 4122</v>
          </cell>
        </row>
        <row r="958">
          <cell r="A958" t="str">
            <v>AEPL0957</v>
          </cell>
          <cell r="D958" t="e">
            <v>#N/A</v>
          </cell>
          <cell r="E958" t="e">
            <v>#N/A</v>
          </cell>
          <cell r="F958" t="e">
            <v>#N/A</v>
          </cell>
          <cell r="G958" t="e">
            <v>#N/A</v>
          </cell>
          <cell r="AB958" t="e">
            <v>#N/A</v>
          </cell>
          <cell r="AC958" t="e">
            <v>#N/A</v>
          </cell>
          <cell r="AD958" t="e">
            <v>#N/A</v>
          </cell>
          <cell r="AE958" t="str">
            <v>11 Dividend Street</v>
          </cell>
          <cell r="AF958" t="str">
            <v>Mansfield QLD 4122</v>
          </cell>
        </row>
        <row r="959">
          <cell r="A959" t="str">
            <v>AEPL0958</v>
          </cell>
          <cell r="D959" t="e">
            <v>#N/A</v>
          </cell>
          <cell r="E959" t="e">
            <v>#N/A</v>
          </cell>
          <cell r="F959" t="e">
            <v>#N/A</v>
          </cell>
          <cell r="G959" t="e">
            <v>#N/A</v>
          </cell>
          <cell r="AB959" t="e">
            <v>#N/A</v>
          </cell>
          <cell r="AC959" t="e">
            <v>#N/A</v>
          </cell>
          <cell r="AD959" t="e">
            <v>#N/A</v>
          </cell>
          <cell r="AE959" t="str">
            <v>11 Dividend Street</v>
          </cell>
          <cell r="AF959" t="str">
            <v>Mansfield QLD 4122</v>
          </cell>
        </row>
        <row r="960">
          <cell r="A960" t="str">
            <v>AEPL0959</v>
          </cell>
          <cell r="D960" t="e">
            <v>#N/A</v>
          </cell>
          <cell r="E960" t="e">
            <v>#N/A</v>
          </cell>
          <cell r="F960" t="e">
            <v>#N/A</v>
          </cell>
          <cell r="G960" t="e">
            <v>#N/A</v>
          </cell>
          <cell r="AB960" t="e">
            <v>#N/A</v>
          </cell>
          <cell r="AC960" t="e">
            <v>#N/A</v>
          </cell>
          <cell r="AD960" t="e">
            <v>#N/A</v>
          </cell>
          <cell r="AE960" t="str">
            <v>11 Dividend Street</v>
          </cell>
          <cell r="AF960" t="str">
            <v>Mansfield QLD 4122</v>
          </cell>
        </row>
        <row r="961">
          <cell r="A961" t="str">
            <v>AEPL0960</v>
          </cell>
          <cell r="D961" t="e">
            <v>#N/A</v>
          </cell>
          <cell r="E961" t="e">
            <v>#N/A</v>
          </cell>
          <cell r="F961" t="e">
            <v>#N/A</v>
          </cell>
          <cell r="G961" t="e">
            <v>#N/A</v>
          </cell>
          <cell r="AB961" t="e">
            <v>#N/A</v>
          </cell>
          <cell r="AC961" t="e">
            <v>#N/A</v>
          </cell>
          <cell r="AD961" t="e">
            <v>#N/A</v>
          </cell>
          <cell r="AE961" t="str">
            <v>11 Dividend Street</v>
          </cell>
          <cell r="AF961" t="str">
            <v>Mansfield QLD 4122</v>
          </cell>
        </row>
        <row r="962">
          <cell r="A962" t="str">
            <v>AEPL0961</v>
          </cell>
          <cell r="D962" t="e">
            <v>#N/A</v>
          </cell>
          <cell r="E962" t="e">
            <v>#N/A</v>
          </cell>
          <cell r="F962" t="e">
            <v>#N/A</v>
          </cell>
          <cell r="G962" t="e">
            <v>#N/A</v>
          </cell>
          <cell r="AB962" t="e">
            <v>#N/A</v>
          </cell>
          <cell r="AC962" t="e">
            <v>#N/A</v>
          </cell>
          <cell r="AD962" t="e">
            <v>#N/A</v>
          </cell>
          <cell r="AE962" t="str">
            <v>11 Dividend Street</v>
          </cell>
          <cell r="AF962" t="str">
            <v>Mansfield QLD 4122</v>
          </cell>
        </row>
        <row r="963">
          <cell r="A963" t="str">
            <v>AEPL0962</v>
          </cell>
          <cell r="D963" t="e">
            <v>#N/A</v>
          </cell>
          <cell r="E963" t="e">
            <v>#N/A</v>
          </cell>
          <cell r="F963" t="e">
            <v>#N/A</v>
          </cell>
          <cell r="G963" t="e">
            <v>#N/A</v>
          </cell>
          <cell r="AB963" t="e">
            <v>#N/A</v>
          </cell>
          <cell r="AC963" t="e">
            <v>#N/A</v>
          </cell>
          <cell r="AD963" t="e">
            <v>#N/A</v>
          </cell>
          <cell r="AE963" t="str">
            <v>11 Dividend Street</v>
          </cell>
          <cell r="AF963" t="str">
            <v>Mansfield QLD 4122</v>
          </cell>
        </row>
        <row r="964">
          <cell r="A964" t="str">
            <v>AEPL0963</v>
          </cell>
          <cell r="D964" t="e">
            <v>#N/A</v>
          </cell>
          <cell r="E964" t="e">
            <v>#N/A</v>
          </cell>
          <cell r="F964" t="e">
            <v>#N/A</v>
          </cell>
          <cell r="G964" t="e">
            <v>#N/A</v>
          </cell>
          <cell r="AB964" t="e">
            <v>#N/A</v>
          </cell>
          <cell r="AC964" t="e">
            <v>#N/A</v>
          </cell>
          <cell r="AD964" t="e">
            <v>#N/A</v>
          </cell>
          <cell r="AE964" t="str">
            <v>11 Dividend Street</v>
          </cell>
          <cell r="AF964" t="str">
            <v>Mansfield QLD 4122</v>
          </cell>
        </row>
        <row r="965">
          <cell r="A965" t="str">
            <v>AEPL0964</v>
          </cell>
          <cell r="D965" t="e">
            <v>#N/A</v>
          </cell>
          <cell r="E965" t="e">
            <v>#N/A</v>
          </cell>
          <cell r="F965" t="e">
            <v>#N/A</v>
          </cell>
          <cell r="G965" t="e">
            <v>#N/A</v>
          </cell>
          <cell r="AB965" t="e">
            <v>#N/A</v>
          </cell>
          <cell r="AC965" t="e">
            <v>#N/A</v>
          </cell>
          <cell r="AD965" t="e">
            <v>#N/A</v>
          </cell>
          <cell r="AE965" t="str">
            <v>11 Dividend Street</v>
          </cell>
          <cell r="AF965" t="str">
            <v>Mansfield QLD 4122</v>
          </cell>
        </row>
        <row r="966">
          <cell r="A966" t="str">
            <v>AEPL0965</v>
          </cell>
          <cell r="D966" t="e">
            <v>#N/A</v>
          </cell>
          <cell r="E966" t="e">
            <v>#N/A</v>
          </cell>
          <cell r="F966" t="e">
            <v>#N/A</v>
          </cell>
          <cell r="G966" t="e">
            <v>#N/A</v>
          </cell>
          <cell r="AB966" t="e">
            <v>#N/A</v>
          </cell>
          <cell r="AC966" t="e">
            <v>#N/A</v>
          </cell>
          <cell r="AD966" t="e">
            <v>#N/A</v>
          </cell>
          <cell r="AE966" t="str">
            <v>11 Dividend Street</v>
          </cell>
          <cell r="AF966" t="str">
            <v>Mansfield QLD 4122</v>
          </cell>
        </row>
        <row r="967">
          <cell r="A967" t="str">
            <v>AEPL0966</v>
          </cell>
          <cell r="D967" t="e">
            <v>#N/A</v>
          </cell>
          <cell r="E967" t="e">
            <v>#N/A</v>
          </cell>
          <cell r="F967" t="e">
            <v>#N/A</v>
          </cell>
          <cell r="G967" t="e">
            <v>#N/A</v>
          </cell>
          <cell r="AB967" t="e">
            <v>#N/A</v>
          </cell>
          <cell r="AC967" t="e">
            <v>#N/A</v>
          </cell>
          <cell r="AD967" t="e">
            <v>#N/A</v>
          </cell>
          <cell r="AE967" t="str">
            <v>11 Dividend Street</v>
          </cell>
          <cell r="AF967" t="str">
            <v>Mansfield QLD 4122</v>
          </cell>
        </row>
        <row r="968">
          <cell r="A968" t="str">
            <v>AEPL0967</v>
          </cell>
          <cell r="D968" t="e">
            <v>#N/A</v>
          </cell>
          <cell r="E968" t="e">
            <v>#N/A</v>
          </cell>
          <cell r="F968" t="e">
            <v>#N/A</v>
          </cell>
          <cell r="G968" t="e">
            <v>#N/A</v>
          </cell>
          <cell r="AB968" t="e">
            <v>#N/A</v>
          </cell>
          <cell r="AC968" t="e">
            <v>#N/A</v>
          </cell>
          <cell r="AD968" t="e">
            <v>#N/A</v>
          </cell>
          <cell r="AE968" t="str">
            <v>11 Dividend Street</v>
          </cell>
          <cell r="AF968" t="str">
            <v>Mansfield QLD 4122</v>
          </cell>
        </row>
        <row r="969">
          <cell r="A969" t="str">
            <v>AEPL0968</v>
          </cell>
          <cell r="D969" t="e">
            <v>#N/A</v>
          </cell>
          <cell r="E969" t="e">
            <v>#N/A</v>
          </cell>
          <cell r="F969" t="e">
            <v>#N/A</v>
          </cell>
          <cell r="G969" t="e">
            <v>#N/A</v>
          </cell>
          <cell r="AB969" t="e">
            <v>#N/A</v>
          </cell>
          <cell r="AC969" t="e">
            <v>#N/A</v>
          </cell>
          <cell r="AD969" t="e">
            <v>#N/A</v>
          </cell>
          <cell r="AE969" t="str">
            <v>11 Dividend Street</v>
          </cell>
          <cell r="AF969" t="str">
            <v>Mansfield QLD 4122</v>
          </cell>
        </row>
        <row r="970">
          <cell r="A970" t="str">
            <v>AEPL0969</v>
          </cell>
          <cell r="D970" t="e">
            <v>#N/A</v>
          </cell>
          <cell r="E970" t="e">
            <v>#N/A</v>
          </cell>
          <cell r="F970" t="e">
            <v>#N/A</v>
          </cell>
          <cell r="G970" t="e">
            <v>#N/A</v>
          </cell>
          <cell r="AB970" t="e">
            <v>#N/A</v>
          </cell>
          <cell r="AC970" t="e">
            <v>#N/A</v>
          </cell>
          <cell r="AD970" t="e">
            <v>#N/A</v>
          </cell>
          <cell r="AE970" t="str">
            <v>11 Dividend Street</v>
          </cell>
          <cell r="AF970" t="str">
            <v>Mansfield QLD 4122</v>
          </cell>
        </row>
        <row r="971">
          <cell r="A971" t="str">
            <v>AEPL0970</v>
          </cell>
          <cell r="D971" t="e">
            <v>#N/A</v>
          </cell>
          <cell r="E971" t="e">
            <v>#N/A</v>
          </cell>
          <cell r="F971" t="e">
            <v>#N/A</v>
          </cell>
          <cell r="G971" t="e">
            <v>#N/A</v>
          </cell>
          <cell r="AB971" t="e">
            <v>#N/A</v>
          </cell>
          <cell r="AC971" t="e">
            <v>#N/A</v>
          </cell>
          <cell r="AD971" t="e">
            <v>#N/A</v>
          </cell>
          <cell r="AE971" t="str">
            <v>11 Dividend Street</v>
          </cell>
          <cell r="AF971" t="str">
            <v>Mansfield QLD 4122</v>
          </cell>
        </row>
        <row r="972">
          <cell r="A972" t="str">
            <v>AEPL0971</v>
          </cell>
          <cell r="D972" t="e">
            <v>#N/A</v>
          </cell>
          <cell r="E972" t="e">
            <v>#N/A</v>
          </cell>
          <cell r="F972" t="e">
            <v>#N/A</v>
          </cell>
          <cell r="G972" t="e">
            <v>#N/A</v>
          </cell>
          <cell r="AB972" t="e">
            <v>#N/A</v>
          </cell>
          <cell r="AC972" t="e">
            <v>#N/A</v>
          </cell>
          <cell r="AD972" t="e">
            <v>#N/A</v>
          </cell>
          <cell r="AE972" t="str">
            <v>11 Dividend Street</v>
          </cell>
          <cell r="AF972" t="str">
            <v>Mansfield QLD 4122</v>
          </cell>
        </row>
        <row r="973">
          <cell r="A973" t="str">
            <v>AEPL0972</v>
          </cell>
          <cell r="D973" t="e">
            <v>#N/A</v>
          </cell>
          <cell r="E973" t="e">
            <v>#N/A</v>
          </cell>
          <cell r="F973" t="e">
            <v>#N/A</v>
          </cell>
          <cell r="G973" t="e">
            <v>#N/A</v>
          </cell>
          <cell r="AB973" t="e">
            <v>#N/A</v>
          </cell>
          <cell r="AC973" t="e">
            <v>#N/A</v>
          </cell>
          <cell r="AD973" t="e">
            <v>#N/A</v>
          </cell>
          <cell r="AE973" t="str">
            <v>11 Dividend Street</v>
          </cell>
          <cell r="AF973" t="str">
            <v>Mansfield QLD 4122</v>
          </cell>
        </row>
        <row r="974">
          <cell r="A974" t="str">
            <v>AEPL0973</v>
          </cell>
          <cell r="D974" t="e">
            <v>#N/A</v>
          </cell>
          <cell r="E974" t="e">
            <v>#N/A</v>
          </cell>
          <cell r="F974" t="e">
            <v>#N/A</v>
          </cell>
          <cell r="G974" t="e">
            <v>#N/A</v>
          </cell>
          <cell r="AB974" t="e">
            <v>#N/A</v>
          </cell>
          <cell r="AC974" t="e">
            <v>#N/A</v>
          </cell>
          <cell r="AD974" t="e">
            <v>#N/A</v>
          </cell>
          <cell r="AE974" t="str">
            <v>11 Dividend Street</v>
          </cell>
          <cell r="AF974" t="str">
            <v>Mansfield QLD 4122</v>
          </cell>
        </row>
        <row r="975">
          <cell r="A975" t="str">
            <v>AEPL0974</v>
          </cell>
          <cell r="D975" t="e">
            <v>#N/A</v>
          </cell>
          <cell r="E975" t="e">
            <v>#N/A</v>
          </cell>
          <cell r="F975" t="e">
            <v>#N/A</v>
          </cell>
          <cell r="G975" t="e">
            <v>#N/A</v>
          </cell>
          <cell r="AB975" t="e">
            <v>#N/A</v>
          </cell>
          <cell r="AC975" t="e">
            <v>#N/A</v>
          </cell>
          <cell r="AD975" t="e">
            <v>#N/A</v>
          </cell>
          <cell r="AE975" t="str">
            <v>11 Dividend Street</v>
          </cell>
          <cell r="AF975" t="str">
            <v>Mansfield QLD 4122</v>
          </cell>
        </row>
        <row r="976">
          <cell r="A976" t="str">
            <v>AEPL0975</v>
          </cell>
          <cell r="D976" t="e">
            <v>#N/A</v>
          </cell>
          <cell r="E976" t="e">
            <v>#N/A</v>
          </cell>
          <cell r="F976" t="e">
            <v>#N/A</v>
          </cell>
          <cell r="G976" t="e">
            <v>#N/A</v>
          </cell>
          <cell r="AB976" t="e">
            <v>#N/A</v>
          </cell>
          <cell r="AC976" t="e">
            <v>#N/A</v>
          </cell>
          <cell r="AD976" t="e">
            <v>#N/A</v>
          </cell>
          <cell r="AE976" t="str">
            <v>11 Dividend Street</v>
          </cell>
          <cell r="AF976" t="str">
            <v>Mansfield QLD 4122</v>
          </cell>
        </row>
        <row r="977">
          <cell r="A977" t="str">
            <v>AEPL0976</v>
          </cell>
          <cell r="D977" t="e">
            <v>#N/A</v>
          </cell>
          <cell r="E977" t="e">
            <v>#N/A</v>
          </cell>
          <cell r="F977" t="e">
            <v>#N/A</v>
          </cell>
          <cell r="G977" t="e">
            <v>#N/A</v>
          </cell>
          <cell r="AB977" t="e">
            <v>#N/A</v>
          </cell>
          <cell r="AC977" t="e">
            <v>#N/A</v>
          </cell>
          <cell r="AD977" t="e">
            <v>#N/A</v>
          </cell>
          <cell r="AE977" t="str">
            <v>11 Dividend Street</v>
          </cell>
          <cell r="AF977" t="str">
            <v>Mansfield QLD 4122</v>
          </cell>
        </row>
        <row r="978">
          <cell r="A978" t="str">
            <v>AEPL0977</v>
          </cell>
          <cell r="D978" t="e">
            <v>#N/A</v>
          </cell>
          <cell r="E978" t="e">
            <v>#N/A</v>
          </cell>
          <cell r="F978" t="e">
            <v>#N/A</v>
          </cell>
          <cell r="G978" t="e">
            <v>#N/A</v>
          </cell>
          <cell r="AB978" t="e">
            <v>#N/A</v>
          </cell>
          <cell r="AC978" t="e">
            <v>#N/A</v>
          </cell>
          <cell r="AD978" t="e">
            <v>#N/A</v>
          </cell>
          <cell r="AE978" t="str">
            <v>11 Dividend Street</v>
          </cell>
          <cell r="AF978" t="str">
            <v>Mansfield QLD 4122</v>
          </cell>
        </row>
        <row r="979">
          <cell r="A979" t="str">
            <v>AEPL0978</v>
          </cell>
          <cell r="D979" t="e">
            <v>#N/A</v>
          </cell>
          <cell r="E979" t="e">
            <v>#N/A</v>
          </cell>
          <cell r="F979" t="e">
            <v>#N/A</v>
          </cell>
          <cell r="G979" t="e">
            <v>#N/A</v>
          </cell>
          <cell r="AB979" t="e">
            <v>#N/A</v>
          </cell>
          <cell r="AC979" t="e">
            <v>#N/A</v>
          </cell>
          <cell r="AD979" t="e">
            <v>#N/A</v>
          </cell>
          <cell r="AE979" t="str">
            <v>11 Dividend Street</v>
          </cell>
          <cell r="AF979" t="str">
            <v>Mansfield QLD 4122</v>
          </cell>
        </row>
        <row r="980">
          <cell r="A980" t="str">
            <v>AEPL0979</v>
          </cell>
          <cell r="D980" t="e">
            <v>#N/A</v>
          </cell>
          <cell r="E980" t="e">
            <v>#N/A</v>
          </cell>
          <cell r="F980" t="e">
            <v>#N/A</v>
          </cell>
          <cell r="G980" t="e">
            <v>#N/A</v>
          </cell>
          <cell r="AB980" t="e">
            <v>#N/A</v>
          </cell>
          <cell r="AC980" t="e">
            <v>#N/A</v>
          </cell>
          <cell r="AD980" t="e">
            <v>#N/A</v>
          </cell>
          <cell r="AE980" t="str">
            <v>11 Dividend Street</v>
          </cell>
          <cell r="AF980" t="str">
            <v>Mansfield QLD 4122</v>
          </cell>
        </row>
        <row r="981">
          <cell r="A981" t="str">
            <v>AEPL0980</v>
          </cell>
          <cell r="D981" t="e">
            <v>#N/A</v>
          </cell>
          <cell r="E981" t="e">
            <v>#N/A</v>
          </cell>
          <cell r="F981" t="e">
            <v>#N/A</v>
          </cell>
          <cell r="G981" t="e">
            <v>#N/A</v>
          </cell>
          <cell r="AB981" t="e">
            <v>#N/A</v>
          </cell>
          <cell r="AC981" t="e">
            <v>#N/A</v>
          </cell>
          <cell r="AD981" t="e">
            <v>#N/A</v>
          </cell>
          <cell r="AE981" t="str">
            <v>11 Dividend Street</v>
          </cell>
          <cell r="AF981" t="str">
            <v>Mansfield QLD 4122</v>
          </cell>
        </row>
        <row r="982">
          <cell r="A982" t="str">
            <v>AEPL0981</v>
          </cell>
          <cell r="D982" t="e">
            <v>#N/A</v>
          </cell>
          <cell r="E982" t="e">
            <v>#N/A</v>
          </cell>
          <cell r="F982" t="e">
            <v>#N/A</v>
          </cell>
          <cell r="G982" t="e">
            <v>#N/A</v>
          </cell>
          <cell r="AB982" t="e">
            <v>#N/A</v>
          </cell>
          <cell r="AC982" t="e">
            <v>#N/A</v>
          </cell>
          <cell r="AD982" t="e">
            <v>#N/A</v>
          </cell>
          <cell r="AE982" t="str">
            <v>11 Dividend Street</v>
          </cell>
          <cell r="AF982" t="str">
            <v>Mansfield QLD 4122</v>
          </cell>
        </row>
        <row r="983">
          <cell r="A983" t="str">
            <v>AEPL0982</v>
          </cell>
          <cell r="D983" t="e">
            <v>#N/A</v>
          </cell>
          <cell r="E983" t="e">
            <v>#N/A</v>
          </cell>
          <cell r="F983" t="e">
            <v>#N/A</v>
          </cell>
          <cell r="G983" t="e">
            <v>#N/A</v>
          </cell>
          <cell r="AB983" t="e">
            <v>#N/A</v>
          </cell>
          <cell r="AC983" t="e">
            <v>#N/A</v>
          </cell>
          <cell r="AD983" t="e">
            <v>#N/A</v>
          </cell>
          <cell r="AE983" t="str">
            <v>11 Dividend Street</v>
          </cell>
          <cell r="AF983" t="str">
            <v>Mansfield QLD 4122</v>
          </cell>
        </row>
        <row r="984">
          <cell r="A984" t="str">
            <v>AEPL0983</v>
          </cell>
          <cell r="D984" t="e">
            <v>#N/A</v>
          </cell>
          <cell r="E984" t="e">
            <v>#N/A</v>
          </cell>
          <cell r="F984" t="e">
            <v>#N/A</v>
          </cell>
          <cell r="G984" t="e">
            <v>#N/A</v>
          </cell>
          <cell r="AB984" t="e">
            <v>#N/A</v>
          </cell>
          <cell r="AC984" t="e">
            <v>#N/A</v>
          </cell>
          <cell r="AD984" t="e">
            <v>#N/A</v>
          </cell>
          <cell r="AE984" t="str">
            <v>11 Dividend Street</v>
          </cell>
          <cell r="AF984" t="str">
            <v>Mansfield QLD 4122</v>
          </cell>
        </row>
        <row r="985">
          <cell r="A985" t="str">
            <v>AEPL0984</v>
          </cell>
          <cell r="D985" t="e">
            <v>#N/A</v>
          </cell>
          <cell r="E985" t="e">
            <v>#N/A</v>
          </cell>
          <cell r="F985" t="e">
            <v>#N/A</v>
          </cell>
          <cell r="G985" t="e">
            <v>#N/A</v>
          </cell>
          <cell r="AB985" t="e">
            <v>#N/A</v>
          </cell>
          <cell r="AC985" t="e">
            <v>#N/A</v>
          </cell>
          <cell r="AD985" t="e">
            <v>#N/A</v>
          </cell>
          <cell r="AE985" t="str">
            <v>11 Dividend Street</v>
          </cell>
          <cell r="AF985" t="str">
            <v>Mansfield QLD 4122</v>
          </cell>
        </row>
        <row r="986">
          <cell r="A986" t="str">
            <v>AEPL0985</v>
          </cell>
          <cell r="D986" t="e">
            <v>#N/A</v>
          </cell>
          <cell r="E986" t="e">
            <v>#N/A</v>
          </cell>
          <cell r="F986" t="e">
            <v>#N/A</v>
          </cell>
          <cell r="G986" t="e">
            <v>#N/A</v>
          </cell>
          <cell r="AB986" t="e">
            <v>#N/A</v>
          </cell>
          <cell r="AC986" t="e">
            <v>#N/A</v>
          </cell>
          <cell r="AD986" t="e">
            <v>#N/A</v>
          </cell>
          <cell r="AE986" t="str">
            <v>11 Dividend Street</v>
          </cell>
          <cell r="AF986" t="str">
            <v>Mansfield QLD 4122</v>
          </cell>
        </row>
        <row r="987">
          <cell r="A987" t="str">
            <v>AEPL0986</v>
          </cell>
          <cell r="D987" t="e">
            <v>#N/A</v>
          </cell>
          <cell r="E987" t="e">
            <v>#N/A</v>
          </cell>
          <cell r="F987" t="e">
            <v>#N/A</v>
          </cell>
          <cell r="G987" t="e">
            <v>#N/A</v>
          </cell>
          <cell r="AB987" t="e">
            <v>#N/A</v>
          </cell>
          <cell r="AC987" t="e">
            <v>#N/A</v>
          </cell>
          <cell r="AD987" t="e">
            <v>#N/A</v>
          </cell>
          <cell r="AE987" t="str">
            <v>11 Dividend Street</v>
          </cell>
          <cell r="AF987" t="str">
            <v>Mansfield QLD 4122</v>
          </cell>
        </row>
        <row r="988">
          <cell r="A988" t="str">
            <v>AEPL0987</v>
          </cell>
          <cell r="D988" t="e">
            <v>#N/A</v>
          </cell>
          <cell r="E988" t="e">
            <v>#N/A</v>
          </cell>
          <cell r="F988" t="e">
            <v>#N/A</v>
          </cell>
          <cell r="G988" t="e">
            <v>#N/A</v>
          </cell>
          <cell r="AB988" t="e">
            <v>#N/A</v>
          </cell>
          <cell r="AC988" t="e">
            <v>#N/A</v>
          </cell>
          <cell r="AD988" t="e">
            <v>#N/A</v>
          </cell>
          <cell r="AE988" t="str">
            <v>11 Dividend Street</v>
          </cell>
          <cell r="AF988" t="str">
            <v>Mansfield QLD 4122</v>
          </cell>
        </row>
        <row r="989">
          <cell r="A989" t="str">
            <v>AEPL0988</v>
          </cell>
          <cell r="D989" t="e">
            <v>#N/A</v>
          </cell>
          <cell r="E989" t="e">
            <v>#N/A</v>
          </cell>
          <cell r="F989" t="e">
            <v>#N/A</v>
          </cell>
          <cell r="G989" t="e">
            <v>#N/A</v>
          </cell>
          <cell r="AB989" t="e">
            <v>#N/A</v>
          </cell>
          <cell r="AC989" t="e">
            <v>#N/A</v>
          </cell>
          <cell r="AD989" t="e">
            <v>#N/A</v>
          </cell>
          <cell r="AE989" t="str">
            <v>11 Dividend Street</v>
          </cell>
          <cell r="AF989" t="str">
            <v>Mansfield QLD 4122</v>
          </cell>
        </row>
        <row r="990">
          <cell r="A990" t="str">
            <v>AEPL0989</v>
          </cell>
          <cell r="D990" t="e">
            <v>#N/A</v>
          </cell>
          <cell r="E990" t="e">
            <v>#N/A</v>
          </cell>
          <cell r="F990" t="e">
            <v>#N/A</v>
          </cell>
          <cell r="G990" t="e">
            <v>#N/A</v>
          </cell>
          <cell r="AB990" t="e">
            <v>#N/A</v>
          </cell>
          <cell r="AC990" t="e">
            <v>#N/A</v>
          </cell>
          <cell r="AD990" t="e">
            <v>#N/A</v>
          </cell>
          <cell r="AE990" t="str">
            <v>11 Dividend Street</v>
          </cell>
          <cell r="AF990" t="str">
            <v>Mansfield QLD 4122</v>
          </cell>
        </row>
        <row r="991">
          <cell r="A991" t="str">
            <v>AEPL0990</v>
          </cell>
          <cell r="D991" t="e">
            <v>#N/A</v>
          </cell>
          <cell r="E991" t="e">
            <v>#N/A</v>
          </cell>
          <cell r="F991" t="e">
            <v>#N/A</v>
          </cell>
          <cell r="G991" t="e">
            <v>#N/A</v>
          </cell>
          <cell r="AB991" t="e">
            <v>#N/A</v>
          </cell>
          <cell r="AC991" t="e">
            <v>#N/A</v>
          </cell>
          <cell r="AD991" t="e">
            <v>#N/A</v>
          </cell>
          <cell r="AE991" t="str">
            <v>11 Dividend Street</v>
          </cell>
          <cell r="AF991" t="str">
            <v>Mansfield QLD 4122</v>
          </cell>
        </row>
        <row r="992">
          <cell r="A992" t="str">
            <v>AEPL0991</v>
          </cell>
          <cell r="D992" t="e">
            <v>#N/A</v>
          </cell>
          <cell r="E992" t="e">
            <v>#N/A</v>
          </cell>
          <cell r="F992" t="e">
            <v>#N/A</v>
          </cell>
          <cell r="G992" t="e">
            <v>#N/A</v>
          </cell>
          <cell r="AB992" t="e">
            <v>#N/A</v>
          </cell>
          <cell r="AC992" t="e">
            <v>#N/A</v>
          </cell>
          <cell r="AD992" t="e">
            <v>#N/A</v>
          </cell>
          <cell r="AE992" t="str">
            <v>11 Dividend Street</v>
          </cell>
          <cell r="AF992" t="str">
            <v>Mansfield QLD 4122</v>
          </cell>
        </row>
        <row r="993">
          <cell r="A993" t="str">
            <v>AEPL0992</v>
          </cell>
          <cell r="D993" t="e">
            <v>#N/A</v>
          </cell>
          <cell r="E993" t="e">
            <v>#N/A</v>
          </cell>
          <cell r="F993" t="e">
            <v>#N/A</v>
          </cell>
          <cell r="G993" t="e">
            <v>#N/A</v>
          </cell>
          <cell r="AB993" t="e">
            <v>#N/A</v>
          </cell>
          <cell r="AC993" t="e">
            <v>#N/A</v>
          </cell>
          <cell r="AD993" t="e">
            <v>#N/A</v>
          </cell>
          <cell r="AE993" t="str">
            <v>11 Dividend Street</v>
          </cell>
          <cell r="AF993" t="str">
            <v>Mansfield QLD 4122</v>
          </cell>
        </row>
        <row r="994">
          <cell r="A994" t="str">
            <v>AEPL0993</v>
          </cell>
          <cell r="D994" t="e">
            <v>#N/A</v>
          </cell>
          <cell r="E994" t="e">
            <v>#N/A</v>
          </cell>
          <cell r="F994" t="e">
            <v>#N/A</v>
          </cell>
          <cell r="G994" t="e">
            <v>#N/A</v>
          </cell>
          <cell r="AB994" t="e">
            <v>#N/A</v>
          </cell>
          <cell r="AC994" t="e">
            <v>#N/A</v>
          </cell>
          <cell r="AD994" t="e">
            <v>#N/A</v>
          </cell>
          <cell r="AE994" t="str">
            <v>11 Dividend Street</v>
          </cell>
          <cell r="AF994" t="str">
            <v>Mansfield QLD 4122</v>
          </cell>
        </row>
        <row r="995">
          <cell r="A995" t="str">
            <v>AEPL0994</v>
          </cell>
          <cell r="D995" t="e">
            <v>#N/A</v>
          </cell>
          <cell r="E995" t="e">
            <v>#N/A</v>
          </cell>
          <cell r="F995" t="e">
            <v>#N/A</v>
          </cell>
          <cell r="G995" t="e">
            <v>#N/A</v>
          </cell>
          <cell r="AB995" t="e">
            <v>#N/A</v>
          </cell>
          <cell r="AC995" t="e">
            <v>#N/A</v>
          </cell>
          <cell r="AD995" t="e">
            <v>#N/A</v>
          </cell>
          <cell r="AE995" t="str">
            <v>11 Dividend Street</v>
          </cell>
          <cell r="AF995" t="str">
            <v>Mansfield QLD 4122</v>
          </cell>
        </row>
        <row r="996">
          <cell r="A996" t="str">
            <v>AEPL0995</v>
          </cell>
          <cell r="D996" t="e">
            <v>#N/A</v>
          </cell>
          <cell r="E996" t="e">
            <v>#N/A</v>
          </cell>
          <cell r="F996" t="e">
            <v>#N/A</v>
          </cell>
          <cell r="G996" t="e">
            <v>#N/A</v>
          </cell>
          <cell r="AB996" t="e">
            <v>#N/A</v>
          </cell>
          <cell r="AC996" t="e">
            <v>#N/A</v>
          </cell>
          <cell r="AD996" t="e">
            <v>#N/A</v>
          </cell>
          <cell r="AE996" t="str">
            <v>11 Dividend Street</v>
          </cell>
          <cell r="AF996" t="str">
            <v>Mansfield QLD 4122</v>
          </cell>
        </row>
        <row r="997">
          <cell r="A997" t="str">
            <v>AEPL0996</v>
          </cell>
          <cell r="D997" t="e">
            <v>#N/A</v>
          </cell>
          <cell r="E997" t="e">
            <v>#N/A</v>
          </cell>
          <cell r="F997" t="e">
            <v>#N/A</v>
          </cell>
          <cell r="G997" t="e">
            <v>#N/A</v>
          </cell>
          <cell r="AB997" t="e">
            <v>#N/A</v>
          </cell>
          <cell r="AC997" t="e">
            <v>#N/A</v>
          </cell>
          <cell r="AD997" t="e">
            <v>#N/A</v>
          </cell>
          <cell r="AE997" t="str">
            <v>11 Dividend Street</v>
          </cell>
          <cell r="AF997" t="str">
            <v>Mansfield QLD 4122</v>
          </cell>
        </row>
        <row r="998">
          <cell r="A998" t="str">
            <v>AEPL0997</v>
          </cell>
          <cell r="D998" t="e">
            <v>#N/A</v>
          </cell>
          <cell r="E998" t="e">
            <v>#N/A</v>
          </cell>
          <cell r="F998" t="e">
            <v>#N/A</v>
          </cell>
          <cell r="G998" t="e">
            <v>#N/A</v>
          </cell>
          <cell r="AB998" t="e">
            <v>#N/A</v>
          </cell>
          <cell r="AC998" t="e">
            <v>#N/A</v>
          </cell>
          <cell r="AD998" t="e">
            <v>#N/A</v>
          </cell>
          <cell r="AE998" t="str">
            <v>11 Dividend Street</v>
          </cell>
          <cell r="AF998" t="str">
            <v>Mansfield QLD 4122</v>
          </cell>
        </row>
        <row r="999">
          <cell r="A999" t="str">
            <v>AEPL0998</v>
          </cell>
          <cell r="D999" t="e">
            <v>#N/A</v>
          </cell>
          <cell r="E999" t="e">
            <v>#N/A</v>
          </cell>
          <cell r="F999" t="e">
            <v>#N/A</v>
          </cell>
          <cell r="G999" t="e">
            <v>#N/A</v>
          </cell>
          <cell r="AB999" t="e">
            <v>#N/A</v>
          </cell>
          <cell r="AC999" t="e">
            <v>#N/A</v>
          </cell>
          <cell r="AD999" t="e">
            <v>#N/A</v>
          </cell>
          <cell r="AE999" t="str">
            <v>11 Dividend Street</v>
          </cell>
          <cell r="AF999" t="str">
            <v>Mansfield QLD 4122</v>
          </cell>
        </row>
        <row r="1000">
          <cell r="A1000" t="str">
            <v>AEPL0999</v>
          </cell>
          <cell r="D1000" t="e">
            <v>#N/A</v>
          </cell>
          <cell r="E1000" t="e">
            <v>#N/A</v>
          </cell>
          <cell r="F1000" t="e">
            <v>#N/A</v>
          </cell>
          <cell r="G1000" t="e">
            <v>#N/A</v>
          </cell>
          <cell r="AB1000" t="e">
            <v>#N/A</v>
          </cell>
          <cell r="AC1000" t="e">
            <v>#N/A</v>
          </cell>
          <cell r="AD1000" t="e">
            <v>#N/A</v>
          </cell>
          <cell r="AE1000" t="str">
            <v>11 Dividend Street</v>
          </cell>
          <cell r="AF1000" t="str">
            <v>Mansfield QLD 4122</v>
          </cell>
        </row>
        <row r="1001">
          <cell r="A1001" t="str">
            <v>AEPL1000</v>
          </cell>
          <cell r="D1001" t="e">
            <v>#N/A</v>
          </cell>
          <cell r="E1001" t="e">
            <v>#N/A</v>
          </cell>
          <cell r="F1001" t="e">
            <v>#N/A</v>
          </cell>
          <cell r="G1001" t="e">
            <v>#N/A</v>
          </cell>
          <cell r="AB1001" t="e">
            <v>#N/A</v>
          </cell>
          <cell r="AC1001" t="e">
            <v>#N/A</v>
          </cell>
          <cell r="AD1001" t="e">
            <v>#N/A</v>
          </cell>
          <cell r="AE1001" t="str">
            <v>11 Dividend Street</v>
          </cell>
          <cell r="AF1001" t="str">
            <v>Mansfield QLD 4122</v>
          </cell>
        </row>
        <row r="1002">
          <cell r="A1002" t="str">
            <v>AEPL1001</v>
          </cell>
          <cell r="D1002" t="e">
            <v>#N/A</v>
          </cell>
          <cell r="E1002" t="e">
            <v>#N/A</v>
          </cell>
          <cell r="F1002" t="e">
            <v>#N/A</v>
          </cell>
          <cell r="G1002" t="e">
            <v>#N/A</v>
          </cell>
          <cell r="AB1002" t="e">
            <v>#N/A</v>
          </cell>
          <cell r="AC1002" t="e">
            <v>#N/A</v>
          </cell>
          <cell r="AD1002" t="e">
            <v>#N/A</v>
          </cell>
          <cell r="AE1002" t="str">
            <v>11 Dividend Street</v>
          </cell>
          <cell r="AF1002" t="str">
            <v>Mansfield QLD 4122</v>
          </cell>
        </row>
        <row r="1003">
          <cell r="A1003" t="str">
            <v>AEPL1002</v>
          </cell>
          <cell r="D1003" t="e">
            <v>#N/A</v>
          </cell>
          <cell r="E1003" t="e">
            <v>#N/A</v>
          </cell>
          <cell r="F1003" t="e">
            <v>#N/A</v>
          </cell>
          <cell r="G1003" t="e">
            <v>#N/A</v>
          </cell>
          <cell r="AB1003" t="e">
            <v>#N/A</v>
          </cell>
          <cell r="AC1003" t="e">
            <v>#N/A</v>
          </cell>
          <cell r="AD1003" t="e">
            <v>#N/A</v>
          </cell>
          <cell r="AE1003" t="str">
            <v>11 Dividend Street</v>
          </cell>
          <cell r="AF1003" t="str">
            <v>Mansfield QLD 4122</v>
          </cell>
        </row>
        <row r="1004">
          <cell r="A1004" t="str">
            <v>AEPL1003</v>
          </cell>
          <cell r="D1004" t="e">
            <v>#N/A</v>
          </cell>
          <cell r="E1004" t="e">
            <v>#N/A</v>
          </cell>
          <cell r="F1004" t="e">
            <v>#N/A</v>
          </cell>
          <cell r="G1004" t="e">
            <v>#N/A</v>
          </cell>
          <cell r="AB1004" t="e">
            <v>#N/A</v>
          </cell>
          <cell r="AC1004" t="e">
            <v>#N/A</v>
          </cell>
          <cell r="AD1004" t="e">
            <v>#N/A</v>
          </cell>
          <cell r="AE1004" t="str">
            <v>11 Dividend Street</v>
          </cell>
          <cell r="AF1004" t="str">
            <v>Mansfield QLD 4122</v>
          </cell>
        </row>
        <row r="1005">
          <cell r="A1005" t="str">
            <v>AEPL1004</v>
          </cell>
          <cell r="D1005" t="e">
            <v>#N/A</v>
          </cell>
          <cell r="E1005" t="e">
            <v>#N/A</v>
          </cell>
          <cell r="F1005" t="e">
            <v>#N/A</v>
          </cell>
          <cell r="G1005" t="e">
            <v>#N/A</v>
          </cell>
          <cell r="AB1005" t="e">
            <v>#N/A</v>
          </cell>
          <cell r="AC1005" t="e">
            <v>#N/A</v>
          </cell>
          <cell r="AD1005" t="e">
            <v>#N/A</v>
          </cell>
          <cell r="AE1005" t="str">
            <v>11 Dividend Street</v>
          </cell>
          <cell r="AF1005" t="str">
            <v>Mansfield QLD 4122</v>
          </cell>
        </row>
        <row r="1006">
          <cell r="A1006" t="str">
            <v>AEPL1005</v>
          </cell>
          <cell r="D1006" t="e">
            <v>#N/A</v>
          </cell>
          <cell r="E1006" t="e">
            <v>#N/A</v>
          </cell>
          <cell r="F1006" t="e">
            <v>#N/A</v>
          </cell>
          <cell r="G1006" t="e">
            <v>#N/A</v>
          </cell>
          <cell r="AB1006" t="e">
            <v>#N/A</v>
          </cell>
          <cell r="AC1006" t="e">
            <v>#N/A</v>
          </cell>
          <cell r="AD1006" t="e">
            <v>#N/A</v>
          </cell>
          <cell r="AE1006" t="str">
            <v>11 Dividend Street</v>
          </cell>
          <cell r="AF1006" t="str">
            <v>Mansfield QLD 4122</v>
          </cell>
        </row>
        <row r="1007">
          <cell r="A1007" t="str">
            <v>AEPL1006</v>
          </cell>
          <cell r="D1007" t="e">
            <v>#N/A</v>
          </cell>
          <cell r="E1007" t="e">
            <v>#N/A</v>
          </cell>
          <cell r="F1007" t="e">
            <v>#N/A</v>
          </cell>
          <cell r="G1007" t="e">
            <v>#N/A</v>
          </cell>
          <cell r="AB1007" t="e">
            <v>#N/A</v>
          </cell>
          <cell r="AC1007" t="e">
            <v>#N/A</v>
          </cell>
          <cell r="AD1007" t="e">
            <v>#N/A</v>
          </cell>
          <cell r="AE1007" t="str">
            <v>11 Dividend Street</v>
          </cell>
          <cell r="AF1007" t="str">
            <v>Mansfield QLD 4122</v>
          </cell>
        </row>
        <row r="1008">
          <cell r="A1008" t="str">
            <v>AEPL1007</v>
          </cell>
          <cell r="D1008" t="e">
            <v>#N/A</v>
          </cell>
          <cell r="E1008" t="e">
            <v>#N/A</v>
          </cell>
          <cell r="F1008" t="e">
            <v>#N/A</v>
          </cell>
          <cell r="G1008" t="e">
            <v>#N/A</v>
          </cell>
          <cell r="AB1008" t="e">
            <v>#N/A</v>
          </cell>
          <cell r="AC1008" t="e">
            <v>#N/A</v>
          </cell>
          <cell r="AD1008" t="e">
            <v>#N/A</v>
          </cell>
          <cell r="AE1008" t="str">
            <v>11 Dividend Street</v>
          </cell>
          <cell r="AF1008" t="str">
            <v>Mansfield QLD 4122</v>
          </cell>
        </row>
        <row r="1009">
          <cell r="A1009" t="str">
            <v>AEPL1008</v>
          </cell>
          <cell r="D1009" t="e">
            <v>#N/A</v>
          </cell>
          <cell r="E1009" t="e">
            <v>#N/A</v>
          </cell>
          <cell r="F1009" t="e">
            <v>#N/A</v>
          </cell>
          <cell r="G1009" t="e">
            <v>#N/A</v>
          </cell>
          <cell r="AB1009" t="e">
            <v>#N/A</v>
          </cell>
          <cell r="AC1009" t="e">
            <v>#N/A</v>
          </cell>
          <cell r="AD1009" t="e">
            <v>#N/A</v>
          </cell>
          <cell r="AE1009" t="str">
            <v>11 Dividend Street</v>
          </cell>
          <cell r="AF1009" t="str">
            <v>Mansfield QLD 4122</v>
          </cell>
        </row>
        <row r="1010">
          <cell r="A1010" t="str">
            <v>AEPL1009</v>
          </cell>
          <cell r="D1010" t="e">
            <v>#N/A</v>
          </cell>
          <cell r="E1010" t="e">
            <v>#N/A</v>
          </cell>
          <cell r="F1010" t="e">
            <v>#N/A</v>
          </cell>
          <cell r="G1010" t="e">
            <v>#N/A</v>
          </cell>
          <cell r="AB1010" t="e">
            <v>#N/A</v>
          </cell>
          <cell r="AC1010" t="e">
            <v>#N/A</v>
          </cell>
          <cell r="AD1010" t="e">
            <v>#N/A</v>
          </cell>
          <cell r="AE1010" t="str">
            <v>11 Dividend Street</v>
          </cell>
          <cell r="AF1010" t="str">
            <v>Mansfield QLD 4122</v>
          </cell>
        </row>
        <row r="1011">
          <cell r="A1011" t="str">
            <v>AEPL1010</v>
          </cell>
          <cell r="D1011" t="e">
            <v>#N/A</v>
          </cell>
          <cell r="E1011" t="e">
            <v>#N/A</v>
          </cell>
          <cell r="F1011" t="e">
            <v>#N/A</v>
          </cell>
          <cell r="G1011" t="e">
            <v>#N/A</v>
          </cell>
          <cell r="AB1011" t="e">
            <v>#N/A</v>
          </cell>
          <cell r="AC1011" t="e">
            <v>#N/A</v>
          </cell>
          <cell r="AD1011" t="e">
            <v>#N/A</v>
          </cell>
          <cell r="AE1011" t="str">
            <v>11 Dividend Street</v>
          </cell>
          <cell r="AF1011" t="str">
            <v>Mansfield QLD 4122</v>
          </cell>
        </row>
        <row r="1012">
          <cell r="A1012" t="str">
            <v>AEPL1011</v>
          </cell>
          <cell r="D1012" t="e">
            <v>#N/A</v>
          </cell>
          <cell r="E1012" t="e">
            <v>#N/A</v>
          </cell>
          <cell r="F1012" t="e">
            <v>#N/A</v>
          </cell>
          <cell r="G1012" t="e">
            <v>#N/A</v>
          </cell>
          <cell r="AB1012" t="e">
            <v>#N/A</v>
          </cell>
          <cell r="AC1012" t="e">
            <v>#N/A</v>
          </cell>
          <cell r="AD1012" t="e">
            <v>#N/A</v>
          </cell>
          <cell r="AE1012" t="str">
            <v>11 Dividend Street</v>
          </cell>
          <cell r="AF1012" t="str">
            <v>Mansfield QLD 4122</v>
          </cell>
        </row>
        <row r="1013">
          <cell r="A1013" t="str">
            <v>AEPL1012</v>
          </cell>
          <cell r="D1013" t="e">
            <v>#N/A</v>
          </cell>
          <cell r="E1013" t="e">
            <v>#N/A</v>
          </cell>
          <cell r="F1013" t="e">
            <v>#N/A</v>
          </cell>
          <cell r="G1013" t="e">
            <v>#N/A</v>
          </cell>
          <cell r="AB1013" t="e">
            <v>#N/A</v>
          </cell>
          <cell r="AC1013" t="e">
            <v>#N/A</v>
          </cell>
          <cell r="AD1013" t="e">
            <v>#N/A</v>
          </cell>
          <cell r="AE1013" t="str">
            <v>11 Dividend Street</v>
          </cell>
          <cell r="AF1013" t="str">
            <v>Mansfield QLD 4122</v>
          </cell>
        </row>
        <row r="1014">
          <cell r="A1014" t="str">
            <v>AEPL1013</v>
          </cell>
          <cell r="D1014" t="e">
            <v>#N/A</v>
          </cell>
          <cell r="E1014" t="e">
            <v>#N/A</v>
          </cell>
          <cell r="F1014" t="e">
            <v>#N/A</v>
          </cell>
          <cell r="G1014" t="e">
            <v>#N/A</v>
          </cell>
          <cell r="AB1014" t="e">
            <v>#N/A</v>
          </cell>
          <cell r="AC1014" t="e">
            <v>#N/A</v>
          </cell>
          <cell r="AD1014" t="e">
            <v>#N/A</v>
          </cell>
          <cell r="AE1014" t="str">
            <v>11 Dividend Street</v>
          </cell>
          <cell r="AF1014" t="str">
            <v>Mansfield QLD 4122</v>
          </cell>
        </row>
        <row r="1015">
          <cell r="A1015" t="str">
            <v>AEPL1014</v>
          </cell>
          <cell r="D1015" t="e">
            <v>#N/A</v>
          </cell>
          <cell r="E1015" t="e">
            <v>#N/A</v>
          </cell>
          <cell r="F1015" t="e">
            <v>#N/A</v>
          </cell>
          <cell r="G1015" t="e">
            <v>#N/A</v>
          </cell>
          <cell r="AB1015" t="e">
            <v>#N/A</v>
          </cell>
          <cell r="AC1015" t="e">
            <v>#N/A</v>
          </cell>
          <cell r="AD1015" t="e">
            <v>#N/A</v>
          </cell>
          <cell r="AE1015" t="str">
            <v>11 Dividend Street</v>
          </cell>
          <cell r="AF1015" t="str">
            <v>Mansfield QLD 4122</v>
          </cell>
        </row>
        <row r="1016">
          <cell r="A1016" t="str">
            <v>AEPL1015</v>
          </cell>
          <cell r="D1016" t="e">
            <v>#N/A</v>
          </cell>
          <cell r="E1016" t="e">
            <v>#N/A</v>
          </cell>
          <cell r="F1016" t="e">
            <v>#N/A</v>
          </cell>
          <cell r="G1016" t="e">
            <v>#N/A</v>
          </cell>
          <cell r="AB1016" t="e">
            <v>#N/A</v>
          </cell>
          <cell r="AC1016" t="e">
            <v>#N/A</v>
          </cell>
          <cell r="AD1016" t="e">
            <v>#N/A</v>
          </cell>
          <cell r="AE1016" t="str">
            <v>11 Dividend Street</v>
          </cell>
          <cell r="AF1016" t="str">
            <v>Mansfield QLD 4122</v>
          </cell>
        </row>
        <row r="1017">
          <cell r="A1017" t="str">
            <v>AEPL1016</v>
          </cell>
        </row>
        <row r="1018">
          <cell r="A1018" t="str">
            <v>AEPL1017</v>
          </cell>
        </row>
        <row r="1019">
          <cell r="A1019" t="str">
            <v>AEPL1018</v>
          </cell>
        </row>
        <row r="1020">
          <cell r="A1020" t="str">
            <v>AEPL1019</v>
          </cell>
        </row>
        <row r="1021">
          <cell r="A1021" t="str">
            <v>AEPL1020</v>
          </cell>
        </row>
        <row r="1022">
          <cell r="A1022" t="str">
            <v>AEPL1021</v>
          </cell>
        </row>
        <row r="1023">
          <cell r="A1023" t="str">
            <v>AEPL1022</v>
          </cell>
        </row>
        <row r="1024">
          <cell r="A1024" t="str">
            <v>AEPL1023</v>
          </cell>
        </row>
        <row r="1025">
          <cell r="A1025" t="str">
            <v>AEPL1024</v>
          </cell>
        </row>
        <row r="1026">
          <cell r="A1026" t="str">
            <v>AEPL1025</v>
          </cell>
        </row>
        <row r="1027">
          <cell r="A1027" t="str">
            <v>AEPL1026</v>
          </cell>
        </row>
        <row r="1028">
          <cell r="A1028" t="str">
            <v>AEPL1027</v>
          </cell>
        </row>
        <row r="1029">
          <cell r="A1029" t="str">
            <v>AEPL1028</v>
          </cell>
        </row>
        <row r="1030">
          <cell r="A1030" t="str">
            <v>AEPL1029</v>
          </cell>
        </row>
        <row r="1031">
          <cell r="A1031" t="str">
            <v>AEPL1030</v>
          </cell>
        </row>
        <row r="1032">
          <cell r="A1032" t="str">
            <v>AEPL1031</v>
          </cell>
        </row>
        <row r="1033">
          <cell r="A1033" t="str">
            <v>AEPL1032</v>
          </cell>
        </row>
        <row r="1034">
          <cell r="A1034" t="str">
            <v>AEPL1033</v>
          </cell>
        </row>
        <row r="1035">
          <cell r="A1035" t="str">
            <v>AEPL1034</v>
          </cell>
        </row>
        <row r="1036">
          <cell r="A1036" t="str">
            <v>AEPL1035</v>
          </cell>
        </row>
        <row r="1037">
          <cell r="A1037" t="str">
            <v>AEPL1036</v>
          </cell>
        </row>
        <row r="1038">
          <cell r="A1038" t="str">
            <v>AEPL1037</v>
          </cell>
        </row>
        <row r="1039">
          <cell r="A1039" t="str">
            <v>AEPL1038</v>
          </cell>
        </row>
        <row r="1040">
          <cell r="A1040" t="str">
            <v>AEPL1039</v>
          </cell>
        </row>
        <row r="1041">
          <cell r="A1041" t="str">
            <v>AEPL1040</v>
          </cell>
        </row>
        <row r="1042">
          <cell r="A1042" t="str">
            <v>AEPL1041</v>
          </cell>
        </row>
        <row r="1043">
          <cell r="A1043" t="str">
            <v>AEPL1042</v>
          </cell>
        </row>
        <row r="1044">
          <cell r="A1044" t="str">
            <v>AEPL1043</v>
          </cell>
        </row>
        <row r="1045">
          <cell r="A1045" t="str">
            <v>AEPL1044</v>
          </cell>
        </row>
        <row r="1046">
          <cell r="A1046" t="str">
            <v>AEPL1045</v>
          </cell>
        </row>
        <row r="1047">
          <cell r="A1047" t="str">
            <v>AEPL1046</v>
          </cell>
        </row>
        <row r="1048">
          <cell r="A1048" t="str">
            <v>AEPL1047</v>
          </cell>
        </row>
        <row r="1049">
          <cell r="A1049" t="str">
            <v>AEPL1048</v>
          </cell>
        </row>
        <row r="1050">
          <cell r="A1050" t="str">
            <v>AEPL1049</v>
          </cell>
        </row>
        <row r="1051">
          <cell r="A1051" t="str">
            <v>AEPL1050</v>
          </cell>
        </row>
        <row r="1052">
          <cell r="A1052" t="str">
            <v>AEPL1051</v>
          </cell>
        </row>
        <row r="1053">
          <cell r="A1053" t="str">
            <v>AEPL1052</v>
          </cell>
        </row>
        <row r="1054">
          <cell r="A1054" t="str">
            <v>AEPL1053</v>
          </cell>
        </row>
        <row r="1055">
          <cell r="A1055" t="str">
            <v>AEPL1054</v>
          </cell>
        </row>
        <row r="1056">
          <cell r="A1056" t="str">
            <v>AEPL1055</v>
          </cell>
        </row>
        <row r="1057">
          <cell r="A1057" t="str">
            <v>AEPL1056</v>
          </cell>
        </row>
        <row r="1058">
          <cell r="A1058" t="str">
            <v>AEPL1057</v>
          </cell>
        </row>
        <row r="1059">
          <cell r="A1059" t="str">
            <v>AEPL1058</v>
          </cell>
        </row>
        <row r="1060">
          <cell r="A1060" t="str">
            <v>AEPL1059</v>
          </cell>
        </row>
        <row r="1061">
          <cell r="A1061" t="str">
            <v>AEPL1060</v>
          </cell>
        </row>
        <row r="1062">
          <cell r="A1062" t="str">
            <v>AEPL1061</v>
          </cell>
        </row>
        <row r="1063">
          <cell r="A1063" t="str">
            <v>AEPL1062</v>
          </cell>
        </row>
        <row r="1064">
          <cell r="A1064" t="str">
            <v>AEPL1063</v>
          </cell>
        </row>
        <row r="1065">
          <cell r="A1065" t="str">
            <v>AEPL1064</v>
          </cell>
        </row>
        <row r="1066">
          <cell r="A1066" t="str">
            <v>AEPL1065</v>
          </cell>
        </row>
        <row r="1067">
          <cell r="A1067" t="str">
            <v>AEPL1066</v>
          </cell>
        </row>
        <row r="1068">
          <cell r="A1068" t="str">
            <v>AEPL1067</v>
          </cell>
        </row>
        <row r="1069">
          <cell r="A1069" t="str">
            <v>AEPL1068</v>
          </cell>
        </row>
        <row r="1070">
          <cell r="A1070" t="str">
            <v>AEPL1069</v>
          </cell>
        </row>
        <row r="1071">
          <cell r="A1071" t="str">
            <v>AEPL1070</v>
          </cell>
        </row>
        <row r="1072">
          <cell r="A1072" t="str">
            <v>AEPL1071</v>
          </cell>
        </row>
        <row r="1073">
          <cell r="A1073" t="str">
            <v>AEPL1072</v>
          </cell>
        </row>
        <row r="1074">
          <cell r="A1074" t="str">
            <v>AEPL1073</v>
          </cell>
        </row>
        <row r="1075">
          <cell r="A1075" t="str">
            <v>AEPL1074</v>
          </cell>
        </row>
        <row r="1076">
          <cell r="A1076" t="str">
            <v>AEPL1075</v>
          </cell>
        </row>
        <row r="1077">
          <cell r="A1077" t="str">
            <v>AEPL1076</v>
          </cell>
        </row>
        <row r="1078">
          <cell r="A1078" t="str">
            <v>AEPL1077</v>
          </cell>
        </row>
        <row r="1079">
          <cell r="A1079" t="str">
            <v>AEPL1078</v>
          </cell>
        </row>
        <row r="1080">
          <cell r="A1080" t="str">
            <v>AEPL1079</v>
          </cell>
        </row>
        <row r="1081">
          <cell r="A1081" t="str">
            <v>AEPL1080</v>
          </cell>
        </row>
        <row r="1082">
          <cell r="A1082" t="str">
            <v>AEPL1081</v>
          </cell>
        </row>
        <row r="1083">
          <cell r="A1083" t="str">
            <v>AEPL1082</v>
          </cell>
        </row>
        <row r="1084">
          <cell r="A1084" t="str">
            <v>AEPL1083</v>
          </cell>
        </row>
        <row r="1085">
          <cell r="A1085" t="str">
            <v>AEPL1084</v>
          </cell>
        </row>
        <row r="1086">
          <cell r="A1086" t="str">
            <v>AEPL1085</v>
          </cell>
        </row>
        <row r="1087">
          <cell r="A1087" t="str">
            <v>AEPL1086</v>
          </cell>
        </row>
        <row r="1088">
          <cell r="A1088" t="str">
            <v>AEPL1087</v>
          </cell>
        </row>
        <row r="1089">
          <cell r="A1089" t="str">
            <v>AEPL1088</v>
          </cell>
        </row>
        <row r="1090">
          <cell r="A1090" t="str">
            <v>AEPL1089</v>
          </cell>
        </row>
        <row r="1091">
          <cell r="A1091" t="str">
            <v>AEPL1090</v>
          </cell>
        </row>
        <row r="1092">
          <cell r="A1092" t="str">
            <v>AEPL1091</v>
          </cell>
        </row>
        <row r="1093">
          <cell r="A1093" t="str">
            <v>AEPL1092</v>
          </cell>
        </row>
        <row r="1094">
          <cell r="A1094" t="str">
            <v>AEPL1093</v>
          </cell>
        </row>
        <row r="1095">
          <cell r="A1095" t="str">
            <v>AEPL1094</v>
          </cell>
        </row>
        <row r="1096">
          <cell r="A1096" t="str">
            <v>AEPL1095</v>
          </cell>
        </row>
        <row r="1097">
          <cell r="A1097" t="str">
            <v>AEPL1096</v>
          </cell>
        </row>
        <row r="1098">
          <cell r="A1098" t="str">
            <v>AEPL1097</v>
          </cell>
        </row>
        <row r="1099">
          <cell r="A1099" t="str">
            <v>AEPL1098</v>
          </cell>
        </row>
        <row r="1100">
          <cell r="A1100" t="str">
            <v>AEPL1099</v>
          </cell>
        </row>
        <row r="1101">
          <cell r="A1101" t="str">
            <v>AEPL1100</v>
          </cell>
        </row>
        <row r="1102">
          <cell r="A1102" t="str">
            <v>AEPL1101</v>
          </cell>
        </row>
        <row r="1103">
          <cell r="A1103" t="str">
            <v>AEPL1102</v>
          </cell>
        </row>
        <row r="1104">
          <cell r="A1104" t="str">
            <v>AEPL1103</v>
          </cell>
        </row>
        <row r="1105">
          <cell r="A1105" t="str">
            <v>AEPL1104</v>
          </cell>
        </row>
        <row r="1106">
          <cell r="A1106" t="str">
            <v>AEPL1105</v>
          </cell>
        </row>
        <row r="1107">
          <cell r="A1107" t="str">
            <v>AEPL1106</v>
          </cell>
        </row>
        <row r="1108">
          <cell r="A1108" t="str">
            <v>AEPL1107</v>
          </cell>
        </row>
        <row r="1109">
          <cell r="A1109" t="str">
            <v>AEPL1108</v>
          </cell>
        </row>
        <row r="1110">
          <cell r="A1110" t="str">
            <v>AEPL1109</v>
          </cell>
        </row>
        <row r="1111">
          <cell r="A1111" t="str">
            <v>AEPL1110</v>
          </cell>
        </row>
        <row r="1112">
          <cell r="A1112" t="str">
            <v>AEPL1111</v>
          </cell>
        </row>
        <row r="1113">
          <cell r="A1113" t="str">
            <v>AEPL1112</v>
          </cell>
        </row>
        <row r="1114">
          <cell r="A1114" t="str">
            <v>AEPL1113</v>
          </cell>
        </row>
        <row r="1115">
          <cell r="A1115" t="str">
            <v>AEPL1114</v>
          </cell>
        </row>
        <row r="1116">
          <cell r="A1116" t="str">
            <v>AEPL1115</v>
          </cell>
        </row>
        <row r="1117">
          <cell r="A1117" t="str">
            <v>AEPL1116</v>
          </cell>
        </row>
        <row r="1118">
          <cell r="A1118" t="str">
            <v>AEPL1117</v>
          </cell>
        </row>
        <row r="1119">
          <cell r="A1119" t="str">
            <v>AEPL1118</v>
          </cell>
        </row>
        <row r="1120">
          <cell r="A1120" t="str">
            <v>AEPL1119</v>
          </cell>
        </row>
        <row r="1121">
          <cell r="A1121" t="str">
            <v>AEPL1120</v>
          </cell>
        </row>
        <row r="1122">
          <cell r="A1122" t="str">
            <v>AEPL1121</v>
          </cell>
        </row>
        <row r="1123">
          <cell r="A1123" t="str">
            <v>AEPL1122</v>
          </cell>
        </row>
        <row r="1124">
          <cell r="A1124" t="str">
            <v>AEPL1123</v>
          </cell>
        </row>
        <row r="1125">
          <cell r="A1125" t="str">
            <v>AEPL1124</v>
          </cell>
        </row>
        <row r="1126">
          <cell r="A1126" t="str">
            <v>AEPL1125</v>
          </cell>
        </row>
        <row r="1127">
          <cell r="A1127" t="str">
            <v>AEPL1126</v>
          </cell>
        </row>
        <row r="1128">
          <cell r="A1128" t="str">
            <v>AEPL1127</v>
          </cell>
        </row>
        <row r="1129">
          <cell r="A1129" t="str">
            <v>AEPL1128</v>
          </cell>
        </row>
        <row r="1130">
          <cell r="A1130" t="str">
            <v>AEPL1129</v>
          </cell>
        </row>
        <row r="1131">
          <cell r="A1131" t="str">
            <v>AEPL1130</v>
          </cell>
        </row>
        <row r="1132">
          <cell r="A1132" t="str">
            <v>AEPL1131</v>
          </cell>
        </row>
        <row r="1133">
          <cell r="A1133" t="str">
            <v>AEPL1132</v>
          </cell>
        </row>
        <row r="1134">
          <cell r="A1134" t="str">
            <v>AEPL1133</v>
          </cell>
        </row>
        <row r="1135">
          <cell r="A1135" t="str">
            <v>AEPL1134</v>
          </cell>
        </row>
        <row r="1136">
          <cell r="A1136" t="str">
            <v>AEPL1135</v>
          </cell>
        </row>
        <row r="1137">
          <cell r="A1137" t="str">
            <v>AEPL1136</v>
          </cell>
        </row>
        <row r="1138">
          <cell r="A1138" t="str">
            <v>AEPL1137</v>
          </cell>
        </row>
        <row r="1139">
          <cell r="A1139" t="str">
            <v>AEPL1138</v>
          </cell>
        </row>
        <row r="1140">
          <cell r="A1140" t="str">
            <v>AEPL1139</v>
          </cell>
        </row>
        <row r="1141">
          <cell r="A1141" t="str">
            <v>AEPL1140</v>
          </cell>
        </row>
        <row r="1142">
          <cell r="A1142" t="str">
            <v>AEPL1141</v>
          </cell>
        </row>
        <row r="1143">
          <cell r="A1143" t="str">
            <v>AEPL1142</v>
          </cell>
        </row>
        <row r="1144">
          <cell r="A1144" t="str">
            <v>AEPL1143</v>
          </cell>
        </row>
        <row r="1145">
          <cell r="A1145" t="str">
            <v>AEPL1144</v>
          </cell>
        </row>
        <row r="1146">
          <cell r="A1146" t="str">
            <v>AEPL1145</v>
          </cell>
        </row>
        <row r="1147">
          <cell r="A1147" t="str">
            <v>AEPL1146</v>
          </cell>
        </row>
        <row r="1148">
          <cell r="A1148" t="str">
            <v>AEPL1147</v>
          </cell>
        </row>
        <row r="1149">
          <cell r="A1149" t="str">
            <v>AEPL1148</v>
          </cell>
        </row>
        <row r="1150">
          <cell r="A1150" t="str">
            <v>AEPL1149</v>
          </cell>
        </row>
        <row r="1151">
          <cell r="A1151" t="str">
            <v>AEPL1150</v>
          </cell>
        </row>
        <row r="1152">
          <cell r="A1152" t="str">
            <v>AEPL1151</v>
          </cell>
        </row>
        <row r="1153">
          <cell r="A1153" t="str">
            <v>AEPL1152</v>
          </cell>
        </row>
        <row r="1154">
          <cell r="A1154" t="str">
            <v>AEPL1153</v>
          </cell>
        </row>
        <row r="1155">
          <cell r="A1155" t="str">
            <v>AEPL1154</v>
          </cell>
        </row>
        <row r="1156">
          <cell r="A1156" t="str">
            <v>AEPL1155</v>
          </cell>
        </row>
        <row r="1157">
          <cell r="A1157" t="str">
            <v>AEPL1156</v>
          </cell>
        </row>
        <row r="1158">
          <cell r="A1158" t="str">
            <v>AEPL1157</v>
          </cell>
        </row>
        <row r="1159">
          <cell r="A1159" t="str">
            <v>AEPL1158</v>
          </cell>
        </row>
        <row r="1160">
          <cell r="A1160" t="str">
            <v>AEPL1159</v>
          </cell>
        </row>
        <row r="1161">
          <cell r="A1161" t="str">
            <v>AEPL1160</v>
          </cell>
        </row>
        <row r="1162">
          <cell r="A1162" t="str">
            <v>AEPL1161</v>
          </cell>
        </row>
        <row r="1163">
          <cell r="A1163" t="str">
            <v>AEPL1162</v>
          </cell>
        </row>
        <row r="1164">
          <cell r="A1164" t="str">
            <v>AEPL1163</v>
          </cell>
        </row>
        <row r="1165">
          <cell r="A1165" t="str">
            <v>AEPL1164</v>
          </cell>
        </row>
        <row r="1166">
          <cell r="A1166" t="str">
            <v>AEPL1165</v>
          </cell>
        </row>
        <row r="1167">
          <cell r="A1167" t="str">
            <v>AEPL1166</v>
          </cell>
        </row>
        <row r="1168">
          <cell r="A1168" t="str">
            <v>AEPL1167</v>
          </cell>
        </row>
        <row r="1169">
          <cell r="A1169" t="str">
            <v>AEPL1168</v>
          </cell>
        </row>
        <row r="1170">
          <cell r="A1170" t="str">
            <v>AEPL1169</v>
          </cell>
        </row>
        <row r="1171">
          <cell r="A1171" t="str">
            <v>AEPL1170</v>
          </cell>
        </row>
        <row r="1172">
          <cell r="A1172" t="str">
            <v>AEPL1171</v>
          </cell>
        </row>
        <row r="1173">
          <cell r="A1173" t="str">
            <v>AEPL1172</v>
          </cell>
        </row>
        <row r="1174">
          <cell r="A1174" t="str">
            <v>AEPL1173</v>
          </cell>
        </row>
        <row r="1175">
          <cell r="A1175" t="str">
            <v>AEPL1174</v>
          </cell>
        </row>
        <row r="1176">
          <cell r="A1176" t="str">
            <v>AEPL1175</v>
          </cell>
        </row>
        <row r="1177">
          <cell r="A1177" t="str">
            <v>AEPL1176</v>
          </cell>
        </row>
        <row r="1178">
          <cell r="A1178" t="str">
            <v>AEPL1177</v>
          </cell>
        </row>
        <row r="1179">
          <cell r="A1179" t="str">
            <v>AEPL1178</v>
          </cell>
        </row>
        <row r="1180">
          <cell r="A1180" t="str">
            <v>AEPL1179</v>
          </cell>
        </row>
        <row r="1181">
          <cell r="A1181" t="str">
            <v>AEPL1180</v>
          </cell>
        </row>
        <row r="1182">
          <cell r="A1182" t="str">
            <v>AEPL1181</v>
          </cell>
        </row>
        <row r="1183">
          <cell r="A1183" t="str">
            <v>AEPL1182</v>
          </cell>
        </row>
        <row r="1184">
          <cell r="A1184" t="str">
            <v>AEPL1183</v>
          </cell>
        </row>
        <row r="1185">
          <cell r="A1185" t="str">
            <v>AEPL1184</v>
          </cell>
        </row>
        <row r="1186">
          <cell r="A1186" t="str">
            <v>AEPL1185</v>
          </cell>
        </row>
        <row r="1187">
          <cell r="A1187" t="str">
            <v>AEPL1186</v>
          </cell>
        </row>
        <row r="1188">
          <cell r="A1188" t="str">
            <v>AEPL1187</v>
          </cell>
        </row>
        <row r="1189">
          <cell r="A1189" t="str">
            <v>AEPL1188</v>
          </cell>
        </row>
        <row r="1190">
          <cell r="A1190" t="str">
            <v>AEPL1189</v>
          </cell>
        </row>
        <row r="1191">
          <cell r="A1191" t="str">
            <v>AEPL1190</v>
          </cell>
        </row>
        <row r="1192">
          <cell r="A1192" t="str">
            <v>AEPL1191</v>
          </cell>
        </row>
        <row r="1193">
          <cell r="A1193" t="str">
            <v>AEPL1192</v>
          </cell>
        </row>
        <row r="1194">
          <cell r="A1194" t="str">
            <v>AEPL1193</v>
          </cell>
        </row>
        <row r="1195">
          <cell r="A1195" t="str">
            <v>AEPL1194</v>
          </cell>
        </row>
        <row r="1196">
          <cell r="A1196" t="str">
            <v>AEPL1195</v>
          </cell>
        </row>
        <row r="1197">
          <cell r="A1197" t="str">
            <v>AEPL1196</v>
          </cell>
        </row>
        <row r="1198">
          <cell r="A1198" t="str">
            <v>AEPL1197</v>
          </cell>
        </row>
        <row r="1199">
          <cell r="A1199" t="str">
            <v>AEPL1198</v>
          </cell>
        </row>
        <row r="1200">
          <cell r="A1200" t="str">
            <v>AEPL1199</v>
          </cell>
        </row>
        <row r="1201">
          <cell r="A1201" t="str">
            <v>AEPL1200</v>
          </cell>
        </row>
        <row r="1202">
          <cell r="A1202" t="str">
            <v>AEPL1201</v>
          </cell>
        </row>
        <row r="1203">
          <cell r="A1203" t="str">
            <v>AEPL1202</v>
          </cell>
        </row>
        <row r="1204">
          <cell r="A1204" t="str">
            <v>AEPL1203</v>
          </cell>
        </row>
        <row r="1205">
          <cell r="A1205" t="str">
            <v>AEPL1204</v>
          </cell>
        </row>
        <row r="1206">
          <cell r="A1206" t="str">
            <v>AEPL1205</v>
          </cell>
        </row>
        <row r="1207">
          <cell r="A1207" t="str">
            <v>AEPL1206</v>
          </cell>
        </row>
        <row r="1208">
          <cell r="A1208" t="str">
            <v>AEPL1207</v>
          </cell>
        </row>
        <row r="1209">
          <cell r="A1209" t="str">
            <v>AEPL1208</v>
          </cell>
        </row>
        <row r="1210">
          <cell r="A1210" t="str">
            <v>AEPL1209</v>
          </cell>
        </row>
        <row r="1211">
          <cell r="A1211" t="str">
            <v>AEPL1210</v>
          </cell>
        </row>
        <row r="1212">
          <cell r="A1212" t="str">
            <v>AEPL1211</v>
          </cell>
        </row>
        <row r="1213">
          <cell r="A1213" t="str">
            <v>AEPL1212</v>
          </cell>
        </row>
        <row r="1214">
          <cell r="A1214" t="str">
            <v>AEPL1213</v>
          </cell>
        </row>
        <row r="1215">
          <cell r="A1215" t="str">
            <v>AEPL1214</v>
          </cell>
        </row>
        <row r="1216">
          <cell r="A1216" t="str">
            <v>AEPL1215</v>
          </cell>
        </row>
        <row r="1217">
          <cell r="A1217" t="str">
            <v>AEPL1216</v>
          </cell>
        </row>
        <row r="1218">
          <cell r="A1218" t="str">
            <v>AEPL1217</v>
          </cell>
        </row>
        <row r="1219">
          <cell r="A1219" t="str">
            <v>AEPL1218</v>
          </cell>
        </row>
        <row r="1220">
          <cell r="A1220" t="str">
            <v>AEPL1219</v>
          </cell>
        </row>
        <row r="1221">
          <cell r="A1221" t="str">
            <v>AEPL1220</v>
          </cell>
        </row>
        <row r="1222">
          <cell r="A1222" t="str">
            <v>AEPL1221</v>
          </cell>
        </row>
        <row r="1223">
          <cell r="A1223" t="str">
            <v>AEPL1222</v>
          </cell>
        </row>
        <row r="1224">
          <cell r="A1224" t="str">
            <v>AEPL1223</v>
          </cell>
        </row>
        <row r="1225">
          <cell r="A1225" t="str">
            <v>AEPL1224</v>
          </cell>
        </row>
        <row r="1226">
          <cell r="A1226" t="str">
            <v>AEPL1225</v>
          </cell>
        </row>
        <row r="1227">
          <cell r="A1227" t="str">
            <v>AEPL1226</v>
          </cell>
        </row>
        <row r="1228">
          <cell r="A1228" t="str">
            <v>AEPL1227</v>
          </cell>
        </row>
        <row r="1229">
          <cell r="A1229" t="str">
            <v>AEPL1228</v>
          </cell>
        </row>
        <row r="1230">
          <cell r="A1230" t="str">
            <v>AEPL1229</v>
          </cell>
        </row>
        <row r="1231">
          <cell r="A1231" t="str">
            <v>AEPL1230</v>
          </cell>
        </row>
        <row r="1232">
          <cell r="A1232" t="str">
            <v>AEPL1231</v>
          </cell>
        </row>
        <row r="1233">
          <cell r="A1233" t="str">
            <v>AEPL1232</v>
          </cell>
        </row>
        <row r="1234">
          <cell r="A1234" t="str">
            <v>AEPL1233</v>
          </cell>
        </row>
        <row r="1235">
          <cell r="A1235" t="str">
            <v>AEPL1234</v>
          </cell>
        </row>
        <row r="1236">
          <cell r="A1236" t="str">
            <v>AEPL1235</v>
          </cell>
        </row>
        <row r="1237">
          <cell r="A1237" t="str">
            <v>AEPL1236</v>
          </cell>
        </row>
        <row r="1238">
          <cell r="A1238" t="str">
            <v>AEPL1237</v>
          </cell>
        </row>
        <row r="1239">
          <cell r="A1239" t="str">
            <v>AEPL1238</v>
          </cell>
        </row>
        <row r="1240">
          <cell r="A1240" t="str">
            <v>AEPL1239</v>
          </cell>
        </row>
        <row r="1241">
          <cell r="A1241" t="str">
            <v>AEPL1240</v>
          </cell>
        </row>
        <row r="1242">
          <cell r="A1242" t="str">
            <v>AEPL1241</v>
          </cell>
        </row>
        <row r="1243">
          <cell r="A1243" t="str">
            <v>AEPL1242</v>
          </cell>
        </row>
        <row r="1244">
          <cell r="A1244" t="str">
            <v>AEPL1243</v>
          </cell>
        </row>
        <row r="1245">
          <cell r="A1245" t="str">
            <v>AEPL1244</v>
          </cell>
        </row>
        <row r="1246">
          <cell r="A1246" t="str">
            <v>AEPL1245</v>
          </cell>
        </row>
        <row r="1247">
          <cell r="A1247" t="str">
            <v>AEPL1246</v>
          </cell>
        </row>
        <row r="1248">
          <cell r="A1248" t="str">
            <v>AEPL1247</v>
          </cell>
        </row>
        <row r="1249">
          <cell r="A1249" t="str">
            <v>AEPL1248</v>
          </cell>
        </row>
        <row r="1250">
          <cell r="A1250" t="str">
            <v>AEPL1249</v>
          </cell>
        </row>
        <row r="1251">
          <cell r="A1251" t="str">
            <v>AEPL1250</v>
          </cell>
        </row>
        <row r="1252">
          <cell r="A1252" t="str">
            <v>AEPL1251</v>
          </cell>
        </row>
        <row r="1253">
          <cell r="A1253" t="str">
            <v>AEPL1252</v>
          </cell>
        </row>
        <row r="1254">
          <cell r="A1254" t="str">
            <v>AEPL1253</v>
          </cell>
        </row>
        <row r="1255">
          <cell r="A1255" t="str">
            <v>AEPL1254</v>
          </cell>
        </row>
        <row r="1256">
          <cell r="A1256" t="str">
            <v>AEPL1255</v>
          </cell>
        </row>
        <row r="1257">
          <cell r="A1257" t="str">
            <v>AEPL1256</v>
          </cell>
        </row>
        <row r="1258">
          <cell r="A1258" t="str">
            <v>AEPL1257</v>
          </cell>
        </row>
        <row r="1259">
          <cell r="A1259" t="str">
            <v>AEPL1258</v>
          </cell>
        </row>
        <row r="1260">
          <cell r="A1260" t="str">
            <v>AEPL1259</v>
          </cell>
        </row>
        <row r="1261">
          <cell r="A1261" t="str">
            <v>AEPL1260</v>
          </cell>
        </row>
        <row r="1262">
          <cell r="A1262" t="str">
            <v>AEPL1261</v>
          </cell>
        </row>
        <row r="1263">
          <cell r="A1263" t="str">
            <v>AEPL1262</v>
          </cell>
        </row>
        <row r="1264">
          <cell r="A1264" t="str">
            <v>AEPL1263</v>
          </cell>
        </row>
        <row r="1265">
          <cell r="A1265" t="str">
            <v>AEPL1264</v>
          </cell>
        </row>
        <row r="1266">
          <cell r="A1266" t="str">
            <v>AEPL1265</v>
          </cell>
        </row>
        <row r="1267">
          <cell r="A1267" t="str">
            <v>AEPL1266</v>
          </cell>
        </row>
        <row r="1268">
          <cell r="A1268" t="str">
            <v>AEPL1267</v>
          </cell>
        </row>
        <row r="1269">
          <cell r="A1269" t="str">
            <v>AEPL1268</v>
          </cell>
        </row>
        <row r="1270">
          <cell r="A1270" t="str">
            <v>AEPL1269</v>
          </cell>
        </row>
        <row r="1271">
          <cell r="A1271" t="str">
            <v>AEPL1270</v>
          </cell>
        </row>
        <row r="1272">
          <cell r="A1272" t="str">
            <v>AEPL1271</v>
          </cell>
        </row>
        <row r="1273">
          <cell r="A1273" t="str">
            <v>AEPL1272</v>
          </cell>
        </row>
        <row r="1274">
          <cell r="A1274" t="str">
            <v>AEPL1273</v>
          </cell>
        </row>
        <row r="1275">
          <cell r="A1275" t="str">
            <v>AEPL1274</v>
          </cell>
        </row>
        <row r="1276">
          <cell r="A1276" t="str">
            <v>AEPL1275</v>
          </cell>
        </row>
        <row r="1277">
          <cell r="A1277" t="str">
            <v>AEPL1276</v>
          </cell>
        </row>
        <row r="1278">
          <cell r="A1278" t="str">
            <v>AEPL1277</v>
          </cell>
        </row>
        <row r="1279">
          <cell r="A1279" t="str">
            <v>AEPL1278</v>
          </cell>
        </row>
        <row r="1280">
          <cell r="A1280" t="str">
            <v>AEPL1279</v>
          </cell>
        </row>
        <row r="1281">
          <cell r="A1281" t="str">
            <v>AEPL1280</v>
          </cell>
        </row>
        <row r="1282">
          <cell r="A1282" t="str">
            <v>AEPL1281</v>
          </cell>
        </row>
        <row r="1283">
          <cell r="A1283" t="str">
            <v>AEPL1282</v>
          </cell>
        </row>
        <row r="1284">
          <cell r="A1284" t="str">
            <v>AEPL1283</v>
          </cell>
        </row>
        <row r="1285">
          <cell r="A1285" t="str">
            <v>AEPL1284</v>
          </cell>
        </row>
        <row r="1286">
          <cell r="A1286" t="str">
            <v>AEPL1285</v>
          </cell>
        </row>
        <row r="1287">
          <cell r="A1287" t="str">
            <v>AEPL1286</v>
          </cell>
        </row>
        <row r="1288">
          <cell r="A1288" t="str">
            <v>AEPL1287</v>
          </cell>
        </row>
        <row r="1289">
          <cell r="A1289" t="str">
            <v>AEPL1288</v>
          </cell>
        </row>
        <row r="1290">
          <cell r="A1290" t="str">
            <v>AEPL1289</v>
          </cell>
        </row>
        <row r="1291">
          <cell r="A1291" t="str">
            <v>AEPL1290</v>
          </cell>
        </row>
        <row r="1292">
          <cell r="A1292" t="str">
            <v>AEPL1291</v>
          </cell>
        </row>
        <row r="1293">
          <cell r="A1293" t="str">
            <v>AEPL1292</v>
          </cell>
        </row>
        <row r="1294">
          <cell r="A1294" t="str">
            <v>AEPL1293</v>
          </cell>
        </row>
        <row r="1295">
          <cell r="A1295" t="str">
            <v>AEPL1294</v>
          </cell>
        </row>
        <row r="1296">
          <cell r="A1296" t="str">
            <v>AEPL1295</v>
          </cell>
        </row>
        <row r="1297">
          <cell r="A1297" t="str">
            <v>AEPL1296</v>
          </cell>
        </row>
        <row r="1298">
          <cell r="A1298" t="str">
            <v>AEPL1297</v>
          </cell>
        </row>
        <row r="1299">
          <cell r="A1299" t="str">
            <v>AEPL1298</v>
          </cell>
        </row>
        <row r="1300">
          <cell r="A1300" t="str">
            <v>AEPL1299</v>
          </cell>
        </row>
        <row r="1301">
          <cell r="A1301" t="str">
            <v>AEPL1300</v>
          </cell>
        </row>
        <row r="1302">
          <cell r="A1302" t="str">
            <v>AEPL1301</v>
          </cell>
        </row>
        <row r="1303">
          <cell r="A1303" t="str">
            <v>AEPL1302</v>
          </cell>
        </row>
        <row r="1304">
          <cell r="A1304" t="str">
            <v>AEPL1303</v>
          </cell>
        </row>
        <row r="1305">
          <cell r="A1305" t="str">
            <v>AEPL1304</v>
          </cell>
        </row>
        <row r="1306">
          <cell r="A1306" t="str">
            <v>AEPL1305</v>
          </cell>
        </row>
        <row r="1307">
          <cell r="A1307" t="str">
            <v>AEPL1306</v>
          </cell>
        </row>
        <row r="1308">
          <cell r="A1308" t="str">
            <v>AEPL1307</v>
          </cell>
        </row>
        <row r="1309">
          <cell r="A1309" t="str">
            <v>AEPL1308</v>
          </cell>
        </row>
        <row r="1310">
          <cell r="A1310" t="str">
            <v>AEPL1309</v>
          </cell>
        </row>
        <row r="1311">
          <cell r="A1311" t="str">
            <v>AEPL1310</v>
          </cell>
        </row>
        <row r="1312">
          <cell r="A1312" t="str">
            <v>AEPL1311</v>
          </cell>
        </row>
        <row r="1313">
          <cell r="A1313" t="str">
            <v>AEPL1312</v>
          </cell>
        </row>
        <row r="1314">
          <cell r="A1314" t="str">
            <v>AEPL1313</v>
          </cell>
        </row>
        <row r="1315">
          <cell r="A1315" t="str">
            <v>AEPL1314</v>
          </cell>
        </row>
        <row r="1316">
          <cell r="A1316" t="str">
            <v>AEPL1315</v>
          </cell>
        </row>
        <row r="1317">
          <cell r="A1317" t="str">
            <v>AEPL1316</v>
          </cell>
        </row>
        <row r="1318">
          <cell r="A1318" t="str">
            <v>AEPL1317</v>
          </cell>
        </row>
        <row r="1319">
          <cell r="A1319" t="str">
            <v>AEPL1318</v>
          </cell>
        </row>
        <row r="1320">
          <cell r="A1320" t="str">
            <v>AEPL1319</v>
          </cell>
        </row>
        <row r="1321">
          <cell r="A1321" t="str">
            <v>AEPL1320</v>
          </cell>
        </row>
        <row r="1322">
          <cell r="A1322" t="str">
            <v>AEPL1321</v>
          </cell>
        </row>
        <row r="1323">
          <cell r="A1323" t="str">
            <v>AEPL1322</v>
          </cell>
        </row>
        <row r="1324">
          <cell r="A1324" t="str">
            <v>AEPL1323</v>
          </cell>
        </row>
        <row r="1325">
          <cell r="A1325" t="str">
            <v>AEPL1324</v>
          </cell>
        </row>
        <row r="1326">
          <cell r="A1326" t="str">
            <v>AEPL1325</v>
          </cell>
        </row>
        <row r="1327">
          <cell r="A1327" t="str">
            <v>AEPL1326</v>
          </cell>
        </row>
        <row r="1328">
          <cell r="A1328" t="str">
            <v>AEPL1327</v>
          </cell>
        </row>
        <row r="1329">
          <cell r="A1329" t="str">
            <v>AEPL1328</v>
          </cell>
        </row>
        <row r="1330">
          <cell r="A1330" t="str">
            <v>AEPL1329</v>
          </cell>
        </row>
        <row r="1331">
          <cell r="A1331" t="str">
            <v>AEPL1330</v>
          </cell>
        </row>
        <row r="1332">
          <cell r="A1332" t="str">
            <v>AEPL1331</v>
          </cell>
        </row>
        <row r="1333">
          <cell r="A1333" t="str">
            <v>AEPL1332</v>
          </cell>
        </row>
        <row r="1334">
          <cell r="A1334" t="str">
            <v>AEPL1333</v>
          </cell>
        </row>
        <row r="1335">
          <cell r="A1335" t="str">
            <v>AEPL1334</v>
          </cell>
        </row>
        <row r="1336">
          <cell r="A1336" t="str">
            <v>AEPL1335</v>
          </cell>
        </row>
        <row r="1337">
          <cell r="A1337" t="str">
            <v>AEPL1336</v>
          </cell>
        </row>
        <row r="1338">
          <cell r="A1338" t="str">
            <v>AEPL1337</v>
          </cell>
        </row>
        <row r="1339">
          <cell r="A1339" t="str">
            <v>AEPL1338</v>
          </cell>
        </row>
        <row r="1340">
          <cell r="A1340" t="str">
            <v>AEPL1339</v>
          </cell>
        </row>
        <row r="1341">
          <cell r="A1341" t="str">
            <v>AEPL1340</v>
          </cell>
        </row>
        <row r="1342">
          <cell r="A1342" t="str">
            <v>AEPL1341</v>
          </cell>
        </row>
        <row r="1343">
          <cell r="A1343" t="str">
            <v>AEPL1342</v>
          </cell>
        </row>
        <row r="1344">
          <cell r="A1344" t="str">
            <v>AEPL1343</v>
          </cell>
        </row>
        <row r="1345">
          <cell r="A1345" t="str">
            <v>AEPL1344</v>
          </cell>
        </row>
        <row r="1346">
          <cell r="A1346" t="str">
            <v>AEPL1345</v>
          </cell>
        </row>
        <row r="1347">
          <cell r="A1347" t="str">
            <v>AEPL1346</v>
          </cell>
        </row>
        <row r="1348">
          <cell r="A1348" t="str">
            <v>AEPL1347</v>
          </cell>
        </row>
        <row r="1349">
          <cell r="A1349" t="str">
            <v>AEPL1348</v>
          </cell>
        </row>
        <row r="1350">
          <cell r="A1350" t="str">
            <v>AEPL1349</v>
          </cell>
        </row>
        <row r="1351">
          <cell r="A1351" t="str">
            <v>AEPL1350</v>
          </cell>
        </row>
        <row r="1352">
          <cell r="A1352" t="str">
            <v>AEPL1351</v>
          </cell>
        </row>
        <row r="1353">
          <cell r="A1353" t="str">
            <v>AEPL1352</v>
          </cell>
        </row>
        <row r="1354">
          <cell r="A1354" t="str">
            <v>AEPL1353</v>
          </cell>
        </row>
        <row r="1355">
          <cell r="A1355" t="str">
            <v>AEPL1354</v>
          </cell>
        </row>
        <row r="1356">
          <cell r="A1356" t="str">
            <v>AEPL1355</v>
          </cell>
        </row>
        <row r="1357">
          <cell r="A1357" t="str">
            <v>AEPL1356</v>
          </cell>
        </row>
        <row r="1358">
          <cell r="A1358" t="str">
            <v>AEPL1357</v>
          </cell>
        </row>
        <row r="1359">
          <cell r="A1359" t="str">
            <v>AEPL1358</v>
          </cell>
        </row>
        <row r="1360">
          <cell r="A1360" t="str">
            <v>AEPL1359</v>
          </cell>
        </row>
        <row r="1361">
          <cell r="A1361" t="str">
            <v>AEPL1360</v>
          </cell>
        </row>
        <row r="1362">
          <cell r="A1362" t="str">
            <v>AEPL1361</v>
          </cell>
        </row>
        <row r="1363">
          <cell r="A1363" t="str">
            <v>AEPL1362</v>
          </cell>
        </row>
        <row r="1364">
          <cell r="A1364" t="str">
            <v>AEPL1363</v>
          </cell>
        </row>
        <row r="1365">
          <cell r="A1365" t="str">
            <v>AEPL1364</v>
          </cell>
        </row>
        <row r="1366">
          <cell r="A1366" t="str">
            <v>AEPL1365</v>
          </cell>
        </row>
        <row r="1367">
          <cell r="A1367" t="str">
            <v>AEPL1366</v>
          </cell>
        </row>
        <row r="1368">
          <cell r="A1368" t="str">
            <v>AEPL1367</v>
          </cell>
        </row>
        <row r="1369">
          <cell r="A1369" t="str">
            <v>AEPL1368</v>
          </cell>
        </row>
        <row r="1370">
          <cell r="A1370" t="str">
            <v>AEPL1369</v>
          </cell>
        </row>
        <row r="1371">
          <cell r="A1371" t="str">
            <v>AEPL1370</v>
          </cell>
        </row>
        <row r="1372">
          <cell r="A1372" t="str">
            <v>AEPL1371</v>
          </cell>
        </row>
        <row r="1373">
          <cell r="A1373" t="str">
            <v>AEPL1372</v>
          </cell>
        </row>
        <row r="1374">
          <cell r="A1374" t="str">
            <v>AEPL1373</v>
          </cell>
        </row>
        <row r="1375">
          <cell r="A1375" t="str">
            <v>AEPL1374</v>
          </cell>
        </row>
        <row r="1376">
          <cell r="A1376" t="str">
            <v>AEPL1375</v>
          </cell>
        </row>
        <row r="1377">
          <cell r="A1377" t="str">
            <v>AEPL1376</v>
          </cell>
        </row>
        <row r="1378">
          <cell r="A1378" t="str">
            <v>AEPL1377</v>
          </cell>
        </row>
        <row r="1379">
          <cell r="A1379" t="str">
            <v>AEPL1378</v>
          </cell>
        </row>
        <row r="1380">
          <cell r="A1380" t="str">
            <v>AEPL1379</v>
          </cell>
        </row>
        <row r="1381">
          <cell r="A1381" t="str">
            <v>AEPL1380</v>
          </cell>
        </row>
        <row r="1382">
          <cell r="A1382" t="str">
            <v>AEPL1381</v>
          </cell>
        </row>
        <row r="1383">
          <cell r="A1383" t="str">
            <v>AEPL1382</v>
          </cell>
        </row>
        <row r="1384">
          <cell r="A1384" t="str">
            <v>AEPL1383</v>
          </cell>
        </row>
        <row r="1385">
          <cell r="A1385" t="str">
            <v>AEPL1384</v>
          </cell>
        </row>
        <row r="1386">
          <cell r="A1386" t="str">
            <v>AEPL1385</v>
          </cell>
        </row>
        <row r="1387">
          <cell r="A1387" t="str">
            <v>AEPL1386</v>
          </cell>
        </row>
        <row r="1388">
          <cell r="A1388" t="str">
            <v>AEPL1387</v>
          </cell>
        </row>
        <row r="1389">
          <cell r="A1389" t="str">
            <v>AEPL1388</v>
          </cell>
        </row>
        <row r="1390">
          <cell r="A1390" t="str">
            <v>AEPL1389</v>
          </cell>
        </row>
        <row r="1391">
          <cell r="A1391" t="str">
            <v>AEPL1390</v>
          </cell>
        </row>
        <row r="1392">
          <cell r="A1392" t="str">
            <v>AEPL1391</v>
          </cell>
        </row>
        <row r="1393">
          <cell r="A1393" t="str">
            <v>AEPL1392</v>
          </cell>
        </row>
        <row r="1394">
          <cell r="A1394" t="str">
            <v>AEPL1393</v>
          </cell>
        </row>
        <row r="1395">
          <cell r="A1395" t="str">
            <v>AEPL1394</v>
          </cell>
        </row>
        <row r="1396">
          <cell r="A1396" t="str">
            <v>AEPL1395</v>
          </cell>
        </row>
        <row r="1397">
          <cell r="A1397" t="str">
            <v>AEPL1396</v>
          </cell>
        </row>
        <row r="1398">
          <cell r="A1398" t="str">
            <v>AEPL1397</v>
          </cell>
        </row>
        <row r="1399">
          <cell r="A1399" t="str">
            <v>AEPL1398</v>
          </cell>
        </row>
        <row r="1400">
          <cell r="A1400" t="str">
            <v>AEPL1399</v>
          </cell>
        </row>
        <row r="1401">
          <cell r="A1401" t="str">
            <v>AEPL1400</v>
          </cell>
        </row>
        <row r="1402">
          <cell r="A1402" t="str">
            <v>AEPL1401</v>
          </cell>
        </row>
        <row r="1403">
          <cell r="A1403" t="str">
            <v>AEPL1402</v>
          </cell>
        </row>
        <row r="1404">
          <cell r="A1404" t="str">
            <v>AEPL1403</v>
          </cell>
        </row>
        <row r="1405">
          <cell r="A1405" t="str">
            <v>AEPL1404</v>
          </cell>
        </row>
        <row r="1406">
          <cell r="A1406" t="str">
            <v>AEPL1405</v>
          </cell>
        </row>
        <row r="1407">
          <cell r="A1407" t="str">
            <v>AEPL1406</v>
          </cell>
        </row>
        <row r="1408">
          <cell r="A1408" t="str">
            <v>AEPL1407</v>
          </cell>
        </row>
        <row r="1409">
          <cell r="A1409" t="str">
            <v>AEPL1408</v>
          </cell>
        </row>
        <row r="1410">
          <cell r="A1410" t="str">
            <v>AEPL1409</v>
          </cell>
        </row>
        <row r="1411">
          <cell r="A1411" t="str">
            <v>AEPL1410</v>
          </cell>
        </row>
        <row r="1412">
          <cell r="A1412" t="str">
            <v>AEPL1411</v>
          </cell>
        </row>
        <row r="1413">
          <cell r="A1413" t="str">
            <v>AEPL1412</v>
          </cell>
        </row>
        <row r="1414">
          <cell r="A1414" t="str">
            <v>AEPL1413</v>
          </cell>
        </row>
        <row r="1415">
          <cell r="A1415" t="str">
            <v>AEPL1414</v>
          </cell>
        </row>
        <row r="1416">
          <cell r="A1416" t="str">
            <v>AEPL1415</v>
          </cell>
        </row>
        <row r="1417">
          <cell r="A1417" t="str">
            <v>AEPL1416</v>
          </cell>
        </row>
        <row r="1418">
          <cell r="A1418" t="str">
            <v>AEPL1417</v>
          </cell>
        </row>
        <row r="1419">
          <cell r="A1419" t="str">
            <v>AEPL1418</v>
          </cell>
        </row>
        <row r="1420">
          <cell r="A1420" t="str">
            <v>AEPL1419</v>
          </cell>
        </row>
        <row r="1421">
          <cell r="A1421" t="str">
            <v>AEPL1420</v>
          </cell>
        </row>
        <row r="1422">
          <cell r="A1422" t="str">
            <v>AEPL1421</v>
          </cell>
        </row>
        <row r="1423">
          <cell r="A1423" t="str">
            <v>AEPL1422</v>
          </cell>
        </row>
        <row r="1424">
          <cell r="A1424" t="str">
            <v>AEPL1423</v>
          </cell>
        </row>
        <row r="1425">
          <cell r="A1425" t="str">
            <v>AEPL1424</v>
          </cell>
        </row>
        <row r="1426">
          <cell r="A1426" t="str">
            <v>AEPL1425</v>
          </cell>
        </row>
        <row r="1427">
          <cell r="A1427" t="str">
            <v>AEPL1426</v>
          </cell>
        </row>
        <row r="1428">
          <cell r="A1428" t="str">
            <v>AEPL1427</v>
          </cell>
        </row>
        <row r="1429">
          <cell r="A1429" t="str">
            <v>AEPL1428</v>
          </cell>
        </row>
        <row r="1430">
          <cell r="A1430" t="str">
            <v>AEPL1429</v>
          </cell>
        </row>
        <row r="1431">
          <cell r="A1431" t="str">
            <v>AEPL1430</v>
          </cell>
        </row>
        <row r="1432">
          <cell r="A1432" t="str">
            <v>AEPL1431</v>
          </cell>
        </row>
        <row r="1433">
          <cell r="A1433" t="str">
            <v>AEPL1432</v>
          </cell>
        </row>
        <row r="1434">
          <cell r="A1434" t="str">
            <v>AEPL1433</v>
          </cell>
        </row>
        <row r="1435">
          <cell r="A1435" t="str">
            <v>AEPL1434</v>
          </cell>
        </row>
        <row r="1436">
          <cell r="A1436" t="str">
            <v>AEPL1435</v>
          </cell>
        </row>
        <row r="1437">
          <cell r="A1437" t="str">
            <v>AEPL1436</v>
          </cell>
        </row>
        <row r="1438">
          <cell r="A1438" t="str">
            <v>AEPL1437</v>
          </cell>
        </row>
        <row r="1439">
          <cell r="A1439" t="str">
            <v>AEPL1438</v>
          </cell>
        </row>
        <row r="1440">
          <cell r="A1440" t="str">
            <v>AEPL1439</v>
          </cell>
        </row>
        <row r="1441">
          <cell r="A1441" t="str">
            <v>AEPL1440</v>
          </cell>
        </row>
        <row r="1442">
          <cell r="A1442" t="str">
            <v>AEPL1441</v>
          </cell>
        </row>
        <row r="1443">
          <cell r="A1443" t="str">
            <v>AEPL1442</v>
          </cell>
        </row>
        <row r="1444">
          <cell r="A1444" t="str">
            <v>AEPL1443</v>
          </cell>
        </row>
        <row r="1445">
          <cell r="A1445" t="str">
            <v>AEPL1444</v>
          </cell>
        </row>
        <row r="1446">
          <cell r="A1446" t="str">
            <v>AEPL1445</v>
          </cell>
        </row>
        <row r="1447">
          <cell r="A1447" t="str">
            <v>AEPL1446</v>
          </cell>
        </row>
        <row r="1448">
          <cell r="A1448" t="str">
            <v>AEPL1447</v>
          </cell>
        </row>
        <row r="1449">
          <cell r="A1449" t="str">
            <v>AEPL1448</v>
          </cell>
        </row>
        <row r="1450">
          <cell r="A1450" t="str">
            <v>AEPL1449</v>
          </cell>
        </row>
        <row r="1451">
          <cell r="A1451" t="str">
            <v>AEPL1450</v>
          </cell>
        </row>
        <row r="1452">
          <cell r="A1452" t="str">
            <v>AEPL1451</v>
          </cell>
        </row>
        <row r="1453">
          <cell r="A1453" t="str">
            <v>AEPL1452</v>
          </cell>
        </row>
        <row r="1454">
          <cell r="A1454" t="str">
            <v>AEPL1453</v>
          </cell>
        </row>
        <row r="1455">
          <cell r="A1455" t="str">
            <v>AEPL1454</v>
          </cell>
        </row>
        <row r="1456">
          <cell r="A1456" t="str">
            <v>AEPL1455</v>
          </cell>
        </row>
        <row r="1457">
          <cell r="A1457" t="str">
            <v>AEPL1456</v>
          </cell>
        </row>
        <row r="1458">
          <cell r="A1458" t="str">
            <v>AEPL1457</v>
          </cell>
        </row>
        <row r="1459">
          <cell r="A1459" t="str">
            <v>AEPL1458</v>
          </cell>
        </row>
        <row r="1460">
          <cell r="A1460" t="str">
            <v>AEPL1459</v>
          </cell>
        </row>
        <row r="1461">
          <cell r="A1461" t="str">
            <v>AEPL1460</v>
          </cell>
        </row>
        <row r="1462">
          <cell r="A1462" t="str">
            <v>AEPL1461</v>
          </cell>
        </row>
        <row r="1463">
          <cell r="A1463" t="str">
            <v>AEPL1462</v>
          </cell>
        </row>
        <row r="1464">
          <cell r="A1464" t="str">
            <v>AEPL1463</v>
          </cell>
        </row>
        <row r="1465">
          <cell r="A1465" t="str">
            <v>AEPL1464</v>
          </cell>
        </row>
        <row r="1466">
          <cell r="A1466" t="str">
            <v>AEPL1465</v>
          </cell>
        </row>
        <row r="1467">
          <cell r="A1467" t="str">
            <v>AEPL1466</v>
          </cell>
        </row>
        <row r="1468">
          <cell r="A1468" t="str">
            <v>AEPL1467</v>
          </cell>
        </row>
        <row r="1469">
          <cell r="A1469" t="str">
            <v>AEPL1468</v>
          </cell>
        </row>
        <row r="1470">
          <cell r="A1470" t="str">
            <v>AEPL1469</v>
          </cell>
        </row>
        <row r="1471">
          <cell r="A1471" t="str">
            <v>AEPL1470</v>
          </cell>
        </row>
        <row r="1472">
          <cell r="A1472" t="str">
            <v>AEPL1471</v>
          </cell>
        </row>
        <row r="1473">
          <cell r="A1473" t="str">
            <v>AEPL1472</v>
          </cell>
        </row>
        <row r="1474">
          <cell r="A1474" t="str">
            <v>AEPL1473</v>
          </cell>
        </row>
        <row r="1475">
          <cell r="A1475" t="str">
            <v>AEPL1474</v>
          </cell>
        </row>
        <row r="1476">
          <cell r="A1476" t="str">
            <v>AEPL1475</v>
          </cell>
        </row>
        <row r="1477">
          <cell r="A1477" t="str">
            <v>AEPL1476</v>
          </cell>
        </row>
        <row r="1478">
          <cell r="A1478" t="str">
            <v>AEPL1477</v>
          </cell>
        </row>
        <row r="1479">
          <cell r="A1479" t="str">
            <v>AEPL1478</v>
          </cell>
        </row>
        <row r="1480">
          <cell r="A1480" t="str">
            <v>AEPL1479</v>
          </cell>
        </row>
        <row r="1481">
          <cell r="A1481" t="str">
            <v>AEPL1480</v>
          </cell>
        </row>
        <row r="1482">
          <cell r="A1482" t="str">
            <v>AEPL1481</v>
          </cell>
        </row>
        <row r="1483">
          <cell r="A1483" t="str">
            <v>AEPL1482</v>
          </cell>
        </row>
        <row r="1484">
          <cell r="A1484" t="str">
            <v>AEPL1483</v>
          </cell>
        </row>
        <row r="1485">
          <cell r="A1485" t="str">
            <v>AEPL1484</v>
          </cell>
        </row>
        <row r="1486">
          <cell r="A1486" t="str">
            <v>AEPL1485</v>
          </cell>
        </row>
        <row r="1487">
          <cell r="A1487" t="str">
            <v>AEPL1486</v>
          </cell>
        </row>
        <row r="1488">
          <cell r="A1488" t="str">
            <v>AEPL1487</v>
          </cell>
        </row>
        <row r="1489">
          <cell r="A1489" t="str">
            <v>AEPL1488</v>
          </cell>
        </row>
        <row r="1490">
          <cell r="A1490" t="str">
            <v>AEPL1489</v>
          </cell>
        </row>
        <row r="1491">
          <cell r="A1491" t="str">
            <v>AEPL1490</v>
          </cell>
        </row>
        <row r="1492">
          <cell r="A1492" t="str">
            <v>AEPL1491</v>
          </cell>
        </row>
        <row r="1493">
          <cell r="A1493" t="str">
            <v>AEPL1492</v>
          </cell>
        </row>
        <row r="1494">
          <cell r="A1494" t="str">
            <v>AEPL1493</v>
          </cell>
        </row>
        <row r="1495">
          <cell r="A1495" t="str">
            <v>AEPL1494</v>
          </cell>
        </row>
        <row r="1496">
          <cell r="A1496" t="str">
            <v>AEPL1495</v>
          </cell>
        </row>
        <row r="1497">
          <cell r="A1497" t="str">
            <v>AEPL1496</v>
          </cell>
        </row>
        <row r="1498">
          <cell r="A1498" t="str">
            <v>AEPL1497</v>
          </cell>
        </row>
        <row r="1499">
          <cell r="A1499" t="str">
            <v>AEPL1498</v>
          </cell>
        </row>
        <row r="1500">
          <cell r="A1500" t="str">
            <v>AEPL1499</v>
          </cell>
        </row>
        <row r="1501">
          <cell r="A1501" t="str">
            <v>AEPL1500</v>
          </cell>
        </row>
        <row r="1502">
          <cell r="A1502" t="str">
            <v>AEPL1501</v>
          </cell>
        </row>
        <row r="1503">
          <cell r="A1503" t="str">
            <v>AEPL1502</v>
          </cell>
        </row>
        <row r="1504">
          <cell r="A1504" t="str">
            <v>AEPL1503</v>
          </cell>
        </row>
        <row r="1505">
          <cell r="A1505" t="str">
            <v>AEPL1504</v>
          </cell>
        </row>
        <row r="1506">
          <cell r="A1506" t="str">
            <v>AEPL1505</v>
          </cell>
        </row>
        <row r="1507">
          <cell r="A1507" t="str">
            <v>AEPL1506</v>
          </cell>
        </row>
        <row r="1508">
          <cell r="A1508" t="str">
            <v>AEPL1507</v>
          </cell>
        </row>
        <row r="1509">
          <cell r="A1509" t="str">
            <v>AEPL1508</v>
          </cell>
        </row>
        <row r="1510">
          <cell r="A1510" t="str">
            <v>AEPL1509</v>
          </cell>
        </row>
        <row r="1511">
          <cell r="A1511" t="str">
            <v>AEPL1510</v>
          </cell>
        </row>
        <row r="1512">
          <cell r="A1512" t="str">
            <v>AEPL1511</v>
          </cell>
        </row>
        <row r="1513">
          <cell r="A1513" t="str">
            <v>AEPL1512</v>
          </cell>
        </row>
        <row r="1514">
          <cell r="A1514" t="str">
            <v>AEPL1513</v>
          </cell>
        </row>
        <row r="1515">
          <cell r="A1515" t="str">
            <v>AEPL1514</v>
          </cell>
        </row>
        <row r="1516">
          <cell r="A1516" t="str">
            <v>AEPL1515</v>
          </cell>
        </row>
        <row r="1517">
          <cell r="A1517" t="str">
            <v>AEPL1516</v>
          </cell>
        </row>
        <row r="1518">
          <cell r="A1518" t="str">
            <v>AEPL1517</v>
          </cell>
        </row>
        <row r="1519">
          <cell r="A1519" t="str">
            <v>AEPL1518</v>
          </cell>
        </row>
        <row r="1520">
          <cell r="A1520" t="str">
            <v>AEPL1519</v>
          </cell>
        </row>
        <row r="1521">
          <cell r="A1521" t="str">
            <v>AEPL1520</v>
          </cell>
        </row>
        <row r="1522">
          <cell r="A1522" t="str">
            <v>AEPL1521</v>
          </cell>
        </row>
        <row r="1523">
          <cell r="A1523" t="str">
            <v>AEPL1522</v>
          </cell>
        </row>
        <row r="1524">
          <cell r="A1524" t="str">
            <v>AEPL1523</v>
          </cell>
        </row>
        <row r="1525">
          <cell r="A1525" t="str">
            <v>AEPL1524</v>
          </cell>
        </row>
        <row r="1526">
          <cell r="A1526" t="str">
            <v>AEPL1525</v>
          </cell>
        </row>
        <row r="1527">
          <cell r="A1527" t="str">
            <v>AEPL1526</v>
          </cell>
        </row>
        <row r="1528">
          <cell r="A1528" t="str">
            <v>AEPL1527</v>
          </cell>
        </row>
        <row r="1529">
          <cell r="A1529" t="str">
            <v>AEPL1528</v>
          </cell>
        </row>
        <row r="1530">
          <cell r="A1530" t="str">
            <v>AEPL1529</v>
          </cell>
        </row>
        <row r="1531">
          <cell r="A1531" t="str">
            <v>AEPL1530</v>
          </cell>
        </row>
        <row r="1532">
          <cell r="A1532" t="str">
            <v>AEPL1531</v>
          </cell>
        </row>
        <row r="1533">
          <cell r="A1533" t="str">
            <v>AEPL1532</v>
          </cell>
        </row>
        <row r="1534">
          <cell r="A1534" t="str">
            <v>AEPL1533</v>
          </cell>
        </row>
        <row r="1535">
          <cell r="A1535" t="str">
            <v>AEPL1534</v>
          </cell>
        </row>
        <row r="1536">
          <cell r="A1536" t="str">
            <v>AEPL1535</v>
          </cell>
        </row>
        <row r="1537">
          <cell r="A1537" t="str">
            <v>AEPL1536</v>
          </cell>
        </row>
        <row r="1538">
          <cell r="A1538" t="str">
            <v>AEPL1537</v>
          </cell>
        </row>
        <row r="1539">
          <cell r="A1539" t="str">
            <v>AEPL1538</v>
          </cell>
        </row>
        <row r="1540">
          <cell r="A1540" t="str">
            <v>AEPL1539</v>
          </cell>
        </row>
        <row r="1541">
          <cell r="A1541" t="str">
            <v>AEPL1540</v>
          </cell>
        </row>
        <row r="1542">
          <cell r="A1542" t="str">
            <v>AEPL1541</v>
          </cell>
        </row>
        <row r="1543">
          <cell r="A1543" t="str">
            <v>AEPL1542</v>
          </cell>
        </row>
        <row r="1544">
          <cell r="A1544" t="str">
            <v>AEPL1543</v>
          </cell>
        </row>
        <row r="1545">
          <cell r="A1545" t="str">
            <v>AEPL1544</v>
          </cell>
        </row>
        <row r="1546">
          <cell r="A1546" t="str">
            <v>AEPL1545</v>
          </cell>
        </row>
        <row r="1547">
          <cell r="A1547" t="str">
            <v>AEPL1546</v>
          </cell>
        </row>
        <row r="1548">
          <cell r="A1548" t="str">
            <v>AEPL1547</v>
          </cell>
        </row>
        <row r="1549">
          <cell r="A1549" t="str">
            <v>AEPL1548</v>
          </cell>
        </row>
        <row r="1550">
          <cell r="A1550" t="str">
            <v>AEPL1549</v>
          </cell>
        </row>
        <row r="1551">
          <cell r="A1551" t="str">
            <v>AEPL1550</v>
          </cell>
        </row>
        <row r="1552">
          <cell r="A1552" t="str">
            <v>AEPL1551</v>
          </cell>
        </row>
        <row r="1553">
          <cell r="A1553" t="str">
            <v>AEPL1552</v>
          </cell>
        </row>
        <row r="1554">
          <cell r="A1554" t="str">
            <v>AEPL1553</v>
          </cell>
        </row>
        <row r="1555">
          <cell r="A1555" t="str">
            <v>AEPL1554</v>
          </cell>
        </row>
        <row r="1556">
          <cell r="A1556" t="str">
            <v>AEPL1555</v>
          </cell>
        </row>
        <row r="1557">
          <cell r="A1557" t="str">
            <v>AEPL1556</v>
          </cell>
        </row>
        <row r="1558">
          <cell r="A1558" t="str">
            <v>AEPL1557</v>
          </cell>
        </row>
        <row r="1559">
          <cell r="A1559" t="str">
            <v>AEPL1558</v>
          </cell>
        </row>
        <row r="1560">
          <cell r="A1560" t="str">
            <v>AEPL1559</v>
          </cell>
        </row>
        <row r="1561">
          <cell r="A1561" t="str">
            <v>AEPL1560</v>
          </cell>
        </row>
        <row r="1562">
          <cell r="A1562" t="str">
            <v>AEPL1561</v>
          </cell>
        </row>
        <row r="1563">
          <cell r="A1563" t="str">
            <v>AEPL1562</v>
          </cell>
        </row>
        <row r="1564">
          <cell r="A1564" t="str">
            <v>AEPL1563</v>
          </cell>
        </row>
        <row r="1565">
          <cell r="A1565" t="str">
            <v>AEPL1564</v>
          </cell>
        </row>
        <row r="1566">
          <cell r="A1566" t="str">
            <v>AEPL1565</v>
          </cell>
        </row>
        <row r="1567">
          <cell r="A1567" t="str">
            <v>AEPL1566</v>
          </cell>
        </row>
        <row r="1568">
          <cell r="A1568" t="str">
            <v>AEPL1567</v>
          </cell>
        </row>
        <row r="1569">
          <cell r="A1569" t="str">
            <v>AEPL1568</v>
          </cell>
        </row>
        <row r="1570">
          <cell r="A1570" t="str">
            <v>AEPL1569</v>
          </cell>
        </row>
        <row r="1571">
          <cell r="A1571" t="str">
            <v>AEPL1570</v>
          </cell>
        </row>
        <row r="1572">
          <cell r="A1572" t="str">
            <v>AEPL1571</v>
          </cell>
        </row>
        <row r="1573">
          <cell r="A1573" t="str">
            <v>AEPL1572</v>
          </cell>
        </row>
        <row r="1574">
          <cell r="A1574" t="str">
            <v>AEPL1573</v>
          </cell>
        </row>
        <row r="1575">
          <cell r="A1575" t="str">
            <v>AEPL1574</v>
          </cell>
        </row>
        <row r="1576">
          <cell r="A1576" t="str">
            <v>AEPL1575</v>
          </cell>
        </row>
        <row r="1577">
          <cell r="A1577" t="str">
            <v>AEPL1576</v>
          </cell>
        </row>
        <row r="1578">
          <cell r="A1578" t="str">
            <v>AEPL1577</v>
          </cell>
        </row>
        <row r="1579">
          <cell r="A1579" t="str">
            <v>AEPL1578</v>
          </cell>
        </row>
        <row r="1580">
          <cell r="A1580" t="str">
            <v>AEPL1579</v>
          </cell>
        </row>
        <row r="1581">
          <cell r="A1581" t="str">
            <v>AEPL1580</v>
          </cell>
        </row>
        <row r="1582">
          <cell r="A1582" t="str">
            <v>AEPL1581</v>
          </cell>
        </row>
        <row r="1583">
          <cell r="A1583" t="str">
            <v>AEPL1582</v>
          </cell>
        </row>
        <row r="1584">
          <cell r="A1584" t="str">
            <v>AEPL1583</v>
          </cell>
        </row>
        <row r="1585">
          <cell r="A1585" t="str">
            <v>AEPL1584</v>
          </cell>
        </row>
        <row r="1586">
          <cell r="A1586" t="str">
            <v>AEPL1585</v>
          </cell>
        </row>
        <row r="1587">
          <cell r="A1587" t="str">
            <v>AEPL1586</v>
          </cell>
        </row>
        <row r="1588">
          <cell r="A1588" t="str">
            <v>AEPL1587</v>
          </cell>
        </row>
        <row r="1589">
          <cell r="A1589" t="str">
            <v>AEPL1588</v>
          </cell>
        </row>
        <row r="1590">
          <cell r="A1590" t="str">
            <v>AEPL1589</v>
          </cell>
        </row>
        <row r="1591">
          <cell r="A1591" t="str">
            <v>AEPL1590</v>
          </cell>
        </row>
        <row r="1592">
          <cell r="A1592" t="str">
            <v>AEPL1591</v>
          </cell>
        </row>
        <row r="1593">
          <cell r="A1593" t="str">
            <v>AEPL1592</v>
          </cell>
        </row>
        <row r="1594">
          <cell r="A1594" t="str">
            <v>AEPL1593</v>
          </cell>
        </row>
        <row r="1595">
          <cell r="A1595" t="str">
            <v>AEPL1594</v>
          </cell>
        </row>
        <row r="1596">
          <cell r="A1596" t="str">
            <v>AEPL1595</v>
          </cell>
        </row>
        <row r="1597">
          <cell r="A1597" t="str">
            <v>AEPL1596</v>
          </cell>
        </row>
        <row r="1598">
          <cell r="A1598" t="str">
            <v>AEPL1597</v>
          </cell>
        </row>
        <row r="1599">
          <cell r="A1599" t="str">
            <v>AEPL1598</v>
          </cell>
        </row>
        <row r="1600">
          <cell r="A1600" t="str">
            <v>AEPL1599</v>
          </cell>
        </row>
        <row r="1601">
          <cell r="A1601" t="str">
            <v>AEPL1600</v>
          </cell>
        </row>
        <row r="1602">
          <cell r="A1602" t="str">
            <v>AEPL1601</v>
          </cell>
        </row>
        <row r="1603">
          <cell r="A1603" t="str">
            <v>AEPL1602</v>
          </cell>
        </row>
        <row r="1604">
          <cell r="A1604" t="str">
            <v>AEPL1603</v>
          </cell>
        </row>
        <row r="1605">
          <cell r="A1605" t="str">
            <v>AEPL1604</v>
          </cell>
        </row>
        <row r="1606">
          <cell r="A1606" t="str">
            <v>AEPL1605</v>
          </cell>
        </row>
        <row r="1607">
          <cell r="A1607" t="str">
            <v>AEPL1606</v>
          </cell>
        </row>
        <row r="1608">
          <cell r="A1608" t="str">
            <v>AEPL1607</v>
          </cell>
        </row>
        <row r="1609">
          <cell r="A1609" t="str">
            <v>AEPL1608</v>
          </cell>
        </row>
        <row r="1610">
          <cell r="A1610" t="str">
            <v>AEPL1609</v>
          </cell>
        </row>
        <row r="1611">
          <cell r="A1611" t="str">
            <v>AEPL1610</v>
          </cell>
        </row>
        <row r="1612">
          <cell r="A1612" t="str">
            <v>AEPL1611</v>
          </cell>
        </row>
        <row r="1613">
          <cell r="A1613" t="str">
            <v>AEPL1612</v>
          </cell>
        </row>
        <row r="1614">
          <cell r="A1614" t="str">
            <v>AEPL1613</v>
          </cell>
        </row>
        <row r="1615">
          <cell r="A1615" t="str">
            <v>AEPL1614</v>
          </cell>
        </row>
        <row r="1616">
          <cell r="A1616" t="str">
            <v>AEPL1615</v>
          </cell>
        </row>
        <row r="1617">
          <cell r="A1617" t="str">
            <v>AEPL1616</v>
          </cell>
        </row>
        <row r="1618">
          <cell r="A1618" t="str">
            <v>AEPL1617</v>
          </cell>
        </row>
        <row r="1619">
          <cell r="A1619" t="str">
            <v>AEPL1618</v>
          </cell>
        </row>
        <row r="1620">
          <cell r="A1620" t="str">
            <v>AEPL1619</v>
          </cell>
        </row>
        <row r="1621">
          <cell r="A1621" t="str">
            <v>AEPL1620</v>
          </cell>
        </row>
        <row r="1622">
          <cell r="A1622" t="str">
            <v>AEPL1621</v>
          </cell>
        </row>
        <row r="1623">
          <cell r="A1623" t="str">
            <v>AEPL1622</v>
          </cell>
        </row>
        <row r="1624">
          <cell r="A1624" t="str">
            <v>AEPL1623</v>
          </cell>
        </row>
        <row r="1625">
          <cell r="A1625" t="str">
            <v>AEPL1624</v>
          </cell>
        </row>
        <row r="1626">
          <cell r="A1626" t="str">
            <v>AEPL1625</v>
          </cell>
        </row>
        <row r="1627">
          <cell r="A1627" t="str">
            <v>AEPL1626</v>
          </cell>
        </row>
        <row r="1628">
          <cell r="A1628" t="str">
            <v>AEPL1627</v>
          </cell>
        </row>
        <row r="1629">
          <cell r="A1629" t="str">
            <v>AEPL1628</v>
          </cell>
        </row>
        <row r="1630">
          <cell r="A1630" t="str">
            <v>AEPL1629</v>
          </cell>
        </row>
        <row r="1631">
          <cell r="A1631" t="str">
            <v>AEPL1630</v>
          </cell>
        </row>
        <row r="1632">
          <cell r="A1632" t="str">
            <v>AEPL1631</v>
          </cell>
        </row>
        <row r="1633">
          <cell r="A1633" t="str">
            <v>AEPL1632</v>
          </cell>
        </row>
        <row r="1634">
          <cell r="A1634" t="str">
            <v>AEPL1633</v>
          </cell>
        </row>
        <row r="1635">
          <cell r="A1635" t="str">
            <v>AEPL1634</v>
          </cell>
        </row>
        <row r="1636">
          <cell r="A1636" t="str">
            <v>AEPL1635</v>
          </cell>
        </row>
        <row r="1637">
          <cell r="A1637" t="str">
            <v>AEPL1636</v>
          </cell>
        </row>
        <row r="1638">
          <cell r="A1638" t="str">
            <v>AEPL1637</v>
          </cell>
        </row>
        <row r="1639">
          <cell r="A1639" t="str">
            <v>AEPL1638</v>
          </cell>
        </row>
        <row r="1640">
          <cell r="A1640" t="str">
            <v>AEPL1639</v>
          </cell>
        </row>
        <row r="1641">
          <cell r="A1641" t="str">
            <v>AEPL1640</v>
          </cell>
        </row>
        <row r="1642">
          <cell r="A1642" t="str">
            <v>AEPL1641</v>
          </cell>
        </row>
        <row r="1643">
          <cell r="A1643" t="str">
            <v>AEPL1642</v>
          </cell>
        </row>
        <row r="1644">
          <cell r="A1644" t="str">
            <v>AEPL1643</v>
          </cell>
        </row>
        <row r="1645">
          <cell r="A1645" t="str">
            <v>AEPL1644</v>
          </cell>
        </row>
        <row r="1646">
          <cell r="A1646" t="str">
            <v>AEPL1645</v>
          </cell>
        </row>
        <row r="1647">
          <cell r="A1647" t="str">
            <v>AEPL1646</v>
          </cell>
        </row>
        <row r="1648">
          <cell r="A1648" t="str">
            <v>AEPL1647</v>
          </cell>
        </row>
        <row r="1649">
          <cell r="A1649" t="str">
            <v>AEPL1648</v>
          </cell>
        </row>
        <row r="1650">
          <cell r="A1650" t="str">
            <v>AEPL1649</v>
          </cell>
        </row>
        <row r="1651">
          <cell r="A1651" t="str">
            <v>AEPL1650</v>
          </cell>
        </row>
        <row r="1652">
          <cell r="A1652" t="str">
            <v>AEPL1651</v>
          </cell>
        </row>
        <row r="1653">
          <cell r="A1653" t="str">
            <v>AEPL1652</v>
          </cell>
        </row>
        <row r="1654">
          <cell r="A1654" t="str">
            <v>AEPL1653</v>
          </cell>
        </row>
        <row r="1655">
          <cell r="A1655" t="str">
            <v>AEPL1654</v>
          </cell>
        </row>
        <row r="1656">
          <cell r="A1656" t="str">
            <v>AEPL1655</v>
          </cell>
        </row>
        <row r="1657">
          <cell r="A1657" t="str">
            <v>AEPL1656</v>
          </cell>
        </row>
        <row r="1658">
          <cell r="A1658" t="str">
            <v>AEPL1657</v>
          </cell>
        </row>
        <row r="1659">
          <cell r="A1659" t="str">
            <v>AEPL1658</v>
          </cell>
        </row>
        <row r="1660">
          <cell r="A1660" t="str">
            <v>AEPL1659</v>
          </cell>
        </row>
        <row r="1661">
          <cell r="A1661" t="str">
            <v>AEPL1660</v>
          </cell>
        </row>
        <row r="1662">
          <cell r="A1662" t="str">
            <v>AEPL1661</v>
          </cell>
        </row>
        <row r="1663">
          <cell r="A1663" t="str">
            <v>AEPL1662</v>
          </cell>
        </row>
        <row r="1664">
          <cell r="A1664" t="str">
            <v>AEPL1663</v>
          </cell>
        </row>
        <row r="1665">
          <cell r="A1665" t="str">
            <v>AEPL1664</v>
          </cell>
        </row>
        <row r="1666">
          <cell r="A1666" t="str">
            <v>AEPL1665</v>
          </cell>
        </row>
        <row r="1667">
          <cell r="A1667" t="str">
            <v>AEPL1666</v>
          </cell>
        </row>
        <row r="1668">
          <cell r="A1668" t="str">
            <v>AEPL1667</v>
          </cell>
        </row>
        <row r="1669">
          <cell r="A1669" t="str">
            <v>AEPL1668</v>
          </cell>
        </row>
        <row r="1670">
          <cell r="A1670" t="str">
            <v>AEPL1669</v>
          </cell>
        </row>
        <row r="1671">
          <cell r="A1671" t="str">
            <v>AEPL1670</v>
          </cell>
        </row>
        <row r="1672">
          <cell r="A1672" t="str">
            <v>AEPL1671</v>
          </cell>
        </row>
        <row r="1673">
          <cell r="A1673" t="str">
            <v>AEPL1672</v>
          </cell>
        </row>
        <row r="1674">
          <cell r="A1674" t="str">
            <v>AEPL1673</v>
          </cell>
        </row>
        <row r="1675">
          <cell r="A1675" t="str">
            <v>AEPL1674</v>
          </cell>
        </row>
        <row r="1676">
          <cell r="A1676" t="str">
            <v>AEPL1675</v>
          </cell>
        </row>
        <row r="1677">
          <cell r="A1677" t="str">
            <v>AEPL1676</v>
          </cell>
        </row>
        <row r="1678">
          <cell r="A1678" t="str">
            <v>AEPL1677</v>
          </cell>
        </row>
        <row r="1679">
          <cell r="A1679" t="str">
            <v>AEPL1678</v>
          </cell>
        </row>
        <row r="1680">
          <cell r="A1680" t="str">
            <v>AEPL1679</v>
          </cell>
        </row>
        <row r="1681">
          <cell r="A1681" t="str">
            <v>AEPL1680</v>
          </cell>
        </row>
        <row r="1682">
          <cell r="A1682" t="str">
            <v>AEPL1681</v>
          </cell>
        </row>
        <row r="1683">
          <cell r="A1683" t="str">
            <v>AEPL1682</v>
          </cell>
        </row>
        <row r="1684">
          <cell r="A1684" t="str">
            <v>AEPL1683</v>
          </cell>
        </row>
        <row r="1685">
          <cell r="A1685" t="str">
            <v>AEPL1684</v>
          </cell>
        </row>
        <row r="1686">
          <cell r="A1686" t="str">
            <v>AEPL1685</v>
          </cell>
        </row>
        <row r="1687">
          <cell r="A1687" t="str">
            <v>AEPL1686</v>
          </cell>
        </row>
        <row r="1688">
          <cell r="A1688" t="str">
            <v>AEPL1687</v>
          </cell>
        </row>
        <row r="1689">
          <cell r="A1689" t="str">
            <v>AEPL1688</v>
          </cell>
        </row>
        <row r="1690">
          <cell r="A1690" t="str">
            <v>AEPL1689</v>
          </cell>
        </row>
        <row r="1691">
          <cell r="A1691" t="str">
            <v>AEPL1690</v>
          </cell>
        </row>
        <row r="1692">
          <cell r="A1692" t="str">
            <v>AEPL1691</v>
          </cell>
        </row>
        <row r="1693">
          <cell r="A1693" t="str">
            <v>AEPL1692</v>
          </cell>
        </row>
        <row r="1694">
          <cell r="A1694" t="str">
            <v>AEPL1693</v>
          </cell>
        </row>
        <row r="1695">
          <cell r="A1695" t="str">
            <v>AEPL1694</v>
          </cell>
        </row>
        <row r="1696">
          <cell r="A1696" t="str">
            <v>AEPL1695</v>
          </cell>
        </row>
        <row r="1697">
          <cell r="A1697" t="str">
            <v>AEPL1696</v>
          </cell>
        </row>
        <row r="1698">
          <cell r="A1698" t="str">
            <v>AEPL1697</v>
          </cell>
        </row>
        <row r="1699">
          <cell r="A1699" t="str">
            <v>AEPL1698</v>
          </cell>
        </row>
        <row r="1700">
          <cell r="A1700" t="str">
            <v>AEPL1699</v>
          </cell>
        </row>
        <row r="1701">
          <cell r="A1701" t="str">
            <v>AEPL1700</v>
          </cell>
        </row>
        <row r="1702">
          <cell r="A1702" t="str">
            <v>AEPL1701</v>
          </cell>
        </row>
        <row r="1703">
          <cell r="A1703" t="str">
            <v>AEPL1702</v>
          </cell>
        </row>
        <row r="1704">
          <cell r="A1704" t="str">
            <v>AEPL1703</v>
          </cell>
        </row>
        <row r="1705">
          <cell r="A1705" t="str">
            <v>AEPL1704</v>
          </cell>
        </row>
        <row r="1706">
          <cell r="A1706" t="str">
            <v>AEPL1705</v>
          </cell>
        </row>
        <row r="1707">
          <cell r="A1707" t="str">
            <v>AEPL1706</v>
          </cell>
        </row>
        <row r="1708">
          <cell r="A1708" t="str">
            <v>AEPL1707</v>
          </cell>
        </row>
        <row r="1709">
          <cell r="A1709" t="str">
            <v>AEPL1708</v>
          </cell>
        </row>
        <row r="1710">
          <cell r="A1710" t="str">
            <v>AEPL1709</v>
          </cell>
        </row>
        <row r="1711">
          <cell r="A1711" t="str">
            <v>AEPL1710</v>
          </cell>
        </row>
        <row r="1712">
          <cell r="A1712" t="str">
            <v>AEPL1711</v>
          </cell>
        </row>
        <row r="1713">
          <cell r="A1713" t="str">
            <v>AEPL1712</v>
          </cell>
        </row>
        <row r="1714">
          <cell r="A1714" t="str">
            <v>AEPL1713</v>
          </cell>
        </row>
        <row r="1715">
          <cell r="A1715" t="str">
            <v>AEPL1714</v>
          </cell>
        </row>
        <row r="1716">
          <cell r="A1716" t="str">
            <v>AEPL1715</v>
          </cell>
        </row>
        <row r="1717">
          <cell r="A1717" t="str">
            <v>AEPL1716</v>
          </cell>
        </row>
        <row r="1718">
          <cell r="A1718" t="str">
            <v>AEPL1717</v>
          </cell>
        </row>
        <row r="1719">
          <cell r="A1719" t="str">
            <v>AEPL1718</v>
          </cell>
        </row>
        <row r="1720">
          <cell r="A1720" t="str">
            <v>AEPL1719</v>
          </cell>
        </row>
        <row r="1721">
          <cell r="A1721" t="str">
            <v>AEPL1720</v>
          </cell>
        </row>
        <row r="1722">
          <cell r="A1722" t="str">
            <v>AEPL1721</v>
          </cell>
        </row>
        <row r="1723">
          <cell r="A1723" t="str">
            <v>AEPL1722</v>
          </cell>
        </row>
        <row r="1724">
          <cell r="A1724" t="str">
            <v>AEPL1723</v>
          </cell>
        </row>
        <row r="1725">
          <cell r="A1725" t="str">
            <v>AEPL1724</v>
          </cell>
        </row>
        <row r="1726">
          <cell r="A1726" t="str">
            <v>AEPL1725</v>
          </cell>
        </row>
        <row r="1727">
          <cell r="A1727" t="str">
            <v>AEPL1726</v>
          </cell>
        </row>
        <row r="1728">
          <cell r="A1728" t="str">
            <v>AEPL1727</v>
          </cell>
        </row>
        <row r="1729">
          <cell r="A1729" t="str">
            <v>AEPL1728</v>
          </cell>
        </row>
        <row r="1730">
          <cell r="A1730" t="str">
            <v>AEPL1729</v>
          </cell>
        </row>
        <row r="1731">
          <cell r="A1731" t="str">
            <v>AEPL1730</v>
          </cell>
        </row>
        <row r="1732">
          <cell r="A1732" t="str">
            <v>AEPL1731</v>
          </cell>
        </row>
        <row r="1733">
          <cell r="A1733" t="str">
            <v>AEPL1732</v>
          </cell>
        </row>
        <row r="1734">
          <cell r="A1734" t="str">
            <v>AEPL1733</v>
          </cell>
        </row>
        <row r="1735">
          <cell r="A1735" t="str">
            <v>AEPL1734</v>
          </cell>
        </row>
        <row r="1736">
          <cell r="A1736" t="str">
            <v>AEPL1735</v>
          </cell>
        </row>
        <row r="1737">
          <cell r="A1737" t="str">
            <v>AEPL1736</v>
          </cell>
        </row>
        <row r="1738">
          <cell r="A1738" t="str">
            <v>AEPL1737</v>
          </cell>
        </row>
        <row r="1739">
          <cell r="A1739" t="str">
            <v>AEPL1738</v>
          </cell>
        </row>
        <row r="1740">
          <cell r="A1740" t="str">
            <v>AEPL1739</v>
          </cell>
        </row>
        <row r="1741">
          <cell r="A1741" t="str">
            <v>AEPL1740</v>
          </cell>
        </row>
        <row r="1742">
          <cell r="A1742" t="str">
            <v>AEPL1741</v>
          </cell>
        </row>
        <row r="1743">
          <cell r="A1743" t="str">
            <v>AEPL1742</v>
          </cell>
        </row>
        <row r="1744">
          <cell r="A1744" t="str">
            <v>AEPL1743</v>
          </cell>
        </row>
        <row r="1745">
          <cell r="A1745" t="str">
            <v>AEPL1744</v>
          </cell>
        </row>
        <row r="1746">
          <cell r="A1746" t="str">
            <v>AEPL1745</v>
          </cell>
        </row>
        <row r="1747">
          <cell r="A1747" t="str">
            <v>AEPL1746</v>
          </cell>
        </row>
        <row r="1748">
          <cell r="A1748" t="str">
            <v>AEPL1747</v>
          </cell>
        </row>
        <row r="1749">
          <cell r="A1749" t="str">
            <v>AEPL1748</v>
          </cell>
        </row>
        <row r="1750">
          <cell r="A1750" t="str">
            <v>AEPL1749</v>
          </cell>
        </row>
        <row r="1751">
          <cell r="A1751" t="str">
            <v>AEPL1750</v>
          </cell>
        </row>
        <row r="1752">
          <cell r="A1752" t="str">
            <v>AEPL1751</v>
          </cell>
        </row>
        <row r="1753">
          <cell r="A1753" t="str">
            <v>AEPL1752</v>
          </cell>
        </row>
        <row r="1754">
          <cell r="A1754" t="str">
            <v>AEPL1753</v>
          </cell>
        </row>
        <row r="1755">
          <cell r="A1755" t="str">
            <v>AEPL1754</v>
          </cell>
        </row>
        <row r="1756">
          <cell r="A1756" t="str">
            <v>AEPL1755</v>
          </cell>
        </row>
        <row r="1757">
          <cell r="A1757" t="str">
            <v>AEPL1756</v>
          </cell>
        </row>
        <row r="1758">
          <cell r="A1758" t="str">
            <v>AEPL1757</v>
          </cell>
        </row>
        <row r="1759">
          <cell r="A1759" t="str">
            <v>AEPL1758</v>
          </cell>
        </row>
        <row r="1760">
          <cell r="A1760" t="str">
            <v>AEPL1759</v>
          </cell>
        </row>
        <row r="1761">
          <cell r="A1761" t="str">
            <v>AEPL1760</v>
          </cell>
        </row>
        <row r="1762">
          <cell r="A1762" t="str">
            <v>AEPL1761</v>
          </cell>
        </row>
        <row r="1763">
          <cell r="A1763" t="str">
            <v>AEPL1762</v>
          </cell>
        </row>
        <row r="1764">
          <cell r="A1764" t="str">
            <v>AEPL1763</v>
          </cell>
        </row>
        <row r="1765">
          <cell r="A1765" t="str">
            <v>AEPL1764</v>
          </cell>
        </row>
        <row r="1766">
          <cell r="A1766" t="str">
            <v>AEPL1765</v>
          </cell>
        </row>
        <row r="1767">
          <cell r="A1767" t="str">
            <v>AEPL1766</v>
          </cell>
        </row>
        <row r="1768">
          <cell r="A1768" t="str">
            <v>AEPL1767</v>
          </cell>
        </row>
        <row r="1769">
          <cell r="A1769" t="str">
            <v>AEPL1768</v>
          </cell>
        </row>
        <row r="1770">
          <cell r="A1770" t="str">
            <v>AEPL1769</v>
          </cell>
        </row>
        <row r="1771">
          <cell r="A1771" t="str">
            <v>AEPL1770</v>
          </cell>
        </row>
        <row r="1772">
          <cell r="A1772" t="str">
            <v>AEPL1771</v>
          </cell>
        </row>
        <row r="1773">
          <cell r="A1773" t="str">
            <v>AEPL1772</v>
          </cell>
        </row>
        <row r="1774">
          <cell r="A1774" t="str">
            <v>AEPL1773</v>
          </cell>
        </row>
        <row r="1775">
          <cell r="A1775" t="str">
            <v>AEPL1774</v>
          </cell>
        </row>
        <row r="1776">
          <cell r="A1776" t="str">
            <v>AEPL1775</v>
          </cell>
        </row>
        <row r="1777">
          <cell r="A1777" t="str">
            <v>AEPL1776</v>
          </cell>
        </row>
        <row r="1778">
          <cell r="A1778" t="str">
            <v>AEPL1777</v>
          </cell>
        </row>
        <row r="1779">
          <cell r="A1779" t="str">
            <v>AEPL1778</v>
          </cell>
        </row>
        <row r="1780">
          <cell r="A1780" t="str">
            <v>AEPL1779</v>
          </cell>
        </row>
        <row r="1781">
          <cell r="A1781" t="str">
            <v>AEPL1780</v>
          </cell>
        </row>
        <row r="1782">
          <cell r="A1782" t="str">
            <v>AEPL1781</v>
          </cell>
        </row>
        <row r="1783">
          <cell r="A1783" t="str">
            <v>AEPL1782</v>
          </cell>
        </row>
        <row r="1784">
          <cell r="A1784" t="str">
            <v>AEPL1783</v>
          </cell>
        </row>
        <row r="1785">
          <cell r="A1785" t="str">
            <v>AEPL1784</v>
          </cell>
        </row>
        <row r="1786">
          <cell r="A1786" t="str">
            <v>AEPL1785</v>
          </cell>
        </row>
        <row r="1787">
          <cell r="A1787" t="str">
            <v>AEPL1786</v>
          </cell>
        </row>
        <row r="1788">
          <cell r="A1788" t="str">
            <v>AEPL1787</v>
          </cell>
        </row>
        <row r="1789">
          <cell r="A1789" t="str">
            <v>AEPL1788</v>
          </cell>
        </row>
        <row r="1790">
          <cell r="A1790" t="str">
            <v>AEPL1789</v>
          </cell>
        </row>
        <row r="1791">
          <cell r="A1791" t="str">
            <v>AEPL1790</v>
          </cell>
        </row>
        <row r="1792">
          <cell r="A1792" t="str">
            <v>AEPL1791</v>
          </cell>
        </row>
        <row r="1793">
          <cell r="A1793" t="str">
            <v>AEPL1792</v>
          </cell>
        </row>
        <row r="1794">
          <cell r="A1794" t="str">
            <v>AEPL1793</v>
          </cell>
        </row>
        <row r="1795">
          <cell r="A1795" t="str">
            <v>AEPL1794</v>
          </cell>
        </row>
        <row r="1796">
          <cell r="A1796" t="str">
            <v>AEPL1795</v>
          </cell>
        </row>
        <row r="1797">
          <cell r="A1797" t="str">
            <v>AEPL1796</v>
          </cell>
        </row>
        <row r="1798">
          <cell r="A1798" t="str">
            <v>AEPL1797</v>
          </cell>
        </row>
        <row r="1799">
          <cell r="A1799" t="str">
            <v>AEPL1798</v>
          </cell>
        </row>
        <row r="1800">
          <cell r="A1800" t="str">
            <v>AEPL1799</v>
          </cell>
        </row>
        <row r="1801">
          <cell r="A1801" t="str">
            <v>AEPL1800</v>
          </cell>
        </row>
        <row r="1802">
          <cell r="A1802" t="str">
            <v>AEPL1801</v>
          </cell>
        </row>
        <row r="1803">
          <cell r="A1803" t="str">
            <v>AEPL1802</v>
          </cell>
        </row>
        <row r="1804">
          <cell r="A1804" t="str">
            <v>AEPL1803</v>
          </cell>
        </row>
        <row r="1805">
          <cell r="A1805" t="str">
            <v>AEPL1804</v>
          </cell>
        </row>
        <row r="1806">
          <cell r="A1806" t="str">
            <v>AEPL1805</v>
          </cell>
        </row>
        <row r="1807">
          <cell r="A1807" t="str">
            <v>AEPL1806</v>
          </cell>
        </row>
        <row r="1808">
          <cell r="A1808" t="str">
            <v>AEPL1807</v>
          </cell>
        </row>
        <row r="1809">
          <cell r="A1809" t="str">
            <v>AEPL1808</v>
          </cell>
        </row>
        <row r="1810">
          <cell r="A1810" t="str">
            <v>AEPL1809</v>
          </cell>
        </row>
        <row r="1811">
          <cell r="A1811" t="str">
            <v>AEPL1810</v>
          </cell>
        </row>
        <row r="1812">
          <cell r="A1812" t="str">
            <v>AEPL1811</v>
          </cell>
        </row>
        <row r="1813">
          <cell r="A1813" t="str">
            <v>AEPL1812</v>
          </cell>
        </row>
        <row r="1814">
          <cell r="A1814" t="str">
            <v>AEPL1813</v>
          </cell>
        </row>
        <row r="1815">
          <cell r="A1815" t="str">
            <v>AEPL1814</v>
          </cell>
        </row>
        <row r="1816">
          <cell r="A1816" t="str">
            <v>AEPL1815</v>
          </cell>
        </row>
        <row r="1817">
          <cell r="A1817" t="str">
            <v>AEPL1816</v>
          </cell>
        </row>
        <row r="1818">
          <cell r="A1818" t="str">
            <v>AEPL1817</v>
          </cell>
        </row>
        <row r="1819">
          <cell r="A1819" t="str">
            <v>AEPL1818</v>
          </cell>
        </row>
        <row r="1820">
          <cell r="A1820" t="str">
            <v>AEPL1819</v>
          </cell>
        </row>
        <row r="1821">
          <cell r="A1821" t="str">
            <v>AEPL1820</v>
          </cell>
        </row>
        <row r="1822">
          <cell r="A1822" t="str">
            <v>AEPL1821</v>
          </cell>
        </row>
        <row r="1823">
          <cell r="A1823" t="str">
            <v>AEPL1822</v>
          </cell>
        </row>
        <row r="1824">
          <cell r="A1824" t="str">
            <v>AEPL1823</v>
          </cell>
        </row>
        <row r="1825">
          <cell r="A1825" t="str">
            <v>AEPL1824</v>
          </cell>
        </row>
        <row r="1826">
          <cell r="A1826" t="str">
            <v>AEPL1825</v>
          </cell>
        </row>
        <row r="1827">
          <cell r="A1827" t="str">
            <v>AEPL1826</v>
          </cell>
        </row>
        <row r="1828">
          <cell r="A1828" t="str">
            <v>AEPL1827</v>
          </cell>
        </row>
        <row r="1829">
          <cell r="A1829" t="str">
            <v>AEPL1828</v>
          </cell>
        </row>
        <row r="1830">
          <cell r="A1830" t="str">
            <v>AEPL1829</v>
          </cell>
        </row>
        <row r="1831">
          <cell r="A1831" t="str">
            <v>AEPL1830</v>
          </cell>
        </row>
        <row r="1832">
          <cell r="A1832" t="str">
            <v>AEPL1831</v>
          </cell>
        </row>
        <row r="1833">
          <cell r="A1833" t="str">
            <v>AEPL1832</v>
          </cell>
        </row>
        <row r="1834">
          <cell r="A1834" t="str">
            <v>AEPL1833</v>
          </cell>
        </row>
        <row r="1835">
          <cell r="A1835" t="str">
            <v>AEPL1834</v>
          </cell>
        </row>
        <row r="1836">
          <cell r="A1836" t="str">
            <v>AEPL1835</v>
          </cell>
        </row>
        <row r="1837">
          <cell r="A1837" t="str">
            <v>AEPL1836</v>
          </cell>
        </row>
        <row r="1838">
          <cell r="A1838" t="str">
            <v>AEPL1837</v>
          </cell>
        </row>
        <row r="1839">
          <cell r="A1839" t="str">
            <v>AEPL1838</v>
          </cell>
        </row>
        <row r="1840">
          <cell r="A1840" t="str">
            <v>AEPL1839</v>
          </cell>
        </row>
        <row r="1841">
          <cell r="A1841" t="str">
            <v>AEPL1840</v>
          </cell>
        </row>
        <row r="1842">
          <cell r="A1842" t="str">
            <v>AEPL1841</v>
          </cell>
        </row>
        <row r="1843">
          <cell r="A1843" t="str">
            <v>AEPL1842</v>
          </cell>
        </row>
        <row r="1844">
          <cell r="A1844" t="str">
            <v>AEPL1843</v>
          </cell>
        </row>
        <row r="1845">
          <cell r="A1845" t="str">
            <v>AEPL1844</v>
          </cell>
        </row>
        <row r="1846">
          <cell r="A1846" t="str">
            <v>AEPL1845</v>
          </cell>
        </row>
        <row r="1847">
          <cell r="A1847" t="str">
            <v>AEPL1846</v>
          </cell>
        </row>
        <row r="1848">
          <cell r="A1848" t="str">
            <v>AEPL1847</v>
          </cell>
        </row>
        <row r="1849">
          <cell r="A1849" t="str">
            <v>AEPL1848</v>
          </cell>
        </row>
        <row r="1850">
          <cell r="A1850" t="str">
            <v>AEPL1849</v>
          </cell>
        </row>
        <row r="1851">
          <cell r="A1851" t="str">
            <v>AEPL1850</v>
          </cell>
        </row>
        <row r="1852">
          <cell r="A1852" t="str">
            <v>AEPL1851</v>
          </cell>
        </row>
        <row r="1853">
          <cell r="A1853" t="str">
            <v>AEPL1852</v>
          </cell>
        </row>
        <row r="1854">
          <cell r="A1854" t="str">
            <v>AEPL1853</v>
          </cell>
        </row>
        <row r="1855">
          <cell r="A1855" t="str">
            <v>AEPL1854</v>
          </cell>
        </row>
        <row r="1856">
          <cell r="A1856" t="str">
            <v>AEPL1855</v>
          </cell>
        </row>
        <row r="1857">
          <cell r="A1857" t="str">
            <v>AEPL1856</v>
          </cell>
        </row>
        <row r="1858">
          <cell r="A1858" t="str">
            <v>AEPL1857</v>
          </cell>
        </row>
        <row r="1859">
          <cell r="A1859" t="str">
            <v>AEPL1858</v>
          </cell>
        </row>
        <row r="1860">
          <cell r="A1860" t="str">
            <v>AEPL1859</v>
          </cell>
        </row>
        <row r="1861">
          <cell r="A1861" t="str">
            <v>AEPL1860</v>
          </cell>
        </row>
        <row r="1862">
          <cell r="A1862" t="str">
            <v>AEPL1861</v>
          </cell>
        </row>
        <row r="1863">
          <cell r="A1863" t="str">
            <v>AEPL1862</v>
          </cell>
        </row>
        <row r="1864">
          <cell r="A1864" t="str">
            <v>AEPL1863</v>
          </cell>
        </row>
        <row r="1865">
          <cell r="A1865" t="str">
            <v>AEPL1864</v>
          </cell>
        </row>
        <row r="1866">
          <cell r="A1866" t="str">
            <v>AEPL1865</v>
          </cell>
        </row>
        <row r="1867">
          <cell r="A1867" t="str">
            <v>AEPL1866</v>
          </cell>
        </row>
        <row r="1868">
          <cell r="A1868" t="str">
            <v>AEPL1867</v>
          </cell>
        </row>
        <row r="1869">
          <cell r="A1869" t="str">
            <v>AEPL1868</v>
          </cell>
        </row>
        <row r="1870">
          <cell r="A1870" t="str">
            <v>AEPL1869</v>
          </cell>
        </row>
        <row r="1871">
          <cell r="A1871" t="str">
            <v>AEPL1870</v>
          </cell>
        </row>
        <row r="1872">
          <cell r="A1872" t="str">
            <v>AEPL1871</v>
          </cell>
        </row>
        <row r="1873">
          <cell r="A1873" t="str">
            <v>AEPL1872</v>
          </cell>
        </row>
        <row r="1874">
          <cell r="A1874" t="str">
            <v>AEPL1873</v>
          </cell>
        </row>
        <row r="1875">
          <cell r="A1875" t="str">
            <v>AEPL1874</v>
          </cell>
        </row>
        <row r="1876">
          <cell r="A1876" t="str">
            <v>AEPL1875</v>
          </cell>
        </row>
        <row r="1877">
          <cell r="A1877" t="str">
            <v>AEPL1876</v>
          </cell>
        </row>
        <row r="1878">
          <cell r="A1878" t="str">
            <v>AEPL1877</v>
          </cell>
        </row>
        <row r="1879">
          <cell r="A1879" t="str">
            <v>AEPL1878</v>
          </cell>
        </row>
        <row r="1880">
          <cell r="A1880" t="str">
            <v>AEPL1879</v>
          </cell>
        </row>
        <row r="1881">
          <cell r="A1881" t="str">
            <v>AEPL1880</v>
          </cell>
        </row>
        <row r="1882">
          <cell r="A1882" t="str">
            <v>AEPL1881</v>
          </cell>
        </row>
        <row r="1883">
          <cell r="A1883" t="str">
            <v>AEPL1882</v>
          </cell>
        </row>
        <row r="1884">
          <cell r="A1884" t="str">
            <v>AEPL1883</v>
          </cell>
        </row>
        <row r="1885">
          <cell r="A1885" t="str">
            <v>AEPL1884</v>
          </cell>
        </row>
        <row r="1886">
          <cell r="A1886" t="str">
            <v>AEPL1885</v>
          </cell>
        </row>
        <row r="1887">
          <cell r="A1887" t="str">
            <v>AEPL1886</v>
          </cell>
        </row>
        <row r="1888">
          <cell r="A1888" t="str">
            <v>AEPL1887</v>
          </cell>
        </row>
        <row r="1889">
          <cell r="A1889" t="str">
            <v>AEPL1888</v>
          </cell>
        </row>
        <row r="1890">
          <cell r="A1890" t="str">
            <v>AEPL1889</v>
          </cell>
        </row>
        <row r="1891">
          <cell r="A1891" t="str">
            <v>AEPL1890</v>
          </cell>
        </row>
        <row r="1892">
          <cell r="A1892" t="str">
            <v>AEPL1891</v>
          </cell>
        </row>
        <row r="1893">
          <cell r="A1893" t="str">
            <v>AEPL1892</v>
          </cell>
        </row>
        <row r="1894">
          <cell r="A1894" t="str">
            <v>AEPL1893</v>
          </cell>
        </row>
        <row r="1895">
          <cell r="A1895" t="str">
            <v>AEPL1894</v>
          </cell>
        </row>
        <row r="1896">
          <cell r="A1896" t="str">
            <v>AEPL1895</v>
          </cell>
        </row>
        <row r="1897">
          <cell r="A1897" t="str">
            <v>AEPL1896</v>
          </cell>
        </row>
        <row r="1898">
          <cell r="A1898" t="str">
            <v>AEPL1897</v>
          </cell>
        </row>
        <row r="1899">
          <cell r="A1899" t="str">
            <v>AEPL1898</v>
          </cell>
        </row>
        <row r="1900">
          <cell r="A1900" t="str">
            <v>AEPL1899</v>
          </cell>
        </row>
        <row r="1901">
          <cell r="A1901" t="str">
            <v>AEPL1900</v>
          </cell>
        </row>
        <row r="1902">
          <cell r="A1902" t="str">
            <v>AEPL1901</v>
          </cell>
        </row>
        <row r="1903">
          <cell r="A1903" t="str">
            <v>AEPL1902</v>
          </cell>
        </row>
        <row r="1904">
          <cell r="A1904" t="str">
            <v>AEPL1903</v>
          </cell>
        </row>
        <row r="1905">
          <cell r="A1905" t="str">
            <v>AEPL1904</v>
          </cell>
        </row>
        <row r="1906">
          <cell r="A1906" t="str">
            <v>AEPL1905</v>
          </cell>
        </row>
        <row r="1907">
          <cell r="A1907" t="str">
            <v>AEPL1906</v>
          </cell>
        </row>
        <row r="1908">
          <cell r="A1908" t="str">
            <v>AEPL1907</v>
          </cell>
        </row>
        <row r="1909">
          <cell r="A1909" t="str">
            <v>AEPL1908</v>
          </cell>
        </row>
        <row r="1910">
          <cell r="A1910" t="str">
            <v>AEPL1909</v>
          </cell>
        </row>
        <row r="1911">
          <cell r="A1911" t="str">
            <v>AEPL1910</v>
          </cell>
        </row>
        <row r="1912">
          <cell r="A1912" t="str">
            <v>AEPL1911</v>
          </cell>
        </row>
        <row r="1913">
          <cell r="A1913" t="str">
            <v>AEPL1912</v>
          </cell>
        </row>
        <row r="1914">
          <cell r="A1914" t="str">
            <v>AEPL1913</v>
          </cell>
        </row>
        <row r="1915">
          <cell r="A1915" t="str">
            <v>AEPL1914</v>
          </cell>
        </row>
        <row r="1916">
          <cell r="A1916" t="str">
            <v>AEPL1915</v>
          </cell>
        </row>
        <row r="1917">
          <cell r="A1917" t="str">
            <v>AEPL1916</v>
          </cell>
        </row>
        <row r="1918">
          <cell r="A1918" t="str">
            <v>AEPL1917</v>
          </cell>
        </row>
        <row r="1919">
          <cell r="A1919" t="str">
            <v>AEPL1918</v>
          </cell>
        </row>
        <row r="1920">
          <cell r="A1920" t="str">
            <v>AEPL1919</v>
          </cell>
        </row>
        <row r="1921">
          <cell r="A1921" t="str">
            <v>AEPL1920</v>
          </cell>
        </row>
        <row r="1922">
          <cell r="A1922" t="str">
            <v>AEPL1921</v>
          </cell>
        </row>
        <row r="1923">
          <cell r="A1923" t="str">
            <v>AEPL1922</v>
          </cell>
        </row>
        <row r="1924">
          <cell r="A1924" t="str">
            <v>AEPL1923</v>
          </cell>
        </row>
        <row r="1925">
          <cell r="A1925" t="str">
            <v>AEPL1924</v>
          </cell>
        </row>
        <row r="1926">
          <cell r="A1926" t="str">
            <v>AEPL1925</v>
          </cell>
        </row>
        <row r="1927">
          <cell r="A1927" t="str">
            <v>AEPL1926</v>
          </cell>
        </row>
        <row r="1928">
          <cell r="A1928" t="str">
            <v>AEPL1927</v>
          </cell>
        </row>
        <row r="1929">
          <cell r="A1929" t="str">
            <v>AEPL1928</v>
          </cell>
        </row>
        <row r="1930">
          <cell r="A1930" t="str">
            <v>AEPL1929</v>
          </cell>
        </row>
        <row r="1931">
          <cell r="A1931" t="str">
            <v>AEPL1930</v>
          </cell>
        </row>
        <row r="1932">
          <cell r="A1932" t="str">
            <v>AEPL1931</v>
          </cell>
        </row>
        <row r="1933">
          <cell r="A1933" t="str">
            <v>AEPL1932</v>
          </cell>
        </row>
        <row r="1934">
          <cell r="A1934" t="str">
            <v>AEPL1933</v>
          </cell>
        </row>
        <row r="1935">
          <cell r="A1935" t="str">
            <v>AEPL1934</v>
          </cell>
        </row>
        <row r="1936">
          <cell r="A1936" t="str">
            <v>AEPL1935</v>
          </cell>
        </row>
        <row r="1937">
          <cell r="A1937" t="str">
            <v>AEPL1936</v>
          </cell>
        </row>
        <row r="1938">
          <cell r="A1938" t="str">
            <v>AEPL1937</v>
          </cell>
        </row>
        <row r="1939">
          <cell r="A1939" t="str">
            <v>AEPL1938</v>
          </cell>
        </row>
        <row r="1940">
          <cell r="A1940" t="str">
            <v>AEPL1939</v>
          </cell>
        </row>
        <row r="1941">
          <cell r="A1941" t="str">
            <v>AEPL1940</v>
          </cell>
        </row>
        <row r="1942">
          <cell r="A1942" t="str">
            <v>AEPL1941</v>
          </cell>
        </row>
        <row r="1943">
          <cell r="A1943" t="str">
            <v>AEPL1942</v>
          </cell>
        </row>
        <row r="1944">
          <cell r="A1944" t="str">
            <v>AEPL1943</v>
          </cell>
        </row>
        <row r="1945">
          <cell r="A1945" t="str">
            <v>AEPL1944</v>
          </cell>
        </row>
        <row r="1946">
          <cell r="A1946" t="str">
            <v>AEPL1945</v>
          </cell>
        </row>
        <row r="1947">
          <cell r="A1947" t="str">
            <v>AEPL1946</v>
          </cell>
        </row>
        <row r="1948">
          <cell r="A1948" t="str">
            <v>AEPL1947</v>
          </cell>
        </row>
        <row r="1949">
          <cell r="A1949" t="str">
            <v>AEPL1948</v>
          </cell>
        </row>
        <row r="1950">
          <cell r="A1950" t="str">
            <v>AEPL1949</v>
          </cell>
        </row>
        <row r="1951">
          <cell r="A1951" t="str">
            <v>AEPL1950</v>
          </cell>
        </row>
        <row r="1952">
          <cell r="A1952" t="str">
            <v>AEPL1951</v>
          </cell>
        </row>
        <row r="1953">
          <cell r="A1953" t="str">
            <v>AEPL1952</v>
          </cell>
        </row>
        <row r="1954">
          <cell r="A1954" t="str">
            <v>AEPL1953</v>
          </cell>
        </row>
        <row r="1955">
          <cell r="A1955" t="str">
            <v>AEPL1954</v>
          </cell>
        </row>
        <row r="1956">
          <cell r="A1956" t="str">
            <v>AEPL1955</v>
          </cell>
        </row>
        <row r="1957">
          <cell r="A1957" t="str">
            <v>AEPL1956</v>
          </cell>
        </row>
        <row r="1958">
          <cell r="A1958" t="str">
            <v>AEPL1957</v>
          </cell>
        </row>
        <row r="1959">
          <cell r="A1959" t="str">
            <v>AEPL1958</v>
          </cell>
        </row>
        <row r="1960">
          <cell r="A1960" t="str">
            <v>AEPL1959</v>
          </cell>
        </row>
        <row r="1961">
          <cell r="A1961" t="str">
            <v>AEPL1960</v>
          </cell>
        </row>
        <row r="1962">
          <cell r="A1962" t="str">
            <v>AEPL1961</v>
          </cell>
        </row>
        <row r="1963">
          <cell r="A1963" t="str">
            <v>AEPL1962</v>
          </cell>
        </row>
        <row r="1964">
          <cell r="A1964" t="str">
            <v>AEPL1963</v>
          </cell>
        </row>
        <row r="1965">
          <cell r="A1965" t="str">
            <v>AEPL1964</v>
          </cell>
        </row>
        <row r="1966">
          <cell r="A1966" t="str">
            <v>AEPL1965</v>
          </cell>
        </row>
        <row r="1967">
          <cell r="A1967" t="str">
            <v>AEPL1966</v>
          </cell>
        </row>
        <row r="1968">
          <cell r="A1968" t="str">
            <v>AEPL1967</v>
          </cell>
        </row>
        <row r="1969">
          <cell r="A1969" t="str">
            <v>AEPL1968</v>
          </cell>
        </row>
        <row r="1970">
          <cell r="A1970" t="str">
            <v>AEPL1969</v>
          </cell>
        </row>
        <row r="1971">
          <cell r="A1971" t="str">
            <v>AEPL1970</v>
          </cell>
        </row>
        <row r="1972">
          <cell r="A1972" t="str">
            <v>AEPL1971</v>
          </cell>
        </row>
        <row r="1973">
          <cell r="A1973" t="str">
            <v>AEPL1972</v>
          </cell>
        </row>
        <row r="1974">
          <cell r="A1974" t="str">
            <v>AEPL1973</v>
          </cell>
        </row>
        <row r="1975">
          <cell r="A1975" t="str">
            <v>AEPL1974</v>
          </cell>
        </row>
        <row r="1976">
          <cell r="A1976" t="str">
            <v>AEPL1975</v>
          </cell>
        </row>
        <row r="1977">
          <cell r="A1977" t="str">
            <v>AEPL1976</v>
          </cell>
        </row>
        <row r="1978">
          <cell r="A1978" t="str">
            <v>AEPL1977</v>
          </cell>
        </row>
        <row r="1979">
          <cell r="A1979" t="str">
            <v>AEPL1978</v>
          </cell>
        </row>
        <row r="1980">
          <cell r="A1980" t="str">
            <v>AEPL1979</v>
          </cell>
        </row>
        <row r="1981">
          <cell r="A1981" t="str">
            <v>AEPL1980</v>
          </cell>
        </row>
        <row r="1982">
          <cell r="A1982" t="str">
            <v>AEPL1981</v>
          </cell>
        </row>
        <row r="1983">
          <cell r="A1983" t="str">
            <v>AEPL1982</v>
          </cell>
        </row>
        <row r="1984">
          <cell r="A1984" t="str">
            <v>AEPL1983</v>
          </cell>
        </row>
        <row r="1985">
          <cell r="A1985" t="str">
            <v>AEPL1984</v>
          </cell>
        </row>
        <row r="1986">
          <cell r="A1986" t="str">
            <v>AEPL1985</v>
          </cell>
        </row>
        <row r="1987">
          <cell r="A1987" t="str">
            <v>AEPL1986</v>
          </cell>
        </row>
        <row r="1988">
          <cell r="A1988" t="str">
            <v>AEPL1987</v>
          </cell>
        </row>
        <row r="1989">
          <cell r="A1989" t="str">
            <v>AEPL1988</v>
          </cell>
        </row>
        <row r="1990">
          <cell r="A1990" t="str">
            <v>AEPL1989</v>
          </cell>
        </row>
        <row r="1991">
          <cell r="A1991" t="str">
            <v>AEPL1990</v>
          </cell>
        </row>
        <row r="1992">
          <cell r="A1992" t="str">
            <v>AEPL1991</v>
          </cell>
        </row>
        <row r="1993">
          <cell r="A1993" t="str">
            <v>AEPL1992</v>
          </cell>
        </row>
        <row r="1994">
          <cell r="A1994" t="str">
            <v>AEPL1993</v>
          </cell>
        </row>
        <row r="1995">
          <cell r="A1995" t="str">
            <v>AEPL1994</v>
          </cell>
        </row>
        <row r="1996">
          <cell r="A1996" t="str">
            <v>AEPL1995</v>
          </cell>
        </row>
        <row r="1997">
          <cell r="A1997" t="str">
            <v>AEPL1996</v>
          </cell>
        </row>
        <row r="1998">
          <cell r="A1998" t="str">
            <v>AEPL1997</v>
          </cell>
        </row>
        <row r="1999">
          <cell r="A1999" t="str">
            <v>AEPL1998</v>
          </cell>
        </row>
        <row r="2000">
          <cell r="A2000" t="str">
            <v>AEPL1999</v>
          </cell>
        </row>
        <row r="2001">
          <cell r="A2001" t="str">
            <v>AEPL2000</v>
          </cell>
        </row>
      </sheetData>
      <sheetData sheetId="2"/>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Graph"/>
      <sheetName val="Data"/>
      <sheetName val="Report"/>
    </sheetNames>
    <sheetDataSet>
      <sheetData sheetId="0" refreshError="1"/>
      <sheetData sheetId="1" refreshError="1">
        <row r="43">
          <cell r="Z43">
            <v>111425.591</v>
          </cell>
          <cell r="AA43">
            <v>68899.260999999999</v>
          </cell>
          <cell r="AB43">
            <v>193265.554</v>
          </cell>
          <cell r="AE43">
            <v>110881.84699999999</v>
          </cell>
          <cell r="AF43">
            <v>67917.335999999996</v>
          </cell>
          <cell r="AG43">
            <v>204212.663</v>
          </cell>
        </row>
        <row r="44">
          <cell r="Z44">
            <v>107071.12299999999</v>
          </cell>
          <cell r="AA44">
            <v>62796.87</v>
          </cell>
          <cell r="AB44">
            <v>188730.83599999998</v>
          </cell>
          <cell r="AJ44">
            <v>91300</v>
          </cell>
          <cell r="AK44">
            <v>59876</v>
          </cell>
          <cell r="AL44">
            <v>205274</v>
          </cell>
        </row>
        <row r="45">
          <cell r="Z45">
            <v>85702.183999999994</v>
          </cell>
          <cell r="AA45">
            <v>58880.063999999998</v>
          </cell>
          <cell r="AB45">
            <v>186912.446</v>
          </cell>
        </row>
        <row r="57">
          <cell r="Z57" t="str">
            <v>June</v>
          </cell>
          <cell r="AE57" t="str">
            <v>march</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G8" t="str">
            <v xml:space="preserve">Ellen Grove Gate Station Upgrade - DN150 Cl.300 inlet; odouriser; E&amp;I </v>
          </cell>
          <cell r="I8">
            <v>45000</v>
          </cell>
          <cell r="J8">
            <v>0</v>
          </cell>
          <cell r="K8">
            <v>0</v>
          </cell>
          <cell r="L8">
            <v>4564.82</v>
          </cell>
          <cell r="M8">
            <v>4564.82</v>
          </cell>
          <cell r="N8">
            <v>40435.18</v>
          </cell>
        </row>
        <row r="9">
          <cell r="G9" t="str">
            <v xml:space="preserve">Ellen Grove Gate Station Upgrade - DN150 Cl.300 inlet; odouriser; E&amp;I </v>
          </cell>
          <cell r="I9">
            <v>75000</v>
          </cell>
          <cell r="J9">
            <v>0</v>
          </cell>
          <cell r="K9">
            <v>0</v>
          </cell>
          <cell r="L9">
            <v>4936.75</v>
          </cell>
          <cell r="M9">
            <v>4936.75</v>
          </cell>
          <cell r="N9">
            <v>70063.25</v>
          </cell>
        </row>
        <row r="10">
          <cell r="G10" t="str">
            <v>Ellen Grove Gate Station Upgrade - DN150 Cl.300 inlet; odouriser; E&amp;I  Total</v>
          </cell>
          <cell r="K10">
            <v>0</v>
          </cell>
          <cell r="N10">
            <v>110498.43</v>
          </cell>
        </row>
        <row r="11">
          <cell r="G11" t="str">
            <v>Industrial and Commercial Meter Set Upgrades - Replace Large Diaphragm Meters</v>
          </cell>
          <cell r="I11">
            <v>150000</v>
          </cell>
          <cell r="J11">
            <v>0</v>
          </cell>
          <cell r="K11">
            <v>712.18</v>
          </cell>
          <cell r="L11">
            <v>23743.32</v>
          </cell>
          <cell r="M11">
            <v>23743.32</v>
          </cell>
          <cell r="N11">
            <v>126256.68</v>
          </cell>
        </row>
        <row r="12">
          <cell r="G12" t="str">
            <v>Industrial and Commercial Meter Set Upgrades - Replace Large Diaphragm Meters Total</v>
          </cell>
          <cell r="K12">
            <v>712.18</v>
          </cell>
          <cell r="N12">
            <v>126256.68</v>
          </cell>
        </row>
        <row r="13">
          <cell r="G13" t="str">
            <v>Industrial and Commercial Meter Station &lt; 10TJ/Annum</v>
          </cell>
          <cell r="I13">
            <v>0</v>
          </cell>
          <cell r="J13">
            <v>82758.36</v>
          </cell>
          <cell r="K13">
            <v>7951.43</v>
          </cell>
          <cell r="L13">
            <v>238169.85</v>
          </cell>
          <cell r="M13">
            <v>320928.21000000002</v>
          </cell>
          <cell r="N13">
            <v>-320928.21000000002</v>
          </cell>
        </row>
        <row r="14">
          <cell r="G14" t="str">
            <v>Industrial and Commercial Meter Station &lt; 10TJ/Annum</v>
          </cell>
          <cell r="I14">
            <v>0</v>
          </cell>
          <cell r="J14">
            <v>3697.2300000000901</v>
          </cell>
          <cell r="K14">
            <v>169.85</v>
          </cell>
          <cell r="L14">
            <v>228261.84</v>
          </cell>
          <cell r="M14">
            <v>231959.07</v>
          </cell>
          <cell r="N14">
            <v>-231959.07</v>
          </cell>
        </row>
        <row r="15">
          <cell r="G15" t="str">
            <v>Industrial and Commercial Meter Station &lt; 10TJ/Annum</v>
          </cell>
          <cell r="I15">
            <v>0</v>
          </cell>
          <cell r="J15">
            <v>92334.869999999893</v>
          </cell>
          <cell r="K15">
            <v>0</v>
          </cell>
          <cell r="L15">
            <v>92697.77</v>
          </cell>
          <cell r="M15">
            <v>185032.64</v>
          </cell>
          <cell r="N15">
            <v>-185032.64</v>
          </cell>
        </row>
        <row r="16">
          <cell r="G16" t="str">
            <v>Industrial and Commercial Meter Station &lt; 10TJ/Annum Total</v>
          </cell>
          <cell r="K16">
            <v>8121.2800000000007</v>
          </cell>
          <cell r="N16">
            <v>-737919.92</v>
          </cell>
        </row>
        <row r="17">
          <cell r="G17" t="str">
            <v>Mains Renewal - Block</v>
          </cell>
          <cell r="I17">
            <v>0</v>
          </cell>
          <cell r="J17">
            <v>0</v>
          </cell>
          <cell r="K17">
            <v>0</v>
          </cell>
          <cell r="L17">
            <v>41661.74</v>
          </cell>
          <cell r="M17">
            <v>41661.74</v>
          </cell>
          <cell r="N17">
            <v>-41661.74</v>
          </cell>
        </row>
        <row r="18">
          <cell r="G18" t="str">
            <v>Mains Renewal - Block</v>
          </cell>
          <cell r="I18">
            <v>0</v>
          </cell>
          <cell r="J18">
            <v>506377.59</v>
          </cell>
          <cell r="K18">
            <v>908.28</v>
          </cell>
          <cell r="L18">
            <v>1485919.47</v>
          </cell>
          <cell r="M18">
            <v>1992297.06</v>
          </cell>
          <cell r="N18">
            <v>-1992297.06</v>
          </cell>
        </row>
        <row r="19">
          <cell r="G19" t="str">
            <v>Mains Renewal - Block</v>
          </cell>
          <cell r="I19">
            <v>3260000</v>
          </cell>
          <cell r="J19">
            <v>0</v>
          </cell>
          <cell r="K19">
            <v>405371.23</v>
          </cell>
          <cell r="L19">
            <v>439616.7</v>
          </cell>
          <cell r="M19">
            <v>439616.7</v>
          </cell>
          <cell r="N19">
            <v>2820383.3</v>
          </cell>
        </row>
        <row r="20">
          <cell r="G20" t="str">
            <v>Mains Renewal - Block Total</v>
          </cell>
          <cell r="K20">
            <v>406279.51</v>
          </cell>
          <cell r="N20">
            <v>786424.49999999977</v>
          </cell>
        </row>
        <row r="21">
          <cell r="G21" t="str">
            <v>Mains Renewal - Piece</v>
          </cell>
          <cell r="I21">
            <v>0</v>
          </cell>
          <cell r="J21">
            <v>6809.55</v>
          </cell>
          <cell r="K21">
            <v>6004.29</v>
          </cell>
          <cell r="L21">
            <v>72757.23</v>
          </cell>
          <cell r="M21">
            <v>79566.78</v>
          </cell>
          <cell r="N21">
            <v>-79566.78</v>
          </cell>
        </row>
        <row r="22">
          <cell r="G22" t="str">
            <v>Mains Renewal - Piece</v>
          </cell>
          <cell r="I22">
            <v>0</v>
          </cell>
          <cell r="J22">
            <v>8242.68</v>
          </cell>
          <cell r="K22">
            <v>0</v>
          </cell>
          <cell r="L22">
            <v>3974.52</v>
          </cell>
          <cell r="M22">
            <v>12217.2</v>
          </cell>
          <cell r="N22">
            <v>-12217.2</v>
          </cell>
        </row>
        <row r="23">
          <cell r="G23" t="str">
            <v>Mains Renewal - Piece</v>
          </cell>
          <cell r="I23">
            <v>0</v>
          </cell>
          <cell r="J23">
            <v>63278.53</v>
          </cell>
          <cell r="K23">
            <v>0</v>
          </cell>
          <cell r="L23">
            <v>22228.33</v>
          </cell>
          <cell r="M23">
            <v>85506.86</v>
          </cell>
          <cell r="N23">
            <v>-85506.86</v>
          </cell>
        </row>
        <row r="24">
          <cell r="G24" t="str">
            <v>Mains Renewal - Piece</v>
          </cell>
          <cell r="I24">
            <v>46819</v>
          </cell>
          <cell r="J24">
            <v>32072.71</v>
          </cell>
          <cell r="K24">
            <v>0</v>
          </cell>
          <cell r="L24">
            <v>5167.3999999999996</v>
          </cell>
          <cell r="M24">
            <v>37240.11</v>
          </cell>
          <cell r="N24">
            <v>9578.89</v>
          </cell>
        </row>
        <row r="25">
          <cell r="G25" t="str">
            <v>Mains Renewal - Piece</v>
          </cell>
          <cell r="I25">
            <v>30000</v>
          </cell>
          <cell r="J25">
            <v>0</v>
          </cell>
          <cell r="K25">
            <v>0</v>
          </cell>
          <cell r="L25">
            <v>1014.1</v>
          </cell>
          <cell r="M25">
            <v>1014.1</v>
          </cell>
          <cell r="N25">
            <v>28985.9</v>
          </cell>
        </row>
        <row r="26">
          <cell r="G26" t="str">
            <v>Mains Renewal - Piece</v>
          </cell>
          <cell r="I26">
            <v>20000</v>
          </cell>
          <cell r="J26">
            <v>0</v>
          </cell>
          <cell r="K26">
            <v>0</v>
          </cell>
          <cell r="L26">
            <v>21158.560000000001</v>
          </cell>
          <cell r="M26">
            <v>21158.560000000001</v>
          </cell>
          <cell r="N26">
            <v>-1158.56</v>
          </cell>
        </row>
        <row r="27">
          <cell r="G27" t="str">
            <v>Mains Renewal - Piece</v>
          </cell>
          <cell r="I27">
            <v>30000</v>
          </cell>
          <cell r="J27">
            <v>0</v>
          </cell>
          <cell r="K27">
            <v>311.12</v>
          </cell>
          <cell r="L27">
            <v>33526.97</v>
          </cell>
          <cell r="M27">
            <v>33526.97</v>
          </cell>
          <cell r="N27">
            <v>-3526.97</v>
          </cell>
        </row>
        <row r="28">
          <cell r="G28" t="str">
            <v>Mains Renewal - Piece Total</v>
          </cell>
          <cell r="K28">
            <v>6315.41</v>
          </cell>
          <cell r="N28">
            <v>-143411.58000000002</v>
          </cell>
        </row>
        <row r="29">
          <cell r="G29" t="str">
            <v>Meter Change - Meters Domestic</v>
          </cell>
          <cell r="I29">
            <v>0</v>
          </cell>
          <cell r="J29">
            <v>98850.79</v>
          </cell>
          <cell r="K29">
            <v>10394.1</v>
          </cell>
          <cell r="L29">
            <v>232555.87</v>
          </cell>
          <cell r="M29">
            <v>331406.65999999997</v>
          </cell>
          <cell r="N29">
            <v>-331406.65999999997</v>
          </cell>
        </row>
        <row r="30">
          <cell r="G30" t="str">
            <v>Meter Change - Meters Domestic Total</v>
          </cell>
          <cell r="K30">
            <v>10394.1</v>
          </cell>
          <cell r="N30">
            <v>-331406.65999999997</v>
          </cell>
        </row>
        <row r="31">
          <cell r="G31" t="str">
            <v>Meter Change - Meters Industrial and Commercial &lt; 10TJ/annum</v>
          </cell>
          <cell r="I31">
            <v>0</v>
          </cell>
          <cell r="J31">
            <v>63697.3</v>
          </cell>
          <cell r="K31">
            <v>7179.11</v>
          </cell>
          <cell r="L31">
            <v>89294.55</v>
          </cell>
          <cell r="M31">
            <v>152991.85</v>
          </cell>
          <cell r="N31">
            <v>-152991.85</v>
          </cell>
        </row>
        <row r="32">
          <cell r="G32" t="str">
            <v>Meter Change - Meters Industrial and Commercial &lt; 10TJ/annum Total</v>
          </cell>
          <cell r="K32">
            <v>7179.11</v>
          </cell>
          <cell r="N32">
            <v>-152991.85</v>
          </cell>
        </row>
        <row r="33">
          <cell r="G33" t="str">
            <v>Meter Change - Meters Industrial and Commercial &gt; 10TJ/annum</v>
          </cell>
          <cell r="I33">
            <v>0</v>
          </cell>
          <cell r="J33">
            <v>6962.99</v>
          </cell>
          <cell r="K33">
            <v>1094</v>
          </cell>
          <cell r="L33">
            <v>11356.8</v>
          </cell>
          <cell r="M33">
            <v>18319.79</v>
          </cell>
          <cell r="N33">
            <v>-18319.79</v>
          </cell>
        </row>
        <row r="34">
          <cell r="G34" t="str">
            <v>Meter Change - Meters Industrial and Commercial &gt; 10TJ/annum Total</v>
          </cell>
          <cell r="K34">
            <v>1094</v>
          </cell>
          <cell r="N34">
            <v>-18319.79</v>
          </cell>
        </row>
        <row r="35">
          <cell r="G35" t="str">
            <v xml:space="preserve">Minor Network Augmentation </v>
          </cell>
          <cell r="I35">
            <v>0</v>
          </cell>
          <cell r="J35">
            <v>132201.82</v>
          </cell>
          <cell r="K35">
            <v>0</v>
          </cell>
          <cell r="L35">
            <v>0</v>
          </cell>
          <cell r="M35">
            <v>132201.82</v>
          </cell>
          <cell r="N35">
            <v>-132201.82</v>
          </cell>
        </row>
        <row r="36">
          <cell r="G36" t="str">
            <v xml:space="preserve">Minor Network Augmentation </v>
          </cell>
          <cell r="I36">
            <v>0</v>
          </cell>
          <cell r="J36">
            <v>2820</v>
          </cell>
          <cell r="K36">
            <v>0</v>
          </cell>
          <cell r="L36">
            <v>5953.11</v>
          </cell>
          <cell r="M36">
            <v>8773.11</v>
          </cell>
          <cell r="N36">
            <v>-8773.11</v>
          </cell>
        </row>
        <row r="37">
          <cell r="G37" t="str">
            <v>Minor Network Augmentation Total</v>
          </cell>
          <cell r="I37">
            <v>702383</v>
          </cell>
          <cell r="J37">
            <v>241963.64</v>
          </cell>
          <cell r="K37">
            <v>1904.63</v>
          </cell>
          <cell r="L37">
            <v>408312.33</v>
          </cell>
          <cell r="M37">
            <v>650275.97</v>
          </cell>
          <cell r="N37">
            <v>52107.03</v>
          </cell>
        </row>
        <row r="38">
          <cell r="G38" t="str">
            <v>Minor Network Augmentation  Total</v>
          </cell>
          <cell r="K38">
            <v>1904.63</v>
          </cell>
          <cell r="N38">
            <v>-88867.9</v>
          </cell>
        </row>
        <row r="39">
          <cell r="G39" t="str">
            <v>Miscalleneous Items</v>
          </cell>
          <cell r="I39">
            <v>0</v>
          </cell>
          <cell r="J39">
            <v>317570.59999999998</v>
          </cell>
          <cell r="K39">
            <v>298.04000000000002</v>
          </cell>
          <cell r="L39">
            <v>48525.07</v>
          </cell>
          <cell r="M39">
            <v>366095.67</v>
          </cell>
          <cell r="N39">
            <v>-366095.67</v>
          </cell>
        </row>
        <row r="40">
          <cell r="G40" t="str">
            <v>Miscalleneous Items</v>
          </cell>
          <cell r="I40">
            <v>0</v>
          </cell>
          <cell r="J40">
            <v>41796.959999999897</v>
          </cell>
          <cell r="K40">
            <v>62</v>
          </cell>
          <cell r="L40">
            <v>47320.41</v>
          </cell>
          <cell r="M40">
            <v>89117.369999999893</v>
          </cell>
          <cell r="N40">
            <v>-89117.369999999893</v>
          </cell>
        </row>
        <row r="41">
          <cell r="G41" t="str">
            <v>Miscalleneous Items</v>
          </cell>
          <cell r="I41">
            <v>0</v>
          </cell>
          <cell r="J41">
            <v>32016.04</v>
          </cell>
          <cell r="K41">
            <v>0</v>
          </cell>
          <cell r="L41">
            <v>44616.37</v>
          </cell>
          <cell r="M41">
            <v>76632.41</v>
          </cell>
          <cell r="N41">
            <v>-76632.41</v>
          </cell>
        </row>
        <row r="42">
          <cell r="G42" t="str">
            <v>Miscalleneous Items</v>
          </cell>
          <cell r="I42">
            <v>83171</v>
          </cell>
          <cell r="J42">
            <v>75610</v>
          </cell>
          <cell r="K42">
            <v>0</v>
          </cell>
          <cell r="L42">
            <v>570</v>
          </cell>
          <cell r="M42">
            <v>76180</v>
          </cell>
          <cell r="N42">
            <v>6991</v>
          </cell>
        </row>
        <row r="43">
          <cell r="G43" t="str">
            <v>Miscalleneous Items Total</v>
          </cell>
          <cell r="K43">
            <v>360.04</v>
          </cell>
          <cell r="N43">
            <v>-524854.44999999984</v>
          </cell>
        </row>
        <row r="44">
          <cell r="G44" t="str">
            <v>Mt Gravatt Gate Station - Upgrade of elactrical and instrumentation installations</v>
          </cell>
          <cell r="I44">
            <v>100000</v>
          </cell>
          <cell r="J44">
            <v>0</v>
          </cell>
          <cell r="K44">
            <v>13371.54</v>
          </cell>
          <cell r="L44">
            <v>28415.29</v>
          </cell>
          <cell r="M44">
            <v>28415.29</v>
          </cell>
          <cell r="N44">
            <v>71584.710000000006</v>
          </cell>
        </row>
        <row r="45">
          <cell r="G45" t="str">
            <v>Mt Gravatt Gate Station - Upgrade of elactrical and instrumentation installations Total</v>
          </cell>
          <cell r="K45">
            <v>13371.54</v>
          </cell>
          <cell r="N45">
            <v>71584.710000000006</v>
          </cell>
        </row>
        <row r="46">
          <cell r="G46" t="str">
            <v>New Domestic Meter Set</v>
          </cell>
          <cell r="I46">
            <v>0</v>
          </cell>
          <cell r="J46">
            <v>57678.52</v>
          </cell>
          <cell r="K46">
            <v>1815.49</v>
          </cell>
          <cell r="L46">
            <v>28349.52</v>
          </cell>
          <cell r="M46">
            <v>86028.04</v>
          </cell>
          <cell r="N46">
            <v>-86028.04</v>
          </cell>
        </row>
        <row r="47">
          <cell r="G47" t="str">
            <v>New Domestic Meter Set Total</v>
          </cell>
          <cell r="K47">
            <v>1815.49</v>
          </cell>
          <cell r="N47">
            <v>-86028.04</v>
          </cell>
        </row>
        <row r="48">
          <cell r="G48" t="str">
            <v>New Domestic Service - Estate</v>
          </cell>
          <cell r="I48">
            <v>0</v>
          </cell>
          <cell r="J48">
            <v>1.0000001022490299E-2</v>
          </cell>
          <cell r="K48">
            <v>204592.68</v>
          </cell>
          <cell r="L48">
            <v>1953421.93</v>
          </cell>
          <cell r="M48">
            <v>1953421.94</v>
          </cell>
          <cell r="N48">
            <v>-1953421.94</v>
          </cell>
        </row>
        <row r="49">
          <cell r="G49" t="str">
            <v>New Domestic Service - Estate</v>
          </cell>
          <cell r="I49">
            <v>0</v>
          </cell>
          <cell r="J49">
            <v>77616.52</v>
          </cell>
          <cell r="K49">
            <v>10649.46</v>
          </cell>
          <cell r="L49">
            <v>94272.58</v>
          </cell>
          <cell r="M49">
            <v>171889.1</v>
          </cell>
          <cell r="N49">
            <v>-171889.1</v>
          </cell>
        </row>
        <row r="50">
          <cell r="G50" t="str">
            <v>New Domestic Service - Estate Total</v>
          </cell>
          <cell r="K50">
            <v>215242.13999999998</v>
          </cell>
          <cell r="N50">
            <v>-2125311.04</v>
          </cell>
        </row>
        <row r="51">
          <cell r="G51" t="str">
            <v>New Domestic Service - Existing Domestic</v>
          </cell>
          <cell r="I51">
            <v>0</v>
          </cell>
          <cell r="J51">
            <v>57366.400000000001</v>
          </cell>
          <cell r="K51">
            <v>16413.810000000001</v>
          </cell>
          <cell r="L51">
            <v>49345.19</v>
          </cell>
          <cell r="M51">
            <v>106711.59</v>
          </cell>
          <cell r="N51">
            <v>-106711.59</v>
          </cell>
        </row>
        <row r="52">
          <cell r="G52" t="str">
            <v>New Domestic Service - Existing Domestic Total</v>
          </cell>
          <cell r="K52">
            <v>16413.810000000001</v>
          </cell>
          <cell r="N52">
            <v>-106711.59</v>
          </cell>
        </row>
        <row r="53">
          <cell r="G53" t="str">
            <v>New Industrial and Commercial Service &lt; 10TJ/Annum</v>
          </cell>
          <cell r="I53">
            <v>0</v>
          </cell>
          <cell r="J53">
            <v>0</v>
          </cell>
          <cell r="K53">
            <v>3148.36</v>
          </cell>
          <cell r="L53">
            <v>26347.37</v>
          </cell>
          <cell r="M53">
            <v>26347.37</v>
          </cell>
          <cell r="N53">
            <v>-26347.37</v>
          </cell>
        </row>
        <row r="54">
          <cell r="G54" t="str">
            <v>New Industrial and Commercial Service &lt; 10TJ/Annum</v>
          </cell>
          <cell r="I54">
            <v>0</v>
          </cell>
          <cell r="J54">
            <v>19022.88</v>
          </cell>
          <cell r="K54">
            <v>0</v>
          </cell>
          <cell r="L54">
            <v>308.20999999999998</v>
          </cell>
          <cell r="M54">
            <v>19331.09</v>
          </cell>
          <cell r="N54">
            <v>-19331.09</v>
          </cell>
        </row>
        <row r="55">
          <cell r="G55" t="str">
            <v>New Industrial and Commercial Service &lt; 10TJ/Annum</v>
          </cell>
          <cell r="I55">
            <v>0</v>
          </cell>
          <cell r="J55">
            <v>26602.11</v>
          </cell>
          <cell r="K55">
            <v>0</v>
          </cell>
          <cell r="L55">
            <v>0</v>
          </cell>
          <cell r="M55">
            <v>26602.11</v>
          </cell>
          <cell r="N55">
            <v>-26602.11</v>
          </cell>
        </row>
        <row r="56">
          <cell r="G56" t="str">
            <v>New Industrial and Commercial Service &lt; 10TJ/Annum</v>
          </cell>
          <cell r="I56">
            <v>0</v>
          </cell>
          <cell r="J56">
            <v>11134.97</v>
          </cell>
          <cell r="K56">
            <v>0</v>
          </cell>
          <cell r="L56">
            <v>0</v>
          </cell>
          <cell r="M56">
            <v>11134.97</v>
          </cell>
          <cell r="N56">
            <v>-11134.97</v>
          </cell>
        </row>
        <row r="57">
          <cell r="G57" t="str">
            <v>New Industrial and Commercial Service &lt; 10TJ/Annum</v>
          </cell>
          <cell r="I57">
            <v>0</v>
          </cell>
          <cell r="J57">
            <v>-2059.52</v>
          </cell>
          <cell r="K57">
            <v>0</v>
          </cell>
          <cell r="L57">
            <v>2059.52</v>
          </cell>
          <cell r="M57">
            <v>0</v>
          </cell>
          <cell r="N57">
            <v>0</v>
          </cell>
        </row>
        <row r="58">
          <cell r="G58" t="str">
            <v>New Industrial and Commercial Service &lt; 10TJ/Annum</v>
          </cell>
          <cell r="I58">
            <v>0</v>
          </cell>
          <cell r="J58">
            <v>65457.45</v>
          </cell>
          <cell r="K58">
            <v>0</v>
          </cell>
          <cell r="L58">
            <v>35872.370000000003</v>
          </cell>
          <cell r="M58">
            <v>101329.82</v>
          </cell>
          <cell r="N58">
            <v>-101329.82</v>
          </cell>
        </row>
        <row r="59">
          <cell r="G59" t="str">
            <v>New Industrial and Commercial Service &lt; 10TJ/Annum</v>
          </cell>
          <cell r="I59">
            <v>0</v>
          </cell>
          <cell r="J59">
            <v>73588.399999999994</v>
          </cell>
          <cell r="K59">
            <v>0</v>
          </cell>
          <cell r="L59">
            <v>0</v>
          </cell>
          <cell r="M59">
            <v>73588.399999999994</v>
          </cell>
          <cell r="N59">
            <v>-73588.399999999994</v>
          </cell>
        </row>
        <row r="60">
          <cell r="G60" t="str">
            <v>New Industrial and Commercial Service &lt; 10TJ/Annum</v>
          </cell>
          <cell r="I60">
            <v>0</v>
          </cell>
          <cell r="J60">
            <v>1943.41</v>
          </cell>
          <cell r="K60">
            <v>0</v>
          </cell>
          <cell r="L60">
            <v>17446.669999999998</v>
          </cell>
          <cell r="M60">
            <v>19390.080000000002</v>
          </cell>
          <cell r="N60">
            <v>-19390.080000000002</v>
          </cell>
        </row>
        <row r="61">
          <cell r="G61" t="str">
            <v>New Industrial and Commercial Service &lt; 10TJ/Annum</v>
          </cell>
          <cell r="I61">
            <v>0</v>
          </cell>
          <cell r="J61">
            <v>28562.94</v>
          </cell>
          <cell r="K61">
            <v>0</v>
          </cell>
          <cell r="L61">
            <v>504</v>
          </cell>
          <cell r="M61">
            <v>29066.94</v>
          </cell>
          <cell r="N61">
            <v>-29066.94</v>
          </cell>
        </row>
        <row r="62">
          <cell r="G62" t="str">
            <v>New Industrial and Commercial Service &lt; 10TJ/Annum</v>
          </cell>
          <cell r="I62">
            <v>0</v>
          </cell>
          <cell r="J62">
            <v>57404.07</v>
          </cell>
          <cell r="K62">
            <v>0</v>
          </cell>
          <cell r="L62">
            <v>0</v>
          </cell>
          <cell r="M62">
            <v>57404.07</v>
          </cell>
          <cell r="N62">
            <v>-57404.07</v>
          </cell>
        </row>
        <row r="63">
          <cell r="G63" t="str">
            <v>New Industrial and Commercial Service &lt; 10TJ/Annum</v>
          </cell>
          <cell r="I63">
            <v>0</v>
          </cell>
          <cell r="J63">
            <v>46793.36</v>
          </cell>
          <cell r="K63">
            <v>0</v>
          </cell>
          <cell r="L63">
            <v>-3630.8</v>
          </cell>
          <cell r="M63">
            <v>43162.559999999998</v>
          </cell>
          <cell r="N63">
            <v>-43162.559999999998</v>
          </cell>
        </row>
        <row r="64">
          <cell r="G64" t="str">
            <v>New Industrial and Commercial Service &lt; 10TJ/Annum</v>
          </cell>
          <cell r="I64">
            <v>0</v>
          </cell>
          <cell r="J64">
            <v>391.5</v>
          </cell>
          <cell r="K64">
            <v>0</v>
          </cell>
          <cell r="L64">
            <v>-391.5</v>
          </cell>
          <cell r="M64">
            <v>0</v>
          </cell>
          <cell r="N64">
            <v>0</v>
          </cell>
        </row>
        <row r="65">
          <cell r="G65" t="str">
            <v>New Industrial and Commercial Service &lt; 10TJ/Annum</v>
          </cell>
          <cell r="I65">
            <v>0</v>
          </cell>
          <cell r="J65">
            <v>110734.04</v>
          </cell>
          <cell r="K65">
            <v>0</v>
          </cell>
          <cell r="L65">
            <v>2999.5</v>
          </cell>
          <cell r="M65">
            <v>113733.54</v>
          </cell>
          <cell r="N65">
            <v>-113733.54</v>
          </cell>
        </row>
        <row r="66">
          <cell r="G66" t="str">
            <v>New Industrial and Commercial Service &lt; 10TJ/Annum</v>
          </cell>
          <cell r="I66">
            <v>62696</v>
          </cell>
          <cell r="J66">
            <v>13092.05</v>
          </cell>
          <cell r="K66">
            <v>0</v>
          </cell>
          <cell r="L66">
            <v>0</v>
          </cell>
          <cell r="M66">
            <v>13092.05</v>
          </cell>
          <cell r="N66">
            <v>49603.95</v>
          </cell>
        </row>
        <row r="67">
          <cell r="G67" t="str">
            <v>New Industrial and Commercial Service &lt; 10TJ/Annum</v>
          </cell>
          <cell r="I67">
            <v>146000</v>
          </cell>
          <cell r="J67">
            <v>1181.5</v>
          </cell>
          <cell r="K67">
            <v>0</v>
          </cell>
          <cell r="L67">
            <v>259728.79</v>
          </cell>
          <cell r="M67">
            <v>260910.29</v>
          </cell>
          <cell r="N67">
            <v>-114910.29</v>
          </cell>
        </row>
        <row r="68">
          <cell r="G68" t="str">
            <v>New Industrial and Commercial Service &lt; 10TJ/Annum</v>
          </cell>
          <cell r="I68">
            <v>48258</v>
          </cell>
          <cell r="J68">
            <v>1132.5</v>
          </cell>
          <cell r="K68">
            <v>840.96</v>
          </cell>
          <cell r="L68">
            <v>20398.32</v>
          </cell>
          <cell r="M68">
            <v>21530.82</v>
          </cell>
          <cell r="N68">
            <v>26727.18</v>
          </cell>
        </row>
        <row r="69">
          <cell r="G69" t="str">
            <v>New Industrial and Commercial Service &lt; 10TJ/Annum</v>
          </cell>
          <cell r="I69">
            <v>56936</v>
          </cell>
          <cell r="J69">
            <v>50978.52</v>
          </cell>
          <cell r="K69">
            <v>0</v>
          </cell>
          <cell r="L69">
            <v>5903.05</v>
          </cell>
          <cell r="M69">
            <v>56881.57</v>
          </cell>
          <cell r="N69">
            <v>54.430000000000291</v>
          </cell>
        </row>
        <row r="70">
          <cell r="G70" t="str">
            <v>New Industrial and Commercial Service &lt; 10TJ/Annum</v>
          </cell>
          <cell r="I70">
            <v>55858</v>
          </cell>
          <cell r="J70">
            <v>5423.89</v>
          </cell>
          <cell r="K70">
            <v>0</v>
          </cell>
          <cell r="L70">
            <v>50573.96</v>
          </cell>
          <cell r="M70">
            <v>55997.85</v>
          </cell>
          <cell r="N70">
            <v>-139.84999999999854</v>
          </cell>
        </row>
        <row r="71">
          <cell r="G71" t="str">
            <v>New Industrial and Commercial Service &lt; 10TJ/Annum</v>
          </cell>
          <cell r="I71">
            <v>54000</v>
          </cell>
          <cell r="J71">
            <v>0</v>
          </cell>
          <cell r="K71">
            <v>210.24</v>
          </cell>
          <cell r="L71">
            <v>55049.05</v>
          </cell>
          <cell r="M71">
            <v>55049.05</v>
          </cell>
          <cell r="N71">
            <v>-1049.05</v>
          </cell>
        </row>
        <row r="72">
          <cell r="G72" t="str">
            <v>New Industrial and Commercial Service &lt; 10TJ/Annum</v>
          </cell>
          <cell r="I72">
            <v>160336</v>
          </cell>
          <cell r="J72">
            <v>0</v>
          </cell>
          <cell r="K72">
            <v>1146.52</v>
          </cell>
          <cell r="L72">
            <v>6911.5</v>
          </cell>
          <cell r="M72">
            <v>6911.5</v>
          </cell>
          <cell r="N72">
            <v>153424.5</v>
          </cell>
        </row>
        <row r="73">
          <cell r="G73" t="str">
            <v>New Industrial and Commercial Service &lt; 10TJ/Annum</v>
          </cell>
          <cell r="I73">
            <v>49324</v>
          </cell>
          <cell r="J73">
            <v>0</v>
          </cell>
          <cell r="K73">
            <v>1050.44</v>
          </cell>
          <cell r="L73">
            <v>26738.52</v>
          </cell>
          <cell r="M73">
            <v>26738.52</v>
          </cell>
          <cell r="N73">
            <v>22585.48</v>
          </cell>
        </row>
        <row r="74">
          <cell r="G74" t="str">
            <v>New Industrial and Commercial Service &lt; 10TJ/Annum</v>
          </cell>
          <cell r="I74">
            <v>77000</v>
          </cell>
          <cell r="J74">
            <v>0</v>
          </cell>
          <cell r="K74">
            <v>210.24</v>
          </cell>
          <cell r="L74">
            <v>44981.01</v>
          </cell>
          <cell r="M74">
            <v>44981.01</v>
          </cell>
          <cell r="N74">
            <v>32018.99</v>
          </cell>
        </row>
        <row r="75">
          <cell r="G75" t="str">
            <v>New Industrial and Commercial Service &lt; 10TJ/Annum Total</v>
          </cell>
          <cell r="K75">
            <v>6606.76</v>
          </cell>
          <cell r="N75">
            <v>-352775.61</v>
          </cell>
        </row>
        <row r="76">
          <cell r="G76" t="str">
            <v>New Main - Estate</v>
          </cell>
          <cell r="I76">
            <v>0</v>
          </cell>
          <cell r="J76">
            <v>0</v>
          </cell>
          <cell r="K76">
            <v>0</v>
          </cell>
          <cell r="L76">
            <v>700.8</v>
          </cell>
          <cell r="M76">
            <v>700.8</v>
          </cell>
          <cell r="N76">
            <v>-700.8</v>
          </cell>
        </row>
        <row r="77">
          <cell r="G77" t="str">
            <v>New Main - Estate</v>
          </cell>
          <cell r="I77">
            <v>0</v>
          </cell>
          <cell r="J77">
            <v>114293.08</v>
          </cell>
          <cell r="K77">
            <v>0</v>
          </cell>
          <cell r="L77">
            <v>53527.9</v>
          </cell>
          <cell r="M77">
            <v>167820.98</v>
          </cell>
          <cell r="N77">
            <v>-167820.98</v>
          </cell>
        </row>
        <row r="78">
          <cell r="G78" t="str">
            <v>New Main - Estate</v>
          </cell>
          <cell r="I78">
            <v>0</v>
          </cell>
          <cell r="J78">
            <v>29112.35</v>
          </cell>
          <cell r="K78">
            <v>280.32</v>
          </cell>
          <cell r="L78">
            <v>2103.44</v>
          </cell>
          <cell r="M78">
            <v>31215.79</v>
          </cell>
          <cell r="N78">
            <v>-31215.79</v>
          </cell>
        </row>
        <row r="79">
          <cell r="G79" t="str">
            <v>New Main - Estate</v>
          </cell>
          <cell r="I79">
            <v>0</v>
          </cell>
          <cell r="J79">
            <v>7235.21</v>
          </cell>
          <cell r="K79">
            <v>0</v>
          </cell>
          <cell r="L79">
            <v>0</v>
          </cell>
          <cell r="M79">
            <v>7235.21</v>
          </cell>
          <cell r="N79">
            <v>-7235.21</v>
          </cell>
        </row>
        <row r="80">
          <cell r="G80" t="str">
            <v>New Main - Estate</v>
          </cell>
          <cell r="I80">
            <v>0</v>
          </cell>
          <cell r="J80">
            <v>26006.29</v>
          </cell>
          <cell r="K80">
            <v>0</v>
          </cell>
          <cell r="L80">
            <v>495</v>
          </cell>
          <cell r="M80">
            <v>26501.29</v>
          </cell>
          <cell r="N80">
            <v>-26501.29</v>
          </cell>
        </row>
        <row r="81">
          <cell r="G81" t="str">
            <v>New Main - Estate</v>
          </cell>
          <cell r="I81">
            <v>0</v>
          </cell>
          <cell r="J81">
            <v>511</v>
          </cell>
          <cell r="K81">
            <v>3256.92</v>
          </cell>
          <cell r="L81">
            <v>6064.09</v>
          </cell>
          <cell r="M81">
            <v>6575.09</v>
          </cell>
          <cell r="N81">
            <v>-6575.09</v>
          </cell>
        </row>
        <row r="82">
          <cell r="G82" t="str">
            <v>New Main - Estate</v>
          </cell>
          <cell r="I82">
            <v>0</v>
          </cell>
          <cell r="J82">
            <v>40945.949999999997</v>
          </cell>
          <cell r="K82">
            <v>0</v>
          </cell>
          <cell r="L82">
            <v>8591.44</v>
          </cell>
          <cell r="M82">
            <v>49537.39</v>
          </cell>
          <cell r="N82">
            <v>-49537.39</v>
          </cell>
        </row>
        <row r="83">
          <cell r="G83" t="str">
            <v>New Main - Estate</v>
          </cell>
          <cell r="I83">
            <v>0</v>
          </cell>
          <cell r="J83">
            <v>0</v>
          </cell>
          <cell r="K83">
            <v>0</v>
          </cell>
          <cell r="L83">
            <v>7143.51</v>
          </cell>
          <cell r="M83">
            <v>7143.51</v>
          </cell>
          <cell r="N83">
            <v>-7143.51</v>
          </cell>
        </row>
        <row r="84">
          <cell r="G84" t="str">
            <v>New Main - Estate</v>
          </cell>
          <cell r="I84">
            <v>0</v>
          </cell>
          <cell r="J84">
            <v>15619.24</v>
          </cell>
          <cell r="K84">
            <v>0</v>
          </cell>
          <cell r="L84">
            <v>0</v>
          </cell>
          <cell r="M84">
            <v>15619.24</v>
          </cell>
          <cell r="N84">
            <v>-15619.24</v>
          </cell>
        </row>
        <row r="85">
          <cell r="G85" t="str">
            <v>New Main - Estate</v>
          </cell>
          <cell r="I85">
            <v>0</v>
          </cell>
          <cell r="J85">
            <v>0</v>
          </cell>
          <cell r="K85">
            <v>230.95</v>
          </cell>
          <cell r="L85">
            <v>15547.77</v>
          </cell>
          <cell r="M85">
            <v>15547.77</v>
          </cell>
          <cell r="N85">
            <v>-15547.77</v>
          </cell>
        </row>
        <row r="86">
          <cell r="G86" t="str">
            <v>New Main - Estate</v>
          </cell>
          <cell r="I86">
            <v>0</v>
          </cell>
          <cell r="J86">
            <v>350</v>
          </cell>
          <cell r="K86">
            <v>0</v>
          </cell>
          <cell r="L86">
            <v>0</v>
          </cell>
          <cell r="M86">
            <v>350</v>
          </cell>
          <cell r="N86">
            <v>-350</v>
          </cell>
        </row>
        <row r="87">
          <cell r="G87" t="str">
            <v>New Main - Estate</v>
          </cell>
          <cell r="I87">
            <v>0</v>
          </cell>
          <cell r="J87">
            <v>22920.36</v>
          </cell>
          <cell r="K87">
            <v>70.08</v>
          </cell>
          <cell r="L87">
            <v>844.26</v>
          </cell>
          <cell r="M87">
            <v>23764.62</v>
          </cell>
          <cell r="N87">
            <v>-23764.62</v>
          </cell>
        </row>
        <row r="88">
          <cell r="G88" t="str">
            <v>New Main - Estate</v>
          </cell>
          <cell r="I88">
            <v>0</v>
          </cell>
          <cell r="J88">
            <v>0</v>
          </cell>
          <cell r="K88">
            <v>0</v>
          </cell>
          <cell r="L88">
            <v>280.32</v>
          </cell>
          <cell r="M88">
            <v>280.32</v>
          </cell>
          <cell r="N88">
            <v>-280.32</v>
          </cell>
        </row>
        <row r="89">
          <cell r="G89" t="str">
            <v>New Main - Estate</v>
          </cell>
          <cell r="I89">
            <v>0</v>
          </cell>
          <cell r="J89">
            <v>4179.79</v>
          </cell>
          <cell r="K89">
            <v>0</v>
          </cell>
          <cell r="L89">
            <v>6043.96</v>
          </cell>
          <cell r="M89">
            <v>10223.75</v>
          </cell>
          <cell r="N89">
            <v>-10223.75</v>
          </cell>
        </row>
        <row r="90">
          <cell r="G90" t="str">
            <v>New Main - Estate</v>
          </cell>
          <cell r="I90">
            <v>0</v>
          </cell>
          <cell r="J90">
            <v>2565.33</v>
          </cell>
          <cell r="K90">
            <v>0</v>
          </cell>
          <cell r="L90">
            <v>3169.06</v>
          </cell>
          <cell r="M90">
            <v>5734.39</v>
          </cell>
          <cell r="N90">
            <v>-5734.39</v>
          </cell>
        </row>
        <row r="91">
          <cell r="G91" t="str">
            <v>New Main - Estate</v>
          </cell>
          <cell r="I91">
            <v>0</v>
          </cell>
          <cell r="J91">
            <v>22918.94</v>
          </cell>
          <cell r="K91">
            <v>0</v>
          </cell>
          <cell r="L91">
            <v>0</v>
          </cell>
          <cell r="M91">
            <v>22918.94</v>
          </cell>
          <cell r="N91">
            <v>-22918.94</v>
          </cell>
        </row>
        <row r="92">
          <cell r="G92" t="str">
            <v>New Main - Estate</v>
          </cell>
          <cell r="I92">
            <v>0</v>
          </cell>
          <cell r="J92">
            <v>12757.18</v>
          </cell>
          <cell r="K92">
            <v>0</v>
          </cell>
          <cell r="L92">
            <v>0</v>
          </cell>
          <cell r="M92">
            <v>12757.18</v>
          </cell>
          <cell r="N92">
            <v>-12757.18</v>
          </cell>
        </row>
        <row r="93">
          <cell r="G93" t="str">
            <v>New Main - Estate</v>
          </cell>
          <cell r="I93">
            <v>0</v>
          </cell>
          <cell r="J93">
            <v>9950.86</v>
          </cell>
          <cell r="K93">
            <v>109.6</v>
          </cell>
          <cell r="L93">
            <v>1459.62</v>
          </cell>
          <cell r="M93">
            <v>11410.48</v>
          </cell>
          <cell r="N93">
            <v>-11410.48</v>
          </cell>
        </row>
        <row r="94">
          <cell r="G94" t="str">
            <v>New Main - Estate</v>
          </cell>
          <cell r="I94">
            <v>0</v>
          </cell>
          <cell r="J94">
            <v>2086.12</v>
          </cell>
          <cell r="K94">
            <v>0</v>
          </cell>
          <cell r="L94">
            <v>0</v>
          </cell>
          <cell r="M94">
            <v>2086.12</v>
          </cell>
          <cell r="N94">
            <v>-2086.12</v>
          </cell>
        </row>
        <row r="95">
          <cell r="G95" t="str">
            <v>New Main - Estate</v>
          </cell>
          <cell r="I95">
            <v>0</v>
          </cell>
          <cell r="J95">
            <v>266.36</v>
          </cell>
          <cell r="K95">
            <v>0</v>
          </cell>
          <cell r="L95">
            <v>0</v>
          </cell>
          <cell r="M95">
            <v>266.36</v>
          </cell>
          <cell r="N95">
            <v>-266.36</v>
          </cell>
        </row>
        <row r="96">
          <cell r="G96" t="str">
            <v>New Main - Estate</v>
          </cell>
          <cell r="I96">
            <v>0</v>
          </cell>
          <cell r="J96">
            <v>266.36</v>
          </cell>
          <cell r="K96">
            <v>805.32</v>
          </cell>
          <cell r="L96">
            <v>2323.1</v>
          </cell>
          <cell r="M96">
            <v>2589.46</v>
          </cell>
          <cell r="N96">
            <v>-2589.46</v>
          </cell>
        </row>
        <row r="97">
          <cell r="G97" t="str">
            <v>New Main - Estate</v>
          </cell>
          <cell r="I97">
            <v>0</v>
          </cell>
          <cell r="J97">
            <v>266.36</v>
          </cell>
          <cell r="K97">
            <v>536.88</v>
          </cell>
          <cell r="L97">
            <v>2023.65</v>
          </cell>
          <cell r="M97">
            <v>2290.0100000000002</v>
          </cell>
          <cell r="N97">
            <v>-2290.0100000000002</v>
          </cell>
        </row>
        <row r="98">
          <cell r="G98" t="str">
            <v>New Main - Estate</v>
          </cell>
          <cell r="I98">
            <v>0</v>
          </cell>
          <cell r="J98">
            <v>266.36</v>
          </cell>
          <cell r="K98">
            <v>805.32</v>
          </cell>
          <cell r="L98">
            <v>2314.17</v>
          </cell>
          <cell r="M98">
            <v>2580.5300000000002</v>
          </cell>
          <cell r="N98">
            <v>-2580.5300000000002</v>
          </cell>
        </row>
        <row r="99">
          <cell r="G99" t="str">
            <v>New Main - Estate</v>
          </cell>
          <cell r="I99">
            <v>0</v>
          </cell>
          <cell r="J99">
            <v>607.67999999999995</v>
          </cell>
          <cell r="K99">
            <v>0</v>
          </cell>
          <cell r="L99">
            <v>16479.650000000001</v>
          </cell>
          <cell r="M99">
            <v>17087.330000000002</v>
          </cell>
          <cell r="N99">
            <v>-17087.330000000002</v>
          </cell>
        </row>
        <row r="100">
          <cell r="G100" t="str">
            <v>New Main - Estate</v>
          </cell>
          <cell r="I100">
            <v>0</v>
          </cell>
          <cell r="J100">
            <v>133.18</v>
          </cell>
          <cell r="K100">
            <v>0</v>
          </cell>
          <cell r="L100">
            <v>0</v>
          </cell>
          <cell r="M100">
            <v>133.18</v>
          </cell>
          <cell r="N100">
            <v>-133.18</v>
          </cell>
        </row>
        <row r="101">
          <cell r="G101" t="str">
            <v>New Main - Estate</v>
          </cell>
          <cell r="I101">
            <v>0</v>
          </cell>
          <cell r="J101">
            <v>266.36</v>
          </cell>
          <cell r="K101">
            <v>0</v>
          </cell>
          <cell r="L101">
            <v>0</v>
          </cell>
          <cell r="M101">
            <v>266.36</v>
          </cell>
          <cell r="N101">
            <v>-266.36</v>
          </cell>
        </row>
        <row r="102">
          <cell r="G102" t="str">
            <v>New Main - Estate</v>
          </cell>
          <cell r="I102">
            <v>0</v>
          </cell>
          <cell r="J102">
            <v>12219.32</v>
          </cell>
          <cell r="K102">
            <v>0</v>
          </cell>
          <cell r="L102">
            <v>0</v>
          </cell>
          <cell r="M102">
            <v>12219.32</v>
          </cell>
          <cell r="N102">
            <v>-12219.32</v>
          </cell>
        </row>
        <row r="103">
          <cell r="G103" t="str">
            <v>New Main - Estate</v>
          </cell>
          <cell r="I103">
            <v>0</v>
          </cell>
          <cell r="J103">
            <v>532.72</v>
          </cell>
          <cell r="K103">
            <v>0</v>
          </cell>
          <cell r="L103">
            <v>0</v>
          </cell>
          <cell r="M103">
            <v>532.72</v>
          </cell>
          <cell r="N103">
            <v>-532.72</v>
          </cell>
        </row>
        <row r="104">
          <cell r="G104" t="str">
            <v>New Main - Estate</v>
          </cell>
          <cell r="I104">
            <v>0</v>
          </cell>
          <cell r="J104">
            <v>14683.69</v>
          </cell>
          <cell r="K104">
            <v>0</v>
          </cell>
          <cell r="L104">
            <v>0</v>
          </cell>
          <cell r="M104">
            <v>14683.69</v>
          </cell>
          <cell r="N104">
            <v>-14683.69</v>
          </cell>
        </row>
        <row r="105">
          <cell r="G105" t="str">
            <v>New Main - Estate</v>
          </cell>
          <cell r="I105">
            <v>0</v>
          </cell>
          <cell r="J105">
            <v>73</v>
          </cell>
          <cell r="K105">
            <v>0</v>
          </cell>
          <cell r="L105">
            <v>15541.04</v>
          </cell>
          <cell r="M105">
            <v>15614.04</v>
          </cell>
          <cell r="N105">
            <v>-15614.04</v>
          </cell>
        </row>
        <row r="106">
          <cell r="G106" t="str">
            <v>New Main - Estate</v>
          </cell>
          <cell r="I106">
            <v>0</v>
          </cell>
          <cell r="J106">
            <v>16145.88</v>
          </cell>
          <cell r="K106">
            <v>0</v>
          </cell>
          <cell r="L106">
            <v>8380.0499999999993</v>
          </cell>
          <cell r="M106">
            <v>24525.93</v>
          </cell>
          <cell r="N106">
            <v>-24525.93</v>
          </cell>
        </row>
        <row r="107">
          <cell r="G107" t="str">
            <v>New Main - Estate</v>
          </cell>
          <cell r="I107">
            <v>0</v>
          </cell>
          <cell r="J107">
            <v>703043.23</v>
          </cell>
          <cell r="K107">
            <v>72470.03</v>
          </cell>
          <cell r="L107">
            <v>473769.55</v>
          </cell>
          <cell r="M107">
            <v>1176812.78</v>
          </cell>
          <cell r="N107">
            <v>-1176812.78</v>
          </cell>
        </row>
        <row r="108">
          <cell r="G108" t="str">
            <v>New Main - Estate</v>
          </cell>
          <cell r="I108">
            <v>0</v>
          </cell>
          <cell r="J108">
            <v>20686.53</v>
          </cell>
          <cell r="K108">
            <v>0</v>
          </cell>
          <cell r="L108">
            <v>19069.650000000001</v>
          </cell>
          <cell r="M108">
            <v>39756.18</v>
          </cell>
          <cell r="N108">
            <v>-39756.18</v>
          </cell>
        </row>
        <row r="109">
          <cell r="G109" t="str">
            <v>New Main - Estate</v>
          </cell>
          <cell r="I109">
            <v>0</v>
          </cell>
          <cell r="J109">
            <v>1916.53</v>
          </cell>
          <cell r="K109">
            <v>0</v>
          </cell>
          <cell r="L109">
            <v>0</v>
          </cell>
          <cell r="M109">
            <v>1916.53</v>
          </cell>
          <cell r="N109">
            <v>-1916.53</v>
          </cell>
        </row>
        <row r="110">
          <cell r="G110" t="str">
            <v>New Main - Estate</v>
          </cell>
          <cell r="I110">
            <v>0</v>
          </cell>
          <cell r="J110">
            <v>6998.97</v>
          </cell>
          <cell r="K110">
            <v>0</v>
          </cell>
          <cell r="L110">
            <v>13813.25</v>
          </cell>
          <cell r="M110">
            <v>20812.22</v>
          </cell>
          <cell r="N110">
            <v>-20812.22</v>
          </cell>
        </row>
        <row r="111">
          <cell r="G111" t="str">
            <v>New Main - Estate</v>
          </cell>
          <cell r="I111">
            <v>0</v>
          </cell>
          <cell r="J111">
            <v>0</v>
          </cell>
          <cell r="K111">
            <v>1054.5</v>
          </cell>
          <cell r="L111">
            <v>4682.8100000000004</v>
          </cell>
          <cell r="M111">
            <v>4682.8100000000004</v>
          </cell>
          <cell r="N111">
            <v>-4682.8100000000004</v>
          </cell>
        </row>
        <row r="112">
          <cell r="G112" t="str">
            <v>New Main - Estate</v>
          </cell>
          <cell r="I112">
            <v>0</v>
          </cell>
          <cell r="J112">
            <v>7435.63</v>
          </cell>
          <cell r="K112">
            <v>861.87</v>
          </cell>
          <cell r="L112">
            <v>931.95</v>
          </cell>
          <cell r="M112">
            <v>8367.58</v>
          </cell>
          <cell r="N112">
            <v>-8367.58</v>
          </cell>
        </row>
        <row r="113">
          <cell r="G113" t="str">
            <v>New Main - Estate</v>
          </cell>
          <cell r="I113">
            <v>0</v>
          </cell>
          <cell r="J113">
            <v>401.5</v>
          </cell>
          <cell r="K113">
            <v>0</v>
          </cell>
          <cell r="L113">
            <v>0</v>
          </cell>
          <cell r="M113">
            <v>401.5</v>
          </cell>
          <cell r="N113">
            <v>-401.5</v>
          </cell>
        </row>
        <row r="114">
          <cell r="G114" t="str">
            <v>New Main - Estate</v>
          </cell>
          <cell r="I114">
            <v>0</v>
          </cell>
          <cell r="J114">
            <v>0</v>
          </cell>
          <cell r="K114">
            <v>0</v>
          </cell>
          <cell r="L114">
            <v>245.92</v>
          </cell>
          <cell r="M114">
            <v>245.92</v>
          </cell>
          <cell r="N114">
            <v>-245.92</v>
          </cell>
        </row>
        <row r="115">
          <cell r="G115" t="str">
            <v>New Main - Estate</v>
          </cell>
          <cell r="I115">
            <v>0</v>
          </cell>
          <cell r="J115">
            <v>0</v>
          </cell>
          <cell r="K115">
            <v>0</v>
          </cell>
          <cell r="L115">
            <v>72.510000000000005</v>
          </cell>
          <cell r="M115">
            <v>72.510000000000005</v>
          </cell>
          <cell r="N115">
            <v>-72.510000000000005</v>
          </cell>
        </row>
        <row r="116">
          <cell r="G116" t="str">
            <v>New Main - Estate</v>
          </cell>
          <cell r="I116">
            <v>0</v>
          </cell>
          <cell r="J116">
            <v>0</v>
          </cell>
          <cell r="K116">
            <v>0</v>
          </cell>
          <cell r="L116">
            <v>8280.15</v>
          </cell>
          <cell r="M116">
            <v>8280.15</v>
          </cell>
          <cell r="N116">
            <v>-8280.15</v>
          </cell>
        </row>
        <row r="117">
          <cell r="G117" t="str">
            <v>New Main - Estate</v>
          </cell>
          <cell r="I117">
            <v>0</v>
          </cell>
          <cell r="J117">
            <v>3625.65</v>
          </cell>
          <cell r="K117">
            <v>0</v>
          </cell>
          <cell r="L117">
            <v>0</v>
          </cell>
          <cell r="M117">
            <v>3625.65</v>
          </cell>
          <cell r="N117">
            <v>-3625.65</v>
          </cell>
        </row>
        <row r="118">
          <cell r="G118" t="str">
            <v>New Main - Estate</v>
          </cell>
          <cell r="I118">
            <v>0</v>
          </cell>
          <cell r="J118">
            <v>736</v>
          </cell>
          <cell r="K118">
            <v>0</v>
          </cell>
          <cell r="L118">
            <v>843.37</v>
          </cell>
          <cell r="M118">
            <v>1579.37</v>
          </cell>
          <cell r="N118">
            <v>-1579.37</v>
          </cell>
        </row>
        <row r="119">
          <cell r="G119" t="str">
            <v>New Main - Estate</v>
          </cell>
          <cell r="I119">
            <v>0</v>
          </cell>
          <cell r="J119">
            <v>36722.400000000001</v>
          </cell>
          <cell r="K119">
            <v>0</v>
          </cell>
          <cell r="L119">
            <v>3259.36</v>
          </cell>
          <cell r="M119">
            <v>39981.760000000002</v>
          </cell>
          <cell r="N119">
            <v>-39981.760000000002</v>
          </cell>
        </row>
        <row r="120">
          <cell r="G120" t="str">
            <v>New Main - Estate</v>
          </cell>
          <cell r="I120">
            <v>0</v>
          </cell>
          <cell r="J120">
            <v>1507</v>
          </cell>
          <cell r="K120">
            <v>0</v>
          </cell>
          <cell r="L120">
            <v>0</v>
          </cell>
          <cell r="M120">
            <v>1507</v>
          </cell>
          <cell r="N120">
            <v>-1507</v>
          </cell>
        </row>
        <row r="121">
          <cell r="G121" t="str">
            <v>New Main - Estate</v>
          </cell>
          <cell r="I121">
            <v>0</v>
          </cell>
          <cell r="J121">
            <v>2710.91</v>
          </cell>
          <cell r="K121">
            <v>706.86</v>
          </cell>
          <cell r="L121">
            <v>1547.82</v>
          </cell>
          <cell r="M121">
            <v>4258.7299999999996</v>
          </cell>
          <cell r="N121">
            <v>-4258.7299999999996</v>
          </cell>
        </row>
        <row r="122">
          <cell r="G122" t="str">
            <v>New Main - Estate</v>
          </cell>
          <cell r="I122">
            <v>0</v>
          </cell>
          <cell r="J122">
            <v>9363.67</v>
          </cell>
          <cell r="K122">
            <v>0</v>
          </cell>
          <cell r="L122">
            <v>0</v>
          </cell>
          <cell r="M122">
            <v>9363.67</v>
          </cell>
          <cell r="N122">
            <v>-9363.67</v>
          </cell>
        </row>
        <row r="123">
          <cell r="G123" t="str">
            <v>New Main - Estate</v>
          </cell>
          <cell r="I123">
            <v>0</v>
          </cell>
          <cell r="J123">
            <v>276</v>
          </cell>
          <cell r="K123">
            <v>137.80000000000001</v>
          </cell>
          <cell r="L123">
            <v>137.80000000000001</v>
          </cell>
          <cell r="M123">
            <v>413.8</v>
          </cell>
          <cell r="N123">
            <v>-413.8</v>
          </cell>
        </row>
        <row r="124">
          <cell r="G124" t="str">
            <v>New Main - Estate</v>
          </cell>
          <cell r="I124">
            <v>0</v>
          </cell>
          <cell r="J124">
            <v>32168.22</v>
          </cell>
          <cell r="K124">
            <v>0</v>
          </cell>
          <cell r="L124">
            <v>20052.14</v>
          </cell>
          <cell r="M124">
            <v>52220.36</v>
          </cell>
          <cell r="N124">
            <v>-52220.36</v>
          </cell>
        </row>
        <row r="125">
          <cell r="G125" t="str">
            <v>New Main - Estate</v>
          </cell>
          <cell r="I125">
            <v>0</v>
          </cell>
          <cell r="J125">
            <v>7637.19</v>
          </cell>
          <cell r="K125">
            <v>0</v>
          </cell>
          <cell r="L125">
            <v>0</v>
          </cell>
          <cell r="M125">
            <v>7637.19</v>
          </cell>
          <cell r="N125">
            <v>-7637.19</v>
          </cell>
        </row>
        <row r="126">
          <cell r="G126" t="str">
            <v>New Main - Estate</v>
          </cell>
          <cell r="I126">
            <v>0</v>
          </cell>
          <cell r="J126">
            <v>15279.28</v>
          </cell>
          <cell r="K126">
            <v>0</v>
          </cell>
          <cell r="L126">
            <v>0</v>
          </cell>
          <cell r="M126">
            <v>15279.28</v>
          </cell>
          <cell r="N126">
            <v>-15279.28</v>
          </cell>
        </row>
        <row r="127">
          <cell r="G127" t="str">
            <v>New Main - Estate</v>
          </cell>
          <cell r="I127">
            <v>0</v>
          </cell>
          <cell r="J127">
            <v>184</v>
          </cell>
          <cell r="K127">
            <v>0</v>
          </cell>
          <cell r="L127">
            <v>560.64</v>
          </cell>
          <cell r="M127">
            <v>744.64</v>
          </cell>
          <cell r="N127">
            <v>-744.64</v>
          </cell>
        </row>
        <row r="128">
          <cell r="G128" t="str">
            <v>New Main - Estate</v>
          </cell>
          <cell r="I128">
            <v>0</v>
          </cell>
          <cell r="J128">
            <v>4988.87</v>
          </cell>
          <cell r="K128">
            <v>0</v>
          </cell>
          <cell r="L128">
            <v>0</v>
          </cell>
          <cell r="M128">
            <v>4988.87</v>
          </cell>
          <cell r="N128">
            <v>-4988.87</v>
          </cell>
        </row>
        <row r="129">
          <cell r="G129" t="str">
            <v>New Main - Estate</v>
          </cell>
          <cell r="I129">
            <v>0</v>
          </cell>
          <cell r="J129">
            <v>15012</v>
          </cell>
          <cell r="K129">
            <v>0</v>
          </cell>
          <cell r="L129">
            <v>0</v>
          </cell>
          <cell r="M129">
            <v>15012</v>
          </cell>
          <cell r="N129">
            <v>-15012</v>
          </cell>
        </row>
        <row r="130">
          <cell r="G130" t="str">
            <v>New Main - Estate</v>
          </cell>
          <cell r="I130">
            <v>0</v>
          </cell>
          <cell r="J130">
            <v>6458.15</v>
          </cell>
          <cell r="K130">
            <v>591.47</v>
          </cell>
          <cell r="L130">
            <v>591.47</v>
          </cell>
          <cell r="M130">
            <v>7049.62</v>
          </cell>
          <cell r="N130">
            <v>-7049.62</v>
          </cell>
        </row>
        <row r="131">
          <cell r="G131" t="str">
            <v>New Main - Estate</v>
          </cell>
          <cell r="I131">
            <v>0</v>
          </cell>
          <cell r="J131">
            <v>17715.23</v>
          </cell>
          <cell r="K131">
            <v>0</v>
          </cell>
          <cell r="L131">
            <v>0</v>
          </cell>
          <cell r="M131">
            <v>17715.23</v>
          </cell>
          <cell r="N131">
            <v>-17715.23</v>
          </cell>
        </row>
        <row r="132">
          <cell r="G132" t="str">
            <v>New Main - Estate</v>
          </cell>
          <cell r="I132">
            <v>0</v>
          </cell>
          <cell r="J132">
            <v>0</v>
          </cell>
          <cell r="K132">
            <v>140.16</v>
          </cell>
          <cell r="L132">
            <v>140.16</v>
          </cell>
          <cell r="M132">
            <v>140.16</v>
          </cell>
          <cell r="N132">
            <v>-140.16</v>
          </cell>
        </row>
        <row r="133">
          <cell r="G133" t="str">
            <v>New Main - Estate</v>
          </cell>
          <cell r="I133">
            <v>0</v>
          </cell>
          <cell r="J133">
            <v>368</v>
          </cell>
          <cell r="K133">
            <v>0</v>
          </cell>
          <cell r="L133">
            <v>0</v>
          </cell>
          <cell r="M133">
            <v>368</v>
          </cell>
          <cell r="N133">
            <v>-368</v>
          </cell>
        </row>
        <row r="134">
          <cell r="G134" t="str">
            <v>New Main - Estate</v>
          </cell>
          <cell r="I134">
            <v>0</v>
          </cell>
          <cell r="J134">
            <v>1102.5</v>
          </cell>
          <cell r="K134">
            <v>0</v>
          </cell>
          <cell r="L134">
            <v>0</v>
          </cell>
          <cell r="M134">
            <v>1102.5</v>
          </cell>
          <cell r="N134">
            <v>-1102.5</v>
          </cell>
        </row>
        <row r="135">
          <cell r="G135" t="str">
            <v>New Main - Estate</v>
          </cell>
          <cell r="I135">
            <v>0</v>
          </cell>
          <cell r="J135">
            <v>328.5</v>
          </cell>
          <cell r="K135">
            <v>0</v>
          </cell>
          <cell r="L135">
            <v>0</v>
          </cell>
          <cell r="M135">
            <v>328.5</v>
          </cell>
          <cell r="N135">
            <v>-328.5</v>
          </cell>
        </row>
        <row r="136">
          <cell r="G136" t="str">
            <v>New Main - Estate</v>
          </cell>
          <cell r="I136">
            <v>0</v>
          </cell>
          <cell r="J136">
            <v>806</v>
          </cell>
          <cell r="K136">
            <v>0</v>
          </cell>
          <cell r="L136">
            <v>116.1</v>
          </cell>
          <cell r="M136">
            <v>922.1</v>
          </cell>
          <cell r="N136">
            <v>-922.1</v>
          </cell>
        </row>
        <row r="137">
          <cell r="G137" t="str">
            <v>New Main - Estate</v>
          </cell>
          <cell r="I137">
            <v>0</v>
          </cell>
          <cell r="J137">
            <v>622</v>
          </cell>
          <cell r="K137">
            <v>0</v>
          </cell>
          <cell r="L137">
            <v>0</v>
          </cell>
          <cell r="M137">
            <v>622</v>
          </cell>
          <cell r="N137">
            <v>-622</v>
          </cell>
        </row>
        <row r="138">
          <cell r="G138" t="str">
            <v>New Main - Estate</v>
          </cell>
          <cell r="I138">
            <v>0</v>
          </cell>
          <cell r="J138">
            <v>804.5</v>
          </cell>
          <cell r="K138">
            <v>0</v>
          </cell>
          <cell r="L138">
            <v>0</v>
          </cell>
          <cell r="M138">
            <v>804.5</v>
          </cell>
          <cell r="N138">
            <v>-804.5</v>
          </cell>
        </row>
        <row r="139">
          <cell r="G139" t="str">
            <v>New Main - Estate</v>
          </cell>
          <cell r="I139">
            <v>0</v>
          </cell>
          <cell r="J139">
            <v>7096.48</v>
          </cell>
          <cell r="K139">
            <v>0</v>
          </cell>
          <cell r="L139">
            <v>19497.89</v>
          </cell>
          <cell r="M139">
            <v>26594.37</v>
          </cell>
          <cell r="N139">
            <v>-26594.37</v>
          </cell>
        </row>
        <row r="140">
          <cell r="G140" t="str">
            <v>New Main - Estate</v>
          </cell>
          <cell r="I140">
            <v>0</v>
          </cell>
          <cell r="J140">
            <v>1174</v>
          </cell>
          <cell r="K140">
            <v>0</v>
          </cell>
          <cell r="L140">
            <v>0</v>
          </cell>
          <cell r="M140">
            <v>1174</v>
          </cell>
          <cell r="N140">
            <v>-1174</v>
          </cell>
        </row>
        <row r="141">
          <cell r="G141" t="str">
            <v>New Main - Estate</v>
          </cell>
          <cell r="I141">
            <v>0</v>
          </cell>
          <cell r="J141">
            <v>8516.91</v>
          </cell>
          <cell r="K141">
            <v>29.81</v>
          </cell>
          <cell r="L141">
            <v>12600.24</v>
          </cell>
          <cell r="M141">
            <v>21117.15</v>
          </cell>
          <cell r="N141">
            <v>-21117.15</v>
          </cell>
        </row>
        <row r="142">
          <cell r="G142" t="str">
            <v>New Main - Estate</v>
          </cell>
          <cell r="I142">
            <v>0</v>
          </cell>
          <cell r="J142">
            <v>19693.32</v>
          </cell>
          <cell r="K142">
            <v>0</v>
          </cell>
          <cell r="L142">
            <v>0</v>
          </cell>
          <cell r="M142">
            <v>19693.32</v>
          </cell>
          <cell r="N142">
            <v>-19693.32</v>
          </cell>
        </row>
        <row r="143">
          <cell r="G143" t="str">
            <v>New Main - Estate</v>
          </cell>
          <cell r="I143">
            <v>0</v>
          </cell>
          <cell r="J143">
            <v>657</v>
          </cell>
          <cell r="K143">
            <v>3585.33</v>
          </cell>
          <cell r="L143">
            <v>19665.97</v>
          </cell>
          <cell r="M143">
            <v>20322.97</v>
          </cell>
          <cell r="N143">
            <v>-20322.97</v>
          </cell>
        </row>
        <row r="144">
          <cell r="G144" t="str">
            <v>New Main - Estate</v>
          </cell>
          <cell r="I144">
            <v>0</v>
          </cell>
          <cell r="J144">
            <v>11518.28</v>
          </cell>
          <cell r="K144">
            <v>0</v>
          </cell>
          <cell r="L144">
            <v>0</v>
          </cell>
          <cell r="M144">
            <v>11518.28</v>
          </cell>
          <cell r="N144">
            <v>-11518.28</v>
          </cell>
        </row>
        <row r="145">
          <cell r="G145" t="str">
            <v>New Main - Estate</v>
          </cell>
          <cell r="I145">
            <v>0</v>
          </cell>
          <cell r="J145">
            <v>182.5</v>
          </cell>
          <cell r="K145">
            <v>0</v>
          </cell>
          <cell r="L145">
            <v>0</v>
          </cell>
          <cell r="M145">
            <v>182.5</v>
          </cell>
          <cell r="N145">
            <v>-182.5</v>
          </cell>
        </row>
        <row r="146">
          <cell r="G146" t="str">
            <v>New Main - Estate</v>
          </cell>
          <cell r="I146">
            <v>0</v>
          </cell>
          <cell r="J146">
            <v>280</v>
          </cell>
          <cell r="K146">
            <v>0</v>
          </cell>
          <cell r="L146">
            <v>0</v>
          </cell>
          <cell r="M146">
            <v>280</v>
          </cell>
          <cell r="N146">
            <v>-280</v>
          </cell>
        </row>
        <row r="147">
          <cell r="G147" t="str">
            <v>New Main - Estate</v>
          </cell>
          <cell r="I147">
            <v>0</v>
          </cell>
          <cell r="J147">
            <v>280</v>
          </cell>
          <cell r="K147">
            <v>0</v>
          </cell>
          <cell r="L147">
            <v>0</v>
          </cell>
          <cell r="M147">
            <v>280</v>
          </cell>
          <cell r="N147">
            <v>-280</v>
          </cell>
        </row>
        <row r="148">
          <cell r="G148" t="str">
            <v>New Main - Estate</v>
          </cell>
          <cell r="I148">
            <v>0</v>
          </cell>
          <cell r="J148">
            <v>280</v>
          </cell>
          <cell r="K148">
            <v>0</v>
          </cell>
          <cell r="L148">
            <v>0</v>
          </cell>
          <cell r="M148">
            <v>280</v>
          </cell>
          <cell r="N148">
            <v>-280</v>
          </cell>
        </row>
        <row r="149">
          <cell r="G149" t="str">
            <v>New Main - Estate</v>
          </cell>
          <cell r="I149">
            <v>0</v>
          </cell>
          <cell r="J149">
            <v>182.5</v>
          </cell>
          <cell r="K149">
            <v>0</v>
          </cell>
          <cell r="L149">
            <v>0</v>
          </cell>
          <cell r="M149">
            <v>182.5</v>
          </cell>
          <cell r="N149">
            <v>-182.5</v>
          </cell>
        </row>
        <row r="150">
          <cell r="G150" t="str">
            <v>New Main - Estate</v>
          </cell>
          <cell r="I150">
            <v>36234</v>
          </cell>
          <cell r="J150">
            <v>0</v>
          </cell>
          <cell r="K150">
            <v>8261.5</v>
          </cell>
          <cell r="L150">
            <v>11290.16</v>
          </cell>
          <cell r="M150">
            <v>11290.16</v>
          </cell>
          <cell r="N150">
            <v>24943.84</v>
          </cell>
        </row>
        <row r="151">
          <cell r="G151" t="str">
            <v>New Main - Estate</v>
          </cell>
          <cell r="I151">
            <v>19687</v>
          </cell>
          <cell r="J151">
            <v>615</v>
          </cell>
          <cell r="K151">
            <v>0</v>
          </cell>
          <cell r="L151">
            <v>9071.7900000000009</v>
          </cell>
          <cell r="M151">
            <v>9686.7900000000009</v>
          </cell>
          <cell r="N151">
            <v>10000.209999999999</v>
          </cell>
        </row>
        <row r="152">
          <cell r="G152" t="str">
            <v>New Main - Estate</v>
          </cell>
          <cell r="I152">
            <v>291460.65999999997</v>
          </cell>
          <cell r="J152">
            <v>208516.52</v>
          </cell>
          <cell r="K152">
            <v>0</v>
          </cell>
          <cell r="L152">
            <v>0</v>
          </cell>
          <cell r="M152">
            <v>208516.52</v>
          </cell>
          <cell r="N152">
            <v>82944.14</v>
          </cell>
        </row>
        <row r="153">
          <cell r="G153" t="str">
            <v>New Main - Estate</v>
          </cell>
          <cell r="I153">
            <v>513408</v>
          </cell>
          <cell r="J153">
            <v>42838.91</v>
          </cell>
          <cell r="K153">
            <v>0</v>
          </cell>
          <cell r="L153">
            <v>124005.43</v>
          </cell>
          <cell r="M153">
            <v>166844.34</v>
          </cell>
          <cell r="N153">
            <v>346563.66</v>
          </cell>
        </row>
        <row r="154">
          <cell r="G154" t="str">
            <v>New Main - Estate</v>
          </cell>
          <cell r="I154">
            <v>95977</v>
          </cell>
          <cell r="J154">
            <v>152280.32000000001</v>
          </cell>
          <cell r="K154">
            <v>693.46</v>
          </cell>
          <cell r="L154">
            <v>40586.959999999999</v>
          </cell>
          <cell r="M154">
            <v>192867.28</v>
          </cell>
          <cell r="N154">
            <v>-96890.28</v>
          </cell>
        </row>
        <row r="155">
          <cell r="G155" t="str">
            <v>New Main - Estate</v>
          </cell>
          <cell r="I155">
            <v>11175</v>
          </cell>
          <cell r="J155">
            <v>5106.01</v>
          </cell>
          <cell r="K155">
            <v>0</v>
          </cell>
          <cell r="L155">
            <v>2126.3200000000002</v>
          </cell>
          <cell r="M155">
            <v>7232.33</v>
          </cell>
          <cell r="N155">
            <v>3942.67</v>
          </cell>
        </row>
        <row r="156">
          <cell r="G156" t="str">
            <v>New Main - Estate</v>
          </cell>
          <cell r="I156">
            <v>32625</v>
          </cell>
          <cell r="J156">
            <v>5201.76</v>
          </cell>
          <cell r="K156">
            <v>0</v>
          </cell>
          <cell r="L156">
            <v>10645.73</v>
          </cell>
          <cell r="M156">
            <v>15847.49</v>
          </cell>
          <cell r="N156">
            <v>16777.509999999998</v>
          </cell>
        </row>
        <row r="157">
          <cell r="G157" t="str">
            <v>New Main - Estate</v>
          </cell>
          <cell r="I157">
            <v>4083</v>
          </cell>
          <cell r="J157">
            <v>986</v>
          </cell>
          <cell r="K157">
            <v>0</v>
          </cell>
          <cell r="L157">
            <v>10974.35</v>
          </cell>
          <cell r="M157">
            <v>11960.35</v>
          </cell>
          <cell r="N157">
            <v>-7877.35</v>
          </cell>
        </row>
        <row r="158">
          <cell r="G158" t="str">
            <v>New Main - Estate</v>
          </cell>
          <cell r="I158">
            <v>10646</v>
          </cell>
          <cell r="J158">
            <v>134</v>
          </cell>
          <cell r="K158">
            <v>0</v>
          </cell>
          <cell r="L158">
            <v>0</v>
          </cell>
          <cell r="M158">
            <v>134</v>
          </cell>
          <cell r="N158">
            <v>10512</v>
          </cell>
        </row>
        <row r="159">
          <cell r="G159" t="str">
            <v>New Main - Estate</v>
          </cell>
          <cell r="I159">
            <v>10646</v>
          </cell>
          <cell r="J159">
            <v>134</v>
          </cell>
          <cell r="K159">
            <v>0</v>
          </cell>
          <cell r="L159">
            <v>0</v>
          </cell>
          <cell r="M159">
            <v>134</v>
          </cell>
          <cell r="N159">
            <v>10512</v>
          </cell>
        </row>
        <row r="160">
          <cell r="G160" t="str">
            <v>New Main - Estate</v>
          </cell>
          <cell r="I160">
            <v>10646</v>
          </cell>
          <cell r="J160">
            <v>134</v>
          </cell>
          <cell r="K160">
            <v>0</v>
          </cell>
          <cell r="L160">
            <v>0</v>
          </cell>
          <cell r="M160">
            <v>134</v>
          </cell>
          <cell r="N160">
            <v>10512</v>
          </cell>
        </row>
        <row r="161">
          <cell r="G161" t="str">
            <v>New Main - Estate</v>
          </cell>
          <cell r="I161">
            <v>15568</v>
          </cell>
          <cell r="J161">
            <v>134</v>
          </cell>
          <cell r="K161">
            <v>0</v>
          </cell>
          <cell r="L161">
            <v>0</v>
          </cell>
          <cell r="M161">
            <v>134</v>
          </cell>
          <cell r="N161">
            <v>15434</v>
          </cell>
        </row>
        <row r="162">
          <cell r="G162" t="str">
            <v>New Main - Estate</v>
          </cell>
          <cell r="I162">
            <v>17064</v>
          </cell>
          <cell r="J162">
            <v>134</v>
          </cell>
          <cell r="K162">
            <v>0</v>
          </cell>
          <cell r="L162">
            <v>0</v>
          </cell>
          <cell r="M162">
            <v>134</v>
          </cell>
          <cell r="N162">
            <v>16930</v>
          </cell>
        </row>
        <row r="163">
          <cell r="G163" t="str">
            <v>New Main - Estate</v>
          </cell>
          <cell r="I163">
            <v>6275</v>
          </cell>
          <cell r="J163">
            <v>347</v>
          </cell>
          <cell r="K163">
            <v>0</v>
          </cell>
          <cell r="L163">
            <v>2338.4299999999998</v>
          </cell>
          <cell r="M163">
            <v>2685.43</v>
          </cell>
          <cell r="N163">
            <v>3589.57</v>
          </cell>
        </row>
        <row r="164">
          <cell r="G164" t="str">
            <v>New Main - Estate</v>
          </cell>
          <cell r="I164">
            <v>121117</v>
          </cell>
          <cell r="J164">
            <v>0</v>
          </cell>
          <cell r="K164">
            <v>70.08</v>
          </cell>
          <cell r="L164">
            <v>2120.1</v>
          </cell>
          <cell r="M164">
            <v>2120.1</v>
          </cell>
          <cell r="N164">
            <v>118996.9</v>
          </cell>
        </row>
        <row r="165">
          <cell r="G165" t="str">
            <v>New Main - Estate</v>
          </cell>
          <cell r="I165">
            <v>4708</v>
          </cell>
          <cell r="J165">
            <v>134</v>
          </cell>
          <cell r="K165">
            <v>0</v>
          </cell>
          <cell r="L165">
            <v>1833.7</v>
          </cell>
          <cell r="M165">
            <v>1967.7</v>
          </cell>
          <cell r="N165">
            <v>2740.3</v>
          </cell>
        </row>
        <row r="166">
          <cell r="G166" t="str">
            <v>New Main - Estate</v>
          </cell>
          <cell r="I166">
            <v>19687</v>
          </cell>
          <cell r="J166">
            <v>804</v>
          </cell>
          <cell r="K166">
            <v>0</v>
          </cell>
          <cell r="L166">
            <v>27071.49</v>
          </cell>
          <cell r="M166">
            <v>27875.49</v>
          </cell>
          <cell r="N166">
            <v>-8188.49</v>
          </cell>
        </row>
        <row r="167">
          <cell r="G167" t="str">
            <v>New Main - Estate</v>
          </cell>
          <cell r="I167">
            <v>14475</v>
          </cell>
          <cell r="J167">
            <v>0</v>
          </cell>
          <cell r="K167">
            <v>37.26</v>
          </cell>
          <cell r="L167">
            <v>6865.73</v>
          </cell>
          <cell r="M167">
            <v>6865.73</v>
          </cell>
          <cell r="N167">
            <v>7609.27</v>
          </cell>
        </row>
        <row r="168">
          <cell r="G168" t="str">
            <v>New Main - Estate</v>
          </cell>
          <cell r="I168">
            <v>6010</v>
          </cell>
          <cell r="J168">
            <v>0</v>
          </cell>
          <cell r="K168">
            <v>7671.12</v>
          </cell>
          <cell r="L168">
            <v>11524.82</v>
          </cell>
          <cell r="M168">
            <v>11524.82</v>
          </cell>
          <cell r="N168">
            <v>-5514.82</v>
          </cell>
        </row>
        <row r="169">
          <cell r="G169" t="str">
            <v>New Main - Estate</v>
          </cell>
          <cell r="I169">
            <v>12456</v>
          </cell>
          <cell r="J169">
            <v>0</v>
          </cell>
          <cell r="K169">
            <v>923.81</v>
          </cell>
          <cell r="L169">
            <v>2254.59</v>
          </cell>
          <cell r="M169">
            <v>2254.59</v>
          </cell>
          <cell r="N169">
            <v>10201.41</v>
          </cell>
        </row>
        <row r="170">
          <cell r="G170" t="str">
            <v>New Main - Estate</v>
          </cell>
          <cell r="I170">
            <v>16538</v>
          </cell>
          <cell r="J170">
            <v>0</v>
          </cell>
          <cell r="K170">
            <v>280.32</v>
          </cell>
          <cell r="L170">
            <v>7332.09</v>
          </cell>
          <cell r="M170">
            <v>7332.09</v>
          </cell>
          <cell r="N170">
            <v>9205.91</v>
          </cell>
        </row>
        <row r="171">
          <cell r="G171" t="str">
            <v>New Main - Estate</v>
          </cell>
          <cell r="I171">
            <v>68357</v>
          </cell>
          <cell r="J171">
            <v>0</v>
          </cell>
          <cell r="K171">
            <v>0</v>
          </cell>
          <cell r="L171">
            <v>26035.59</v>
          </cell>
          <cell r="M171">
            <v>26035.59</v>
          </cell>
          <cell r="N171">
            <v>42321.41</v>
          </cell>
        </row>
        <row r="172">
          <cell r="G172" t="str">
            <v>New Main - Estate</v>
          </cell>
          <cell r="I172">
            <v>68357</v>
          </cell>
          <cell r="J172">
            <v>0</v>
          </cell>
          <cell r="K172">
            <v>0</v>
          </cell>
          <cell r="L172">
            <v>819.67</v>
          </cell>
          <cell r="M172">
            <v>819.67</v>
          </cell>
          <cell r="N172">
            <v>67537.33</v>
          </cell>
        </row>
        <row r="173">
          <cell r="G173" t="str">
            <v>New Main - Estate</v>
          </cell>
          <cell r="I173">
            <v>10283.9</v>
          </cell>
          <cell r="J173">
            <v>0</v>
          </cell>
          <cell r="K173">
            <v>153.91999999999999</v>
          </cell>
          <cell r="L173">
            <v>1395.04</v>
          </cell>
          <cell r="M173">
            <v>1395.04</v>
          </cell>
          <cell r="N173">
            <v>8888.86</v>
          </cell>
        </row>
        <row r="174">
          <cell r="G174" t="str">
            <v>New Main - Estate</v>
          </cell>
          <cell r="I174">
            <v>19687</v>
          </cell>
          <cell r="J174">
            <v>0</v>
          </cell>
          <cell r="K174">
            <v>0</v>
          </cell>
          <cell r="L174">
            <v>11364.72</v>
          </cell>
          <cell r="M174">
            <v>11364.72</v>
          </cell>
          <cell r="N174">
            <v>8322.2800000000007</v>
          </cell>
        </row>
        <row r="175">
          <cell r="G175" t="str">
            <v>New Main - Estate</v>
          </cell>
          <cell r="I175">
            <v>8714</v>
          </cell>
          <cell r="J175">
            <v>0</v>
          </cell>
          <cell r="K175">
            <v>37.26</v>
          </cell>
          <cell r="L175">
            <v>9915.25</v>
          </cell>
          <cell r="M175">
            <v>9915.25</v>
          </cell>
          <cell r="N175">
            <v>-1201.25</v>
          </cell>
        </row>
        <row r="176">
          <cell r="G176" t="str">
            <v>New Main - Estate</v>
          </cell>
          <cell r="I176">
            <v>125562</v>
          </cell>
          <cell r="J176">
            <v>0</v>
          </cell>
          <cell r="K176">
            <v>3685.86</v>
          </cell>
          <cell r="L176">
            <v>7193.5</v>
          </cell>
          <cell r="M176">
            <v>7193.5</v>
          </cell>
          <cell r="N176">
            <v>118368.5</v>
          </cell>
        </row>
        <row r="177">
          <cell r="G177" t="str">
            <v>New Main - Estate</v>
          </cell>
          <cell r="I177">
            <v>21849</v>
          </cell>
          <cell r="J177">
            <v>0</v>
          </cell>
          <cell r="K177">
            <v>0</v>
          </cell>
          <cell r="L177">
            <v>7884.61</v>
          </cell>
          <cell r="M177">
            <v>7884.61</v>
          </cell>
          <cell r="N177">
            <v>13964.39</v>
          </cell>
        </row>
        <row r="178">
          <cell r="G178" t="str">
            <v>New Main - Estate</v>
          </cell>
          <cell r="I178">
            <v>54787</v>
          </cell>
          <cell r="J178">
            <v>0</v>
          </cell>
          <cell r="K178">
            <v>3113.18</v>
          </cell>
          <cell r="L178">
            <v>3785.72</v>
          </cell>
          <cell r="M178">
            <v>3785.72</v>
          </cell>
          <cell r="N178">
            <v>51001.279999999999</v>
          </cell>
        </row>
        <row r="179">
          <cell r="G179" t="str">
            <v>New Main - Estate</v>
          </cell>
          <cell r="I179">
            <v>79886</v>
          </cell>
          <cell r="J179">
            <v>0</v>
          </cell>
          <cell r="K179">
            <v>5900.5</v>
          </cell>
          <cell r="L179">
            <v>8135.45</v>
          </cell>
          <cell r="M179">
            <v>8135.45</v>
          </cell>
          <cell r="N179">
            <v>71750.55</v>
          </cell>
        </row>
        <row r="180">
          <cell r="G180" t="str">
            <v>New Main - Estate</v>
          </cell>
          <cell r="I180">
            <v>31024</v>
          </cell>
          <cell r="J180">
            <v>0</v>
          </cell>
          <cell r="K180">
            <v>70.08</v>
          </cell>
          <cell r="L180">
            <v>1101.93</v>
          </cell>
          <cell r="M180">
            <v>1101.93</v>
          </cell>
          <cell r="N180">
            <v>29922.07</v>
          </cell>
        </row>
        <row r="181">
          <cell r="G181" t="str">
            <v>New Main - Estate</v>
          </cell>
          <cell r="I181">
            <v>26362</v>
          </cell>
          <cell r="J181">
            <v>0</v>
          </cell>
          <cell r="K181">
            <v>0</v>
          </cell>
          <cell r="L181">
            <v>402.87</v>
          </cell>
          <cell r="M181">
            <v>402.87</v>
          </cell>
          <cell r="N181">
            <v>25959.13</v>
          </cell>
        </row>
        <row r="182">
          <cell r="G182" t="str">
            <v>New Main - Estate</v>
          </cell>
          <cell r="I182">
            <v>96254</v>
          </cell>
          <cell r="J182">
            <v>0</v>
          </cell>
          <cell r="K182">
            <v>0.01</v>
          </cell>
          <cell r="L182">
            <v>10163.11</v>
          </cell>
          <cell r="M182">
            <v>10163.11</v>
          </cell>
          <cell r="N182">
            <v>86090.89</v>
          </cell>
        </row>
        <row r="183">
          <cell r="G183" t="str">
            <v>New Main - Estate Total</v>
          </cell>
          <cell r="K183">
            <v>116571.57999999999</v>
          </cell>
          <cell r="N183">
            <v>-952980.11000000057</v>
          </cell>
        </row>
        <row r="184">
          <cell r="G184" t="str">
            <v>New Main - Existing Domestic</v>
          </cell>
          <cell r="I184">
            <v>0</v>
          </cell>
          <cell r="J184">
            <v>109.5</v>
          </cell>
          <cell r="K184">
            <v>3268.94</v>
          </cell>
          <cell r="L184">
            <v>12833.96</v>
          </cell>
          <cell r="M184">
            <v>12943.46</v>
          </cell>
          <cell r="N184">
            <v>-12943.46</v>
          </cell>
        </row>
        <row r="185">
          <cell r="G185" t="str">
            <v>New Main - Existing Domestic Total</v>
          </cell>
          <cell r="K185">
            <v>3268.94</v>
          </cell>
          <cell r="N185">
            <v>-12943.46</v>
          </cell>
        </row>
        <row r="186">
          <cell r="G186" t="str">
            <v>New Main - Industrial and Commercial &lt;10TJ/annum</v>
          </cell>
          <cell r="I186">
            <v>0</v>
          </cell>
          <cell r="J186">
            <v>4314</v>
          </cell>
          <cell r="K186">
            <v>4303.74</v>
          </cell>
          <cell r="L186">
            <v>5985.66</v>
          </cell>
          <cell r="M186">
            <v>10299.66</v>
          </cell>
          <cell r="N186">
            <v>-10299.66</v>
          </cell>
        </row>
        <row r="187">
          <cell r="G187" t="str">
            <v>New Main - Industrial and Commercial &lt;10TJ/annum Total</v>
          </cell>
          <cell r="K187">
            <v>4303.74</v>
          </cell>
          <cell r="N187">
            <v>-10299.66</v>
          </cell>
        </row>
        <row r="188">
          <cell r="G188" t="str">
            <v>Other - record separately</v>
          </cell>
          <cell r="I188">
            <v>0</v>
          </cell>
          <cell r="J188">
            <v>176895.57</v>
          </cell>
          <cell r="K188">
            <v>0</v>
          </cell>
          <cell r="L188">
            <v>-203654.87</v>
          </cell>
          <cell r="M188">
            <v>-26759.3</v>
          </cell>
          <cell r="N188">
            <v>26759.3</v>
          </cell>
        </row>
        <row r="189">
          <cell r="G189" t="str">
            <v>Other - record separately Total</v>
          </cell>
          <cell r="K189">
            <v>0</v>
          </cell>
          <cell r="N189">
            <v>26759.3</v>
          </cell>
        </row>
        <row r="190">
          <cell r="G190" t="str">
            <v>Relocation of DN150 Class 600 at creek crossing, Hotham Creek Road, Willowvale Total</v>
          </cell>
          <cell r="I190">
            <v>390000</v>
          </cell>
          <cell r="J190">
            <v>57098.5</v>
          </cell>
          <cell r="K190">
            <v>46014.82</v>
          </cell>
          <cell r="L190">
            <v>278961.27</v>
          </cell>
          <cell r="M190">
            <v>336059.77</v>
          </cell>
          <cell r="N190">
            <v>53940.23</v>
          </cell>
        </row>
        <row r="191">
          <cell r="G191" t="str">
            <v>Relocation of DN150 Class 600 at creek crossing, Hotham Creek Road, Willowvale Total</v>
          </cell>
          <cell r="K191">
            <v>46014.82</v>
          </cell>
          <cell r="N191">
            <v>53940.23</v>
          </cell>
        </row>
        <row r="192">
          <cell r="G192" t="str">
            <v>Replace existing district regulator stations</v>
          </cell>
          <cell r="I192">
            <v>0</v>
          </cell>
          <cell r="J192">
            <v>34246.36</v>
          </cell>
          <cell r="K192">
            <v>1830.57</v>
          </cell>
          <cell r="L192">
            <v>113453.96</v>
          </cell>
          <cell r="M192">
            <v>147700.32</v>
          </cell>
          <cell r="N192">
            <v>-147700.32</v>
          </cell>
        </row>
        <row r="193">
          <cell r="G193" t="str">
            <v>Replace existing district regulator stations</v>
          </cell>
          <cell r="I193">
            <v>0</v>
          </cell>
          <cell r="J193">
            <v>8695.68</v>
          </cell>
          <cell r="K193">
            <v>10400</v>
          </cell>
          <cell r="L193">
            <v>49186.84</v>
          </cell>
          <cell r="M193">
            <v>57882.52</v>
          </cell>
          <cell r="N193">
            <v>-57882.52</v>
          </cell>
        </row>
        <row r="194">
          <cell r="G194" t="str">
            <v>Replace existing district regulator stations</v>
          </cell>
          <cell r="I194">
            <v>0</v>
          </cell>
          <cell r="J194">
            <v>0</v>
          </cell>
          <cell r="K194">
            <v>0</v>
          </cell>
          <cell r="L194">
            <v>13323.8</v>
          </cell>
          <cell r="M194">
            <v>13323.8</v>
          </cell>
          <cell r="N194">
            <v>-13323.8</v>
          </cell>
        </row>
        <row r="195">
          <cell r="G195" t="str">
            <v>Replace existing district regulator stations</v>
          </cell>
          <cell r="I195">
            <v>0</v>
          </cell>
          <cell r="J195">
            <v>83283</v>
          </cell>
          <cell r="K195">
            <v>7345.65</v>
          </cell>
          <cell r="L195">
            <v>-19039.55</v>
          </cell>
          <cell r="M195">
            <v>64243.45</v>
          </cell>
          <cell r="N195">
            <v>-64243.45</v>
          </cell>
        </row>
        <row r="196">
          <cell r="G196" t="str">
            <v>Replace existing district regulator stations</v>
          </cell>
          <cell r="I196">
            <v>0</v>
          </cell>
          <cell r="J196">
            <v>455385.24</v>
          </cell>
          <cell r="K196">
            <v>13595.85</v>
          </cell>
          <cell r="L196">
            <v>497878.35</v>
          </cell>
          <cell r="M196">
            <v>953263.59</v>
          </cell>
          <cell r="N196">
            <v>-953263.59</v>
          </cell>
        </row>
        <row r="197">
          <cell r="G197" t="str">
            <v>Replace existing district regulator stations</v>
          </cell>
          <cell r="I197">
            <v>70000</v>
          </cell>
          <cell r="J197">
            <v>0</v>
          </cell>
          <cell r="K197">
            <v>2766.67</v>
          </cell>
          <cell r="L197">
            <v>18206.04</v>
          </cell>
          <cell r="M197">
            <v>18206.04</v>
          </cell>
          <cell r="N197">
            <v>51793.96</v>
          </cell>
        </row>
        <row r="198">
          <cell r="G198" t="str">
            <v>Replace existing district regulator stations</v>
          </cell>
          <cell r="I198">
            <v>960000</v>
          </cell>
          <cell r="J198">
            <v>0</v>
          </cell>
          <cell r="K198">
            <v>0</v>
          </cell>
          <cell r="L198">
            <v>20994.720000000001</v>
          </cell>
          <cell r="M198">
            <v>20994.720000000001</v>
          </cell>
          <cell r="N198">
            <v>939005.28</v>
          </cell>
        </row>
        <row r="199">
          <cell r="G199" t="str">
            <v>Replace existing district regulator stations Total</v>
          </cell>
          <cell r="K199">
            <v>35938.74</v>
          </cell>
          <cell r="N199">
            <v>-245614.43999999994</v>
          </cell>
        </row>
        <row r="200">
          <cell r="G200" t="str">
            <v>SCADA - Integrate Elster units into historian</v>
          </cell>
          <cell r="I200">
            <v>0</v>
          </cell>
          <cell r="J200">
            <v>9485.7800000000007</v>
          </cell>
          <cell r="K200">
            <v>0</v>
          </cell>
          <cell r="L200">
            <v>15852.07</v>
          </cell>
          <cell r="M200">
            <v>25337.85</v>
          </cell>
          <cell r="N200">
            <v>-25337.85</v>
          </cell>
        </row>
        <row r="201">
          <cell r="G201" t="str">
            <v>SCADA - Integrate Elster units into historian Total</v>
          </cell>
          <cell r="K201">
            <v>0</v>
          </cell>
          <cell r="N201">
            <v>-25337.85</v>
          </cell>
        </row>
        <row r="202">
          <cell r="G202" t="str">
            <v>SCADA - Replace existing database</v>
          </cell>
          <cell r="I202">
            <v>0</v>
          </cell>
          <cell r="J202">
            <v>28151.29</v>
          </cell>
          <cell r="K202">
            <v>0</v>
          </cell>
          <cell r="L202">
            <v>33040.019999999997</v>
          </cell>
          <cell r="M202">
            <v>61191.31</v>
          </cell>
          <cell r="N202">
            <v>-61191.31</v>
          </cell>
        </row>
        <row r="203">
          <cell r="G203" t="str">
            <v>SCADA - Replace existing database Total</v>
          </cell>
          <cell r="K203">
            <v>0</v>
          </cell>
          <cell r="N203">
            <v>-61191.31</v>
          </cell>
        </row>
        <row r="204">
          <cell r="G204" t="str">
            <v>SCADA - Replace existing servers</v>
          </cell>
          <cell r="I204">
            <v>0</v>
          </cell>
          <cell r="J204">
            <v>996.04</v>
          </cell>
          <cell r="K204">
            <v>0</v>
          </cell>
          <cell r="L204">
            <v>4922.74</v>
          </cell>
          <cell r="M204">
            <v>5918.78</v>
          </cell>
          <cell r="N204">
            <v>-5918.78</v>
          </cell>
        </row>
        <row r="205">
          <cell r="G205" t="str">
            <v>SCADA - Replace existing servers</v>
          </cell>
          <cell r="I205">
            <v>0</v>
          </cell>
          <cell r="J205">
            <v>33995.4</v>
          </cell>
          <cell r="K205">
            <v>451.02</v>
          </cell>
          <cell r="L205">
            <v>35410.730000000003</v>
          </cell>
          <cell r="M205">
            <v>69406.13</v>
          </cell>
          <cell r="N205">
            <v>-69406.13</v>
          </cell>
        </row>
        <row r="206">
          <cell r="G206" t="str">
            <v>SCADA - Replace existing servers Total</v>
          </cell>
          <cell r="K206">
            <v>451.02</v>
          </cell>
          <cell r="N206">
            <v>-75324.91</v>
          </cell>
        </row>
        <row r="207">
          <cell r="G207" t="str">
            <v>Service Renewal</v>
          </cell>
          <cell r="I207">
            <v>0</v>
          </cell>
          <cell r="J207">
            <v>0</v>
          </cell>
          <cell r="K207">
            <v>0</v>
          </cell>
          <cell r="L207">
            <v>48.68</v>
          </cell>
          <cell r="M207">
            <v>48.68</v>
          </cell>
          <cell r="N207">
            <v>-48.68</v>
          </cell>
        </row>
        <row r="208">
          <cell r="G208" t="str">
            <v>Service Renewal</v>
          </cell>
          <cell r="I208">
            <v>0</v>
          </cell>
          <cell r="J208">
            <v>85840.13</v>
          </cell>
          <cell r="K208">
            <v>5335.46</v>
          </cell>
          <cell r="L208">
            <v>135161.56</v>
          </cell>
          <cell r="M208">
            <v>221001.69</v>
          </cell>
          <cell r="N208">
            <v>-221001.69</v>
          </cell>
        </row>
        <row r="209">
          <cell r="G209" t="str">
            <v>Service Renewal</v>
          </cell>
          <cell r="I209">
            <v>40000</v>
          </cell>
          <cell r="J209">
            <v>0</v>
          </cell>
          <cell r="K209">
            <v>0</v>
          </cell>
          <cell r="L209">
            <v>841.5</v>
          </cell>
          <cell r="M209">
            <v>841.5</v>
          </cell>
          <cell r="N209">
            <v>39158.5</v>
          </cell>
        </row>
        <row r="210">
          <cell r="G210" t="str">
            <v>Service Renewal Total</v>
          </cell>
          <cell r="K210">
            <v>5335.46</v>
          </cell>
          <cell r="N210">
            <v>-181891.87</v>
          </cell>
        </row>
        <row r="211">
          <cell r="G211" t="str">
            <v>Telemetry - District regulator stations</v>
          </cell>
          <cell r="I211">
            <v>120000</v>
          </cell>
          <cell r="J211">
            <v>0</v>
          </cell>
          <cell r="K211">
            <v>6021.31</v>
          </cell>
          <cell r="L211">
            <v>9126.31</v>
          </cell>
          <cell r="M211">
            <v>9126.31</v>
          </cell>
          <cell r="N211">
            <v>110873.69</v>
          </cell>
        </row>
        <row r="212">
          <cell r="G212" t="str">
            <v>Telemetry - District regulator stations Total</v>
          </cell>
          <cell r="K212">
            <v>6021.31</v>
          </cell>
          <cell r="N212">
            <v>110873.69</v>
          </cell>
        </row>
        <row r="213">
          <cell r="G213" t="str">
            <v>Telemetry - Fringe point monitors</v>
          </cell>
          <cell r="I213">
            <v>40000</v>
          </cell>
          <cell r="J213">
            <v>0</v>
          </cell>
          <cell r="K213">
            <v>2320</v>
          </cell>
          <cell r="L213">
            <v>11852.5</v>
          </cell>
          <cell r="M213">
            <v>11852.5</v>
          </cell>
          <cell r="N213">
            <v>28147.5</v>
          </cell>
        </row>
        <row r="214">
          <cell r="G214" t="str">
            <v>Telemetry - Fringe point monitors Total</v>
          </cell>
          <cell r="K214">
            <v>2320</v>
          </cell>
          <cell r="N214">
            <v>28147.5</v>
          </cell>
        </row>
        <row r="215">
          <cell r="G215" t="str">
            <v>Tingalpa Gate Station Upgrade - Increase capacity; additional Class 300 outlet</v>
          </cell>
          <cell r="I215">
            <v>90000</v>
          </cell>
          <cell r="J215">
            <v>0</v>
          </cell>
          <cell r="K215">
            <v>11311.14</v>
          </cell>
          <cell r="L215">
            <v>15625.2</v>
          </cell>
          <cell r="M215">
            <v>15625.2</v>
          </cell>
          <cell r="N215">
            <v>74374.8</v>
          </cell>
        </row>
        <row r="216">
          <cell r="G216" t="str">
            <v>Tingalpa Gate Station Upgrade - Increase capacity; additional Class 300 outlet</v>
          </cell>
          <cell r="I216">
            <v>90000</v>
          </cell>
          <cell r="J216">
            <v>0</v>
          </cell>
          <cell r="K216">
            <v>0</v>
          </cell>
          <cell r="L216">
            <v>0</v>
          </cell>
          <cell r="M216">
            <v>0</v>
          </cell>
          <cell r="N216">
            <v>90000</v>
          </cell>
        </row>
        <row r="217">
          <cell r="G217" t="str">
            <v>Tingalpa Gate Station Upgrade - Increase capacity; additional Class 300 outlet</v>
          </cell>
          <cell r="I217">
            <v>85000</v>
          </cell>
          <cell r="J217">
            <v>0</v>
          </cell>
          <cell r="K217">
            <v>721.68</v>
          </cell>
          <cell r="L217">
            <v>3097.98</v>
          </cell>
          <cell r="M217">
            <v>3097.98</v>
          </cell>
          <cell r="N217">
            <v>81902.02</v>
          </cell>
        </row>
        <row r="218">
          <cell r="G218" t="str">
            <v>Tingalpa Gate Station Upgrade - Increase capacity; additional Class 300 outlet Total</v>
          </cell>
          <cell r="K218">
            <v>12032.82</v>
          </cell>
          <cell r="N218">
            <v>246276.82</v>
          </cell>
        </row>
        <row r="219">
          <cell r="G219" t="str">
            <v>Upgrade existing district regulator stations</v>
          </cell>
          <cell r="I219">
            <v>150000</v>
          </cell>
          <cell r="J219">
            <v>0</v>
          </cell>
          <cell r="K219">
            <v>11327.77</v>
          </cell>
          <cell r="L219">
            <v>57364.41</v>
          </cell>
          <cell r="M219">
            <v>57364.41</v>
          </cell>
          <cell r="N219">
            <v>92635.59</v>
          </cell>
        </row>
        <row r="220">
          <cell r="G220" t="str">
            <v>Upgrade existing district regulator stations Total</v>
          </cell>
          <cell r="K220">
            <v>11327.77</v>
          </cell>
          <cell r="N220">
            <v>92635.59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sheetData sheetId="4"/>
      <sheetData sheetId="5" refreshError="1"/>
      <sheetData sheetId="6" refreshError="1"/>
      <sheetData sheetId="7" refreshError="1"/>
      <sheetData sheetId="8"/>
      <sheetData sheetId="9" refreshError="1"/>
      <sheetData sheetId="10">
        <row r="8">
          <cell r="G8" t="str">
            <v xml:space="preserve">Ellen Grove Gate Station Upgrade - DN150 Cl.300 inlet; odouriser; E&amp;I </v>
          </cell>
          <cell r="I8">
            <v>0</v>
          </cell>
          <cell r="J8">
            <v>0</v>
          </cell>
          <cell r="K8">
            <v>0</v>
          </cell>
          <cell r="L8">
            <v>4564.82</v>
          </cell>
          <cell r="M8">
            <v>4564.82</v>
          </cell>
          <cell r="N8">
            <v>40435.18</v>
          </cell>
        </row>
        <row r="9">
          <cell r="G9" t="str">
            <v xml:space="preserve">Ellen Grove Gate Station Upgrade - DN150 Cl.300 inlet; odouriser; E&amp;I </v>
          </cell>
          <cell r="I9">
            <v>0</v>
          </cell>
          <cell r="J9">
            <v>0</v>
          </cell>
          <cell r="K9">
            <v>0</v>
          </cell>
          <cell r="L9">
            <v>0</v>
          </cell>
          <cell r="M9">
            <v>0</v>
          </cell>
          <cell r="N9">
            <v>100000</v>
          </cell>
        </row>
        <row r="10">
          <cell r="G10" t="str">
            <v xml:space="preserve">Ellen Grove Gate Station Upgrade - DN150 Cl.300 inlet; odouriser; E&amp;I </v>
          </cell>
          <cell r="I10">
            <v>0</v>
          </cell>
          <cell r="J10">
            <v>0</v>
          </cell>
          <cell r="K10">
            <v>0</v>
          </cell>
          <cell r="L10">
            <v>4936.75</v>
          </cell>
          <cell r="M10">
            <v>4936.75</v>
          </cell>
          <cell r="N10">
            <v>70063.25</v>
          </cell>
        </row>
        <row r="11">
          <cell r="G11" t="str">
            <v>Ellen Grove Gate Station Upgrade - DN150 Cl.300 inlet; odouriser; E&amp;I  Total</v>
          </cell>
          <cell r="I11">
            <v>0</v>
          </cell>
          <cell r="J11">
            <v>0</v>
          </cell>
          <cell r="K11">
            <v>0</v>
          </cell>
          <cell r="L11">
            <v>9501.57</v>
          </cell>
          <cell r="M11">
            <v>9501.57</v>
          </cell>
          <cell r="N11">
            <v>210498.43</v>
          </cell>
        </row>
        <row r="12">
          <cell r="G12" t="str">
            <v>Industrial and Commercial Meter Set Upgrades - Replace Large Diaphragm Meters</v>
          </cell>
          <cell r="I12">
            <v>70000</v>
          </cell>
          <cell r="J12">
            <v>0</v>
          </cell>
          <cell r="K12">
            <v>0</v>
          </cell>
          <cell r="L12">
            <v>23743.32</v>
          </cell>
          <cell r="M12">
            <v>23743.32</v>
          </cell>
          <cell r="N12">
            <v>126256.68</v>
          </cell>
        </row>
        <row r="13">
          <cell r="G13" t="str">
            <v>Industrial and Commercial Meter Set Upgrades - Replace Large Diaphragm Meters Total</v>
          </cell>
          <cell r="I13">
            <v>70000</v>
          </cell>
          <cell r="J13">
            <v>0</v>
          </cell>
          <cell r="K13">
            <v>0</v>
          </cell>
          <cell r="L13">
            <v>23743.32</v>
          </cell>
          <cell r="M13">
            <v>23743.32</v>
          </cell>
          <cell r="N13">
            <v>126256.68</v>
          </cell>
        </row>
        <row r="14">
          <cell r="G14" t="str">
            <v>Industrial and Commercial Meter Station &lt; 10TJ/Annum</v>
          </cell>
          <cell r="I14">
            <v>49324</v>
          </cell>
          <cell r="J14">
            <v>82758.36</v>
          </cell>
          <cell r="K14">
            <v>68062.490000000005</v>
          </cell>
          <cell r="L14">
            <v>306232.34000000003</v>
          </cell>
          <cell r="M14">
            <v>388990.7</v>
          </cell>
          <cell r="N14">
            <v>-388990.7</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5946.47</v>
          </cell>
          <cell r="L16">
            <v>98644.24</v>
          </cell>
          <cell r="M16">
            <v>190979.11</v>
          </cell>
          <cell r="N16">
            <v>-190979.11</v>
          </cell>
        </row>
        <row r="17">
          <cell r="G17" t="str">
            <v>Industrial and Commercial Meter Station &lt; 10TJ/Annum Total</v>
          </cell>
          <cell r="I17">
            <v>49324</v>
          </cell>
          <cell r="J17">
            <v>178790.45999999996</v>
          </cell>
          <cell r="K17">
            <v>74008.960000000006</v>
          </cell>
          <cell r="L17">
            <v>633138.42000000004</v>
          </cell>
          <cell r="M17">
            <v>811928.88</v>
          </cell>
          <cell r="N17">
            <v>-811928.88</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4496.95</v>
          </cell>
          <cell r="L19">
            <v>1490416.42</v>
          </cell>
          <cell r="M19">
            <v>1996794.01</v>
          </cell>
          <cell r="N19">
            <v>-1996794.01</v>
          </cell>
        </row>
        <row r="20">
          <cell r="G20" t="str">
            <v>Mains Renewal - Block</v>
          </cell>
          <cell r="J20">
            <v>0</v>
          </cell>
          <cell r="K20">
            <v>48050.879999999997</v>
          </cell>
          <cell r="L20">
            <v>487667.58</v>
          </cell>
          <cell r="M20">
            <v>487667.58</v>
          </cell>
          <cell r="N20">
            <v>2772332.42</v>
          </cell>
        </row>
        <row r="21">
          <cell r="G21" t="str">
            <v>Mains Renewal - Block Total</v>
          </cell>
          <cell r="I21">
            <v>0</v>
          </cell>
          <cell r="J21">
            <v>506377.59</v>
          </cell>
          <cell r="K21">
            <v>52547.829999999994</v>
          </cell>
          <cell r="L21">
            <v>2019745.74</v>
          </cell>
          <cell r="M21">
            <v>2526123.33</v>
          </cell>
          <cell r="N21">
            <v>733876.66999999993</v>
          </cell>
        </row>
        <row r="22">
          <cell r="G22" t="str">
            <v>Mains Renewal - Piece</v>
          </cell>
          <cell r="I22">
            <v>0</v>
          </cell>
          <cell r="J22">
            <v>6809.55</v>
          </cell>
          <cell r="K22">
            <v>10622.61</v>
          </cell>
          <cell r="L22">
            <v>83379.839999999997</v>
          </cell>
          <cell r="M22">
            <v>90189.39</v>
          </cell>
          <cell r="N22">
            <v>-90189.39</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19687</v>
          </cell>
          <cell r="J25">
            <v>32072.71</v>
          </cell>
          <cell r="K25">
            <v>0</v>
          </cell>
          <cell r="L25">
            <v>5167.3999999999996</v>
          </cell>
          <cell r="M25">
            <v>37240.11</v>
          </cell>
          <cell r="N25">
            <v>9578.89</v>
          </cell>
        </row>
        <row r="26">
          <cell r="G26" t="str">
            <v>Mains Renewal - Piece</v>
          </cell>
          <cell r="I26">
            <v>0</v>
          </cell>
          <cell r="J26">
            <v>0</v>
          </cell>
          <cell r="K26">
            <v>0</v>
          </cell>
          <cell r="L26">
            <v>1014.1</v>
          </cell>
          <cell r="M26">
            <v>1014.1</v>
          </cell>
          <cell r="N26">
            <v>28985.9</v>
          </cell>
        </row>
        <row r="27">
          <cell r="G27" t="str">
            <v>Mains Renewal - Piece</v>
          </cell>
          <cell r="I27">
            <v>0</v>
          </cell>
          <cell r="J27">
            <v>0</v>
          </cell>
          <cell r="K27">
            <v>0</v>
          </cell>
          <cell r="L27">
            <v>21158.560000000001</v>
          </cell>
          <cell r="M27">
            <v>21158.560000000001</v>
          </cell>
          <cell r="N27">
            <v>-1158.56</v>
          </cell>
        </row>
        <row r="28">
          <cell r="G28" t="str">
            <v>Mains Renewal - Piece</v>
          </cell>
          <cell r="I28">
            <v>0</v>
          </cell>
          <cell r="J28">
            <v>0</v>
          </cell>
          <cell r="K28">
            <v>0</v>
          </cell>
          <cell r="L28">
            <v>33526.97</v>
          </cell>
          <cell r="M28">
            <v>33526.97</v>
          </cell>
          <cell r="N28">
            <v>-3526.97</v>
          </cell>
        </row>
        <row r="29">
          <cell r="G29" t="str">
            <v>Mains Renewal - Piece Total</v>
          </cell>
          <cell r="I29">
            <v>19687</v>
          </cell>
          <cell r="J29">
            <v>110403.47</v>
          </cell>
          <cell r="K29">
            <v>10622.61</v>
          </cell>
          <cell r="L29">
            <v>170449.72</v>
          </cell>
          <cell r="M29">
            <v>280853.19</v>
          </cell>
          <cell r="N29">
            <v>-154034.19</v>
          </cell>
        </row>
        <row r="30">
          <cell r="G30" t="str">
            <v>Meter Change - Meters Domestic</v>
          </cell>
          <cell r="I30">
            <v>0</v>
          </cell>
          <cell r="J30">
            <v>98850.79</v>
          </cell>
          <cell r="K30">
            <v>9479.7199999999993</v>
          </cell>
          <cell r="L30">
            <v>242035.59</v>
          </cell>
          <cell r="M30">
            <v>340886.38</v>
          </cell>
          <cell r="N30">
            <v>-340886.38</v>
          </cell>
        </row>
        <row r="31">
          <cell r="G31" t="str">
            <v>Meter Change - Meters Domestic Total</v>
          </cell>
          <cell r="I31">
            <v>0</v>
          </cell>
          <cell r="J31">
            <v>98850.79</v>
          </cell>
          <cell r="K31">
            <v>9479.7199999999993</v>
          </cell>
          <cell r="L31">
            <v>242035.59</v>
          </cell>
          <cell r="M31">
            <v>340886.38</v>
          </cell>
          <cell r="N31">
            <v>-340886.38</v>
          </cell>
        </row>
        <row r="32">
          <cell r="G32" t="str">
            <v>Meter Change - Meters Industrial and Commercial &lt; 10TJ/annum</v>
          </cell>
          <cell r="I32">
            <v>0</v>
          </cell>
          <cell r="J32">
            <v>63697.3</v>
          </cell>
          <cell r="K32">
            <v>8742.26</v>
          </cell>
          <cell r="L32">
            <v>98036.81</v>
          </cell>
          <cell r="M32">
            <v>161734.10999999999</v>
          </cell>
          <cell r="N32">
            <v>-161734.10999999999</v>
          </cell>
        </row>
        <row r="33">
          <cell r="G33" t="str">
            <v>Meter Change - Meters Industrial and Commercial &lt; 10TJ/annum Total</v>
          </cell>
          <cell r="I33">
            <v>0</v>
          </cell>
          <cell r="J33">
            <v>63697.3</v>
          </cell>
          <cell r="K33">
            <v>8742.26</v>
          </cell>
          <cell r="L33">
            <v>98036.81</v>
          </cell>
          <cell r="M33">
            <v>161734.10999999999</v>
          </cell>
          <cell r="N33">
            <v>-161734.10999999999</v>
          </cell>
        </row>
        <row r="34">
          <cell r="G34" t="str">
            <v>Meter Change - Meters Industrial and Commercial &gt; 10TJ/annum</v>
          </cell>
          <cell r="I34">
            <v>0</v>
          </cell>
          <cell r="J34">
            <v>6962.99</v>
          </cell>
          <cell r="K34">
            <v>8861.31</v>
          </cell>
          <cell r="L34">
            <v>20218.11</v>
          </cell>
          <cell r="M34">
            <v>27181.1</v>
          </cell>
          <cell r="N34">
            <v>-27181.1</v>
          </cell>
        </row>
        <row r="35">
          <cell r="G35" t="str">
            <v>Meter Change - Meters Industrial and Commercial &gt; 10TJ/annum Total</v>
          </cell>
          <cell r="I35">
            <v>0</v>
          </cell>
          <cell r="J35">
            <v>6962.99</v>
          </cell>
          <cell r="K35">
            <v>8861.31</v>
          </cell>
          <cell r="L35">
            <v>20218.11</v>
          </cell>
          <cell r="M35">
            <v>27181.1</v>
          </cell>
          <cell r="N35">
            <v>-27181.1</v>
          </cell>
        </row>
        <row r="36">
          <cell r="G36" t="str">
            <v xml:space="preserve">Minor Network Augmentation </v>
          </cell>
          <cell r="I36">
            <v>75000</v>
          </cell>
          <cell r="J36">
            <v>132201.82</v>
          </cell>
          <cell r="K36">
            <v>0</v>
          </cell>
          <cell r="L36">
            <v>0</v>
          </cell>
          <cell r="M36">
            <v>132201.82</v>
          </cell>
          <cell r="N36">
            <v>-132201.82</v>
          </cell>
        </row>
        <row r="37">
          <cell r="G37" t="str">
            <v xml:space="preserve">Minor Network Augmentation </v>
          </cell>
          <cell r="I37">
            <v>0</v>
          </cell>
          <cell r="J37">
            <v>2820</v>
          </cell>
          <cell r="K37">
            <v>0</v>
          </cell>
          <cell r="L37">
            <v>5953.11</v>
          </cell>
          <cell r="M37">
            <v>8773.11</v>
          </cell>
          <cell r="N37">
            <v>-8773.11</v>
          </cell>
        </row>
        <row r="38">
          <cell r="G38" t="str">
            <v xml:space="preserve">Minor Network Augmentation </v>
          </cell>
          <cell r="J38">
            <v>0</v>
          </cell>
          <cell r="K38">
            <v>70.08</v>
          </cell>
          <cell r="L38">
            <v>70.08</v>
          </cell>
          <cell r="M38">
            <v>70.08</v>
          </cell>
          <cell r="N38">
            <v>37769.919999999998</v>
          </cell>
        </row>
        <row r="39">
          <cell r="G39" t="str">
            <v>Minor Network Augmentation  Total</v>
          </cell>
          <cell r="I39">
            <v>75000</v>
          </cell>
          <cell r="J39">
            <v>135021.82</v>
          </cell>
          <cell r="K39">
            <v>70.08</v>
          </cell>
          <cell r="L39">
            <v>6023.19</v>
          </cell>
          <cell r="M39">
            <v>141045.00999999998</v>
          </cell>
          <cell r="N39">
            <v>-103205.01</v>
          </cell>
        </row>
        <row r="40">
          <cell r="G40" t="str">
            <v>Minor Network Augmentation Total</v>
          </cell>
          <cell r="I40">
            <v>0</v>
          </cell>
          <cell r="J40">
            <v>241963.64</v>
          </cell>
          <cell r="K40">
            <v>20460.580000000002</v>
          </cell>
          <cell r="L40">
            <v>428772.91</v>
          </cell>
          <cell r="M40">
            <v>670736.55000000005</v>
          </cell>
          <cell r="N40">
            <v>31646.45</v>
          </cell>
        </row>
        <row r="41">
          <cell r="G41" t="str">
            <v>Minor Network Augmentation Total Total</v>
          </cell>
          <cell r="I41">
            <v>0</v>
          </cell>
          <cell r="J41">
            <v>241963.64</v>
          </cell>
          <cell r="K41">
            <v>20460.580000000002</v>
          </cell>
          <cell r="L41">
            <v>428772.91</v>
          </cell>
          <cell r="M41">
            <v>670736.55000000005</v>
          </cell>
          <cell r="N41">
            <v>31646.45</v>
          </cell>
        </row>
        <row r="42">
          <cell r="G42" t="str">
            <v>Miscalleneous Items</v>
          </cell>
          <cell r="I42">
            <v>45000</v>
          </cell>
          <cell r="J42">
            <v>317570.59999999998</v>
          </cell>
          <cell r="K42">
            <v>124245.6</v>
          </cell>
          <cell r="L42">
            <v>172770.67</v>
          </cell>
          <cell r="M42">
            <v>490341.27</v>
          </cell>
          <cell r="N42">
            <v>-490341.27</v>
          </cell>
        </row>
        <row r="43">
          <cell r="G43" t="str">
            <v>Miscalleneous Items</v>
          </cell>
          <cell r="I43">
            <v>0</v>
          </cell>
          <cell r="J43">
            <v>41796.959999999897</v>
          </cell>
          <cell r="K43">
            <v>62</v>
          </cell>
          <cell r="L43">
            <v>47382.41</v>
          </cell>
          <cell r="M43">
            <v>89179.369999999893</v>
          </cell>
          <cell r="N43">
            <v>-89179.369999999893</v>
          </cell>
        </row>
        <row r="44">
          <cell r="G44" t="str">
            <v>Miscalleneous Items</v>
          </cell>
          <cell r="I44">
            <v>0</v>
          </cell>
          <cell r="J44">
            <v>32016.04</v>
          </cell>
          <cell r="K44">
            <v>0</v>
          </cell>
          <cell r="L44">
            <v>44616.37</v>
          </cell>
          <cell r="M44">
            <v>76632.41</v>
          </cell>
          <cell r="N44">
            <v>-76632.41</v>
          </cell>
        </row>
        <row r="45">
          <cell r="G45" t="str">
            <v>Miscalleneous Items</v>
          </cell>
          <cell r="I45">
            <v>0</v>
          </cell>
          <cell r="J45">
            <v>75610</v>
          </cell>
          <cell r="K45">
            <v>0</v>
          </cell>
          <cell r="L45">
            <v>570</v>
          </cell>
          <cell r="M45">
            <v>76180</v>
          </cell>
          <cell r="N45">
            <v>6991</v>
          </cell>
        </row>
        <row r="46">
          <cell r="G46" t="str">
            <v>Miscalleneous Items Total</v>
          </cell>
          <cell r="I46">
            <v>45000</v>
          </cell>
          <cell r="J46">
            <v>466993.59999999986</v>
          </cell>
          <cell r="K46">
            <v>124307.6</v>
          </cell>
          <cell r="L46">
            <v>265339.45</v>
          </cell>
          <cell r="M46">
            <v>732333.04999999993</v>
          </cell>
          <cell r="N46">
            <v>-649162.04999999993</v>
          </cell>
        </row>
        <row r="47">
          <cell r="G47" t="str">
            <v>Mt Gravatt Gate Station - Upgrade of elactrical and instrumentation installations</v>
          </cell>
          <cell r="I47">
            <v>0</v>
          </cell>
          <cell r="J47">
            <v>0</v>
          </cell>
          <cell r="K47">
            <v>9155.27</v>
          </cell>
          <cell r="L47">
            <v>37570.559999999998</v>
          </cell>
          <cell r="M47">
            <v>37570.559999999998</v>
          </cell>
          <cell r="N47">
            <v>62429.440000000002</v>
          </cell>
        </row>
        <row r="48">
          <cell r="G48" t="str">
            <v>Mt Gravatt Gate Station - Upgrade of elactrical and instrumentation installations Total</v>
          </cell>
          <cell r="I48">
            <v>0</v>
          </cell>
          <cell r="J48">
            <v>0</v>
          </cell>
          <cell r="K48">
            <v>9155.27</v>
          </cell>
          <cell r="L48">
            <v>37570.559999999998</v>
          </cell>
          <cell r="M48">
            <v>37570.559999999998</v>
          </cell>
          <cell r="N48">
            <v>62429.440000000002</v>
          </cell>
        </row>
        <row r="49">
          <cell r="G49" t="str">
            <v>New Domestic Meter Set</v>
          </cell>
          <cell r="I49">
            <v>48258</v>
          </cell>
          <cell r="J49">
            <v>57678.52</v>
          </cell>
          <cell r="K49">
            <v>2005.58</v>
          </cell>
          <cell r="L49">
            <v>30355.1</v>
          </cell>
          <cell r="M49">
            <v>88033.62</v>
          </cell>
          <cell r="N49">
            <v>-88033.62</v>
          </cell>
        </row>
        <row r="50">
          <cell r="G50" t="str">
            <v>New Domestic Meter Set Total</v>
          </cell>
          <cell r="I50">
            <v>48258</v>
          </cell>
          <cell r="J50">
            <v>57678.52</v>
          </cell>
          <cell r="K50">
            <v>2005.58</v>
          </cell>
          <cell r="L50">
            <v>30355.1</v>
          </cell>
          <cell r="M50">
            <v>88033.62</v>
          </cell>
          <cell r="N50">
            <v>-88033.62</v>
          </cell>
        </row>
        <row r="51">
          <cell r="G51" t="str">
            <v>New Domestic Service - Estate</v>
          </cell>
          <cell r="I51">
            <v>150000</v>
          </cell>
          <cell r="J51">
            <v>1.0000001022490299E-2</v>
          </cell>
          <cell r="K51">
            <v>295776.3</v>
          </cell>
          <cell r="L51">
            <v>2248268.23</v>
          </cell>
          <cell r="M51">
            <v>2248268.2400000002</v>
          </cell>
          <cell r="N51">
            <v>-2248268.2400000002</v>
          </cell>
        </row>
        <row r="52">
          <cell r="G52" t="str">
            <v>New Domestic Service - Estate</v>
          </cell>
          <cell r="I52">
            <v>56936</v>
          </cell>
          <cell r="J52">
            <v>77616.52</v>
          </cell>
          <cell r="K52">
            <v>3581.06</v>
          </cell>
          <cell r="L52">
            <v>97853.64</v>
          </cell>
          <cell r="M52">
            <v>175470.16</v>
          </cell>
          <cell r="N52">
            <v>-175470.16</v>
          </cell>
        </row>
        <row r="53">
          <cell r="G53" t="str">
            <v>New Domestic Service - Estate Total</v>
          </cell>
          <cell r="I53">
            <v>206936</v>
          </cell>
          <cell r="J53">
            <v>77616.530000001032</v>
          </cell>
          <cell r="K53">
            <v>299357.36</v>
          </cell>
          <cell r="L53">
            <v>2346121.87</v>
          </cell>
          <cell r="M53">
            <v>2423738.4000000004</v>
          </cell>
          <cell r="N53">
            <v>-2423738.4000000004</v>
          </cell>
        </row>
        <row r="54">
          <cell r="G54" t="str">
            <v>New Domestic Service - Existing Domestic</v>
          </cell>
          <cell r="I54">
            <v>55858</v>
          </cell>
          <cell r="J54">
            <v>57366.400000000001</v>
          </cell>
          <cell r="K54">
            <v>11793.61</v>
          </cell>
          <cell r="L54">
            <v>61138.8</v>
          </cell>
          <cell r="M54">
            <v>118505.2</v>
          </cell>
          <cell r="N54">
            <v>-118505.2</v>
          </cell>
        </row>
        <row r="55">
          <cell r="G55" t="str">
            <v>New Domestic Service - Existing Domestic</v>
          </cell>
          <cell r="J55">
            <v>0</v>
          </cell>
          <cell r="K55">
            <v>346.73</v>
          </cell>
          <cell r="L55">
            <v>346.73</v>
          </cell>
          <cell r="M55">
            <v>346.73</v>
          </cell>
          <cell r="N55">
            <v>259881.27</v>
          </cell>
        </row>
        <row r="56">
          <cell r="G56" t="str">
            <v>New Domestic Service - Existing Domestic Total</v>
          </cell>
          <cell r="I56">
            <v>55858</v>
          </cell>
          <cell r="J56">
            <v>57366.400000000001</v>
          </cell>
          <cell r="K56">
            <v>12140.34</v>
          </cell>
          <cell r="L56">
            <v>61485.530000000006</v>
          </cell>
          <cell r="M56">
            <v>118851.93</v>
          </cell>
          <cell r="N56">
            <v>141376.07</v>
          </cell>
        </row>
        <row r="57">
          <cell r="G57" t="str">
            <v>New Industrial and Commercial Service &lt; 10TJ/Annum</v>
          </cell>
          <cell r="I57">
            <v>0</v>
          </cell>
          <cell r="J57">
            <v>0</v>
          </cell>
          <cell r="K57">
            <v>1051.2</v>
          </cell>
          <cell r="L57">
            <v>27398.57</v>
          </cell>
          <cell r="M57">
            <v>27398.57</v>
          </cell>
          <cell r="N57">
            <v>-27398.57</v>
          </cell>
        </row>
        <row r="58">
          <cell r="G58" t="str">
            <v>New Industrial and Commercial Service &lt; 10TJ/Annum</v>
          </cell>
          <cell r="I58">
            <v>20000</v>
          </cell>
          <cell r="J58">
            <v>19022.88</v>
          </cell>
          <cell r="K58">
            <v>0</v>
          </cell>
          <cell r="L58">
            <v>308.20999999999998</v>
          </cell>
          <cell r="M58">
            <v>19331.09</v>
          </cell>
          <cell r="N58">
            <v>-19331.09</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702383</v>
          </cell>
          <cell r="J60">
            <v>0</v>
          </cell>
          <cell r="K60">
            <v>21511.75</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77000</v>
          </cell>
          <cell r="J63">
            <v>65457.45</v>
          </cell>
          <cell r="K63">
            <v>140.16</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0</v>
          </cell>
          <cell r="L68">
            <v>-3630.8</v>
          </cell>
          <cell r="M68">
            <v>43162.559999999998</v>
          </cell>
          <cell r="N68">
            <v>-43162.559999999998</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0</v>
          </cell>
          <cell r="J71">
            <v>13092.05</v>
          </cell>
          <cell r="K71">
            <v>0</v>
          </cell>
          <cell r="L71">
            <v>0</v>
          </cell>
          <cell r="M71">
            <v>13092.05</v>
          </cell>
          <cell r="N71">
            <v>49603.95</v>
          </cell>
        </row>
        <row r="72">
          <cell r="G72" t="str">
            <v>New Industrial and Commercial Service &lt; 10TJ/Annum</v>
          </cell>
          <cell r="I72">
            <v>36234</v>
          </cell>
          <cell r="J72">
            <v>1181.5</v>
          </cell>
          <cell r="K72">
            <v>0</v>
          </cell>
          <cell r="L72">
            <v>259728.79</v>
          </cell>
          <cell r="M72">
            <v>260910.29</v>
          </cell>
          <cell r="N72">
            <v>-114910.29</v>
          </cell>
        </row>
        <row r="73">
          <cell r="G73" t="str">
            <v>New Industrial and Commercial Service &lt; 10TJ/Annum</v>
          </cell>
          <cell r="I73">
            <v>19687</v>
          </cell>
          <cell r="J73">
            <v>1132.5</v>
          </cell>
          <cell r="K73">
            <v>0</v>
          </cell>
          <cell r="L73">
            <v>20398.32</v>
          </cell>
          <cell r="M73">
            <v>21530.82</v>
          </cell>
          <cell r="N73">
            <v>26727.18</v>
          </cell>
        </row>
        <row r="74">
          <cell r="G74" t="str">
            <v>New Industrial and Commercial Service &lt; 10TJ/Annum</v>
          </cell>
          <cell r="I74">
            <v>121117</v>
          </cell>
          <cell r="J74">
            <v>50978.52</v>
          </cell>
          <cell r="K74">
            <v>0</v>
          </cell>
          <cell r="L74">
            <v>5903.05</v>
          </cell>
          <cell r="M74">
            <v>56881.57</v>
          </cell>
          <cell r="N74">
            <v>54.430000000000291</v>
          </cell>
        </row>
        <row r="75">
          <cell r="G75" t="str">
            <v>New Industrial and Commercial Service &lt; 10TJ/Annum</v>
          </cell>
          <cell r="I75">
            <v>4708</v>
          </cell>
          <cell r="J75">
            <v>5423.89</v>
          </cell>
          <cell r="K75">
            <v>0</v>
          </cell>
          <cell r="L75">
            <v>50573.96</v>
          </cell>
          <cell r="M75">
            <v>55997.85</v>
          </cell>
          <cell r="N75">
            <v>-139.84999999999854</v>
          </cell>
        </row>
        <row r="76">
          <cell r="G76" t="str">
            <v>New Industrial and Commercial Service &lt; 10TJ/Annum</v>
          </cell>
          <cell r="I76">
            <v>54787</v>
          </cell>
          <cell r="J76">
            <v>0</v>
          </cell>
          <cell r="K76">
            <v>0</v>
          </cell>
          <cell r="L76">
            <v>55049.05</v>
          </cell>
          <cell r="M76">
            <v>55049.05</v>
          </cell>
          <cell r="N76">
            <v>-1049.05</v>
          </cell>
        </row>
        <row r="77">
          <cell r="G77" t="str">
            <v>New Industrial and Commercial Service &lt; 10TJ/Annum</v>
          </cell>
          <cell r="I77">
            <v>40000</v>
          </cell>
          <cell r="J77">
            <v>0</v>
          </cell>
          <cell r="K77">
            <v>38242.47</v>
          </cell>
          <cell r="L77">
            <v>45153.97</v>
          </cell>
          <cell r="M77">
            <v>45153.97</v>
          </cell>
          <cell r="N77">
            <v>115182.03</v>
          </cell>
        </row>
        <row r="78">
          <cell r="G78" t="str">
            <v>New Industrial and Commercial Service &lt; 10TJ/Annum</v>
          </cell>
          <cell r="I78">
            <v>120000</v>
          </cell>
          <cell r="J78">
            <v>0</v>
          </cell>
          <cell r="K78">
            <v>142.78</v>
          </cell>
          <cell r="L78">
            <v>26881.3</v>
          </cell>
          <cell r="M78">
            <v>26881.3</v>
          </cell>
          <cell r="N78">
            <v>22442.7</v>
          </cell>
        </row>
        <row r="79">
          <cell r="G79" t="str">
            <v>New Industrial and Commercial Service &lt; 10TJ/Annum</v>
          </cell>
          <cell r="J79">
            <v>0</v>
          </cell>
          <cell r="K79">
            <v>0</v>
          </cell>
          <cell r="L79">
            <v>44981.01</v>
          </cell>
          <cell r="M79">
            <v>44981.01</v>
          </cell>
          <cell r="N79">
            <v>32018.99</v>
          </cell>
        </row>
        <row r="80">
          <cell r="G80" t="str">
            <v>New Industrial and Commercial Service &lt; 10TJ/Annum Total</v>
          </cell>
          <cell r="I80">
            <v>1195916</v>
          </cell>
          <cell r="J80">
            <v>511384.07</v>
          </cell>
          <cell r="K80">
            <v>61088.36</v>
          </cell>
          <cell r="L80">
            <v>612887.9</v>
          </cell>
          <cell r="M80">
            <v>1124271.9700000002</v>
          </cell>
          <cell r="N80">
            <v>-413863.96999999991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3260000</v>
          </cell>
          <cell r="J83">
            <v>29112.35</v>
          </cell>
          <cell r="K83">
            <v>280.32</v>
          </cell>
          <cell r="L83">
            <v>2383.7600000000002</v>
          </cell>
          <cell r="M83">
            <v>31496.11</v>
          </cell>
          <cell r="N83">
            <v>-31496.11</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5771.19</v>
          </cell>
          <cell r="L86">
            <v>11835.28</v>
          </cell>
          <cell r="M86">
            <v>12346.28</v>
          </cell>
          <cell r="N86">
            <v>-12346.28</v>
          </cell>
        </row>
        <row r="87">
          <cell r="G87" t="str">
            <v>New Main - Estate</v>
          </cell>
          <cell r="I87">
            <v>46819</v>
          </cell>
          <cell r="J87">
            <v>40945.949999999997</v>
          </cell>
          <cell r="K87">
            <v>0</v>
          </cell>
          <cell r="L87">
            <v>8591.44</v>
          </cell>
          <cell r="M87">
            <v>49537.39</v>
          </cell>
          <cell r="N87">
            <v>-49537.39</v>
          </cell>
        </row>
        <row r="88">
          <cell r="G88" t="str">
            <v>New Main - Estate</v>
          </cell>
          <cell r="I88">
            <v>30000</v>
          </cell>
          <cell r="J88">
            <v>0</v>
          </cell>
          <cell r="K88">
            <v>0</v>
          </cell>
          <cell r="L88">
            <v>7143.51</v>
          </cell>
          <cell r="M88">
            <v>7143.51</v>
          </cell>
          <cell r="N88">
            <v>-7143.51</v>
          </cell>
        </row>
        <row r="89">
          <cell r="G89" t="str">
            <v>New Main - Estate</v>
          </cell>
          <cell r="I89">
            <v>30000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1054.03</v>
          </cell>
          <cell r="L92">
            <v>1898.29</v>
          </cell>
          <cell r="M92">
            <v>24818.65</v>
          </cell>
          <cell r="N92">
            <v>-24818.65</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0</v>
          </cell>
          <cell r="L95">
            <v>3169.06</v>
          </cell>
          <cell r="M95">
            <v>5734.39</v>
          </cell>
          <cell r="N95">
            <v>-5734.39</v>
          </cell>
        </row>
        <row r="96">
          <cell r="G96" t="str">
            <v>New Main - Estate</v>
          </cell>
          <cell r="I96">
            <v>0</v>
          </cell>
          <cell r="J96">
            <v>22918.94</v>
          </cell>
          <cell r="K96">
            <v>0</v>
          </cell>
          <cell r="L96">
            <v>0</v>
          </cell>
          <cell r="M96">
            <v>22918.94</v>
          </cell>
          <cell r="N96">
            <v>-22918.94</v>
          </cell>
        </row>
        <row r="97">
          <cell r="G97" t="str">
            <v>New Main - Estate</v>
          </cell>
          <cell r="I97">
            <v>83171</v>
          </cell>
          <cell r="J97">
            <v>12757.18</v>
          </cell>
          <cell r="K97">
            <v>0</v>
          </cell>
          <cell r="L97">
            <v>0</v>
          </cell>
          <cell r="M97">
            <v>12757.18</v>
          </cell>
          <cell r="N97">
            <v>-12757.18</v>
          </cell>
        </row>
        <row r="98">
          <cell r="G98" t="str">
            <v>New Main - Estate</v>
          </cell>
          <cell r="I98">
            <v>100000</v>
          </cell>
          <cell r="J98">
            <v>9950.86</v>
          </cell>
          <cell r="K98">
            <v>83.13</v>
          </cell>
          <cell r="L98">
            <v>1542.75</v>
          </cell>
          <cell r="M98">
            <v>11493.61</v>
          </cell>
          <cell r="N98">
            <v>-11493.61</v>
          </cell>
        </row>
        <row r="99">
          <cell r="G99" t="str">
            <v>New Main - Estate</v>
          </cell>
          <cell r="I99">
            <v>0</v>
          </cell>
          <cell r="J99">
            <v>2086.12</v>
          </cell>
          <cell r="K99">
            <v>17451.66</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0</v>
          </cell>
          <cell r="L101">
            <v>2323.1</v>
          </cell>
          <cell r="M101">
            <v>2589.46</v>
          </cell>
          <cell r="N101">
            <v>-2589.46</v>
          </cell>
        </row>
        <row r="102">
          <cell r="G102" t="str">
            <v>New Main - Estate</v>
          </cell>
          <cell r="I102">
            <v>0</v>
          </cell>
          <cell r="J102">
            <v>266.36</v>
          </cell>
          <cell r="K102">
            <v>0</v>
          </cell>
          <cell r="L102">
            <v>2023.65</v>
          </cell>
          <cell r="M102">
            <v>2290.0100000000002</v>
          </cell>
          <cell r="N102">
            <v>-2290.0100000000002</v>
          </cell>
        </row>
        <row r="103">
          <cell r="G103" t="str">
            <v>New Main - Estate</v>
          </cell>
          <cell r="I103">
            <v>0</v>
          </cell>
          <cell r="J103">
            <v>266.36</v>
          </cell>
          <cell r="K103">
            <v>0</v>
          </cell>
          <cell r="L103">
            <v>2314.17</v>
          </cell>
          <cell r="M103">
            <v>2580.5300000000002</v>
          </cell>
          <cell r="N103">
            <v>-2580.5300000000002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0</v>
          </cell>
          <cell r="L106">
            <v>0</v>
          </cell>
          <cell r="M106">
            <v>266.36</v>
          </cell>
          <cell r="N106">
            <v>-266.36</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0</v>
          </cell>
          <cell r="L110">
            <v>15541.04</v>
          </cell>
          <cell r="M110">
            <v>15614.04</v>
          </cell>
          <cell r="N110">
            <v>-15614.04</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5478</v>
          </cell>
          <cell r="L112">
            <v>479247.55</v>
          </cell>
          <cell r="M112">
            <v>1182290.78</v>
          </cell>
          <cell r="N112">
            <v>-1182290.78</v>
          </cell>
        </row>
        <row r="113">
          <cell r="G113" t="str">
            <v>New Main - Estate</v>
          </cell>
          <cell r="I113">
            <v>0</v>
          </cell>
          <cell r="J113">
            <v>20686.53</v>
          </cell>
          <cell r="K113">
            <v>0</v>
          </cell>
          <cell r="L113">
            <v>19069.650000000001</v>
          </cell>
          <cell r="M113">
            <v>39756.18</v>
          </cell>
          <cell r="N113">
            <v>-39756.18</v>
          </cell>
        </row>
        <row r="114">
          <cell r="G114" t="str">
            <v>New Main - Estate</v>
          </cell>
          <cell r="I114">
            <v>62696</v>
          </cell>
          <cell r="J114">
            <v>1916.53</v>
          </cell>
          <cell r="K114">
            <v>0</v>
          </cell>
          <cell r="L114">
            <v>0</v>
          </cell>
          <cell r="M114">
            <v>1916.53</v>
          </cell>
          <cell r="N114">
            <v>-1916.53</v>
          </cell>
        </row>
        <row r="115">
          <cell r="G115" t="str">
            <v>New Main - Estate</v>
          </cell>
          <cell r="I115">
            <v>146000</v>
          </cell>
          <cell r="J115">
            <v>6998.97</v>
          </cell>
          <cell r="K115">
            <v>0</v>
          </cell>
          <cell r="L115">
            <v>13813.25</v>
          </cell>
          <cell r="M115">
            <v>20812.22</v>
          </cell>
          <cell r="N115">
            <v>-20812.22</v>
          </cell>
        </row>
        <row r="116">
          <cell r="G116" t="str">
            <v>New Main - Estate</v>
          </cell>
          <cell r="I116">
            <v>54000</v>
          </cell>
          <cell r="J116">
            <v>0</v>
          </cell>
          <cell r="K116">
            <v>4344.96</v>
          </cell>
          <cell r="L116">
            <v>9027.77</v>
          </cell>
          <cell r="M116">
            <v>9027.77</v>
          </cell>
          <cell r="N116">
            <v>-9027.77</v>
          </cell>
        </row>
        <row r="117">
          <cell r="G117" t="str">
            <v>New Main - Estate</v>
          </cell>
          <cell r="I117">
            <v>0</v>
          </cell>
          <cell r="J117">
            <v>7435.63</v>
          </cell>
          <cell r="K117">
            <v>2811.38</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0</v>
          </cell>
          <cell r="L119">
            <v>245.92</v>
          </cell>
          <cell r="M119">
            <v>245.92</v>
          </cell>
          <cell r="N119">
            <v>-245.92</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331.26</v>
          </cell>
          <cell r="L123">
            <v>1174.6300000000001</v>
          </cell>
          <cell r="M123">
            <v>1910.63</v>
          </cell>
          <cell r="N123">
            <v>-1910.63</v>
          </cell>
        </row>
        <row r="124">
          <cell r="G124" t="str">
            <v>New Main - Estate</v>
          </cell>
          <cell r="I124">
            <v>0</v>
          </cell>
          <cell r="J124">
            <v>36722.400000000001</v>
          </cell>
          <cell r="K124">
            <v>173.04</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0</v>
          </cell>
          <cell r="L134">
            <v>0</v>
          </cell>
          <cell r="M134">
            <v>15012</v>
          </cell>
          <cell r="N134">
            <v>-15012</v>
          </cell>
        </row>
        <row r="135">
          <cell r="G135" t="str">
            <v>New Main - Estate</v>
          </cell>
          <cell r="I135">
            <v>0</v>
          </cell>
          <cell r="J135">
            <v>6458.15</v>
          </cell>
          <cell r="K135">
            <v>0</v>
          </cell>
          <cell r="L135">
            <v>591.47</v>
          </cell>
          <cell r="M135">
            <v>7049.62</v>
          </cell>
          <cell r="N135">
            <v>-7049.62</v>
          </cell>
        </row>
        <row r="136">
          <cell r="G136" t="str">
            <v>New Main - Estate</v>
          </cell>
          <cell r="I136">
            <v>0</v>
          </cell>
          <cell r="J136">
            <v>17715.23</v>
          </cell>
          <cell r="K136">
            <v>0</v>
          </cell>
          <cell r="L136">
            <v>0</v>
          </cell>
          <cell r="M136">
            <v>17715.23</v>
          </cell>
          <cell r="N136">
            <v>-17715.23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1032.42</v>
          </cell>
          <cell r="L141">
            <v>1148.52</v>
          </cell>
          <cell r="M141">
            <v>1954.52</v>
          </cell>
          <cell r="N141">
            <v>-1954.52</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0</v>
          </cell>
          <cell r="L143">
            <v>0</v>
          </cell>
          <cell r="M143">
            <v>804.5</v>
          </cell>
          <cell r="N143">
            <v>-804.5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0</v>
          </cell>
          <cell r="L148">
            <v>19665.97</v>
          </cell>
          <cell r="M148">
            <v>20322.97</v>
          </cell>
          <cell r="N148">
            <v>-20322.97</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0</v>
          </cell>
          <cell r="L154">
            <v>0</v>
          </cell>
          <cell r="M154">
            <v>182.5</v>
          </cell>
          <cell r="N154">
            <v>-182.5</v>
          </cell>
        </row>
        <row r="155">
          <cell r="G155" t="str">
            <v>New Main - Estate</v>
          </cell>
          <cell r="I155">
            <v>0</v>
          </cell>
          <cell r="J155">
            <v>0</v>
          </cell>
          <cell r="K155">
            <v>70.08</v>
          </cell>
          <cell r="L155">
            <v>11360.24</v>
          </cell>
          <cell r="M155">
            <v>11360.24</v>
          </cell>
          <cell r="N155">
            <v>24873.759999999998</v>
          </cell>
        </row>
        <row r="156">
          <cell r="G156" t="str">
            <v>New Main - Estate</v>
          </cell>
          <cell r="I156">
            <v>0</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140.16</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0</v>
          </cell>
          <cell r="L161">
            <v>10645.73</v>
          </cell>
          <cell r="M161">
            <v>15847.49</v>
          </cell>
          <cell r="N161">
            <v>16777.509999999998</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14475</v>
          </cell>
          <cell r="J169">
            <v>0</v>
          </cell>
          <cell r="K169">
            <v>0</v>
          </cell>
          <cell r="L169">
            <v>2120.1</v>
          </cell>
          <cell r="M169">
            <v>2120.1</v>
          </cell>
          <cell r="N169">
            <v>118996.9</v>
          </cell>
        </row>
        <row r="170">
          <cell r="G170" t="str">
            <v>New Main - Estate</v>
          </cell>
          <cell r="I170">
            <v>6010</v>
          </cell>
          <cell r="J170">
            <v>134</v>
          </cell>
          <cell r="K170">
            <v>0</v>
          </cell>
          <cell r="L170">
            <v>1833.7</v>
          </cell>
          <cell r="M170">
            <v>1967.7</v>
          </cell>
          <cell r="N170">
            <v>2740.3</v>
          </cell>
        </row>
        <row r="171">
          <cell r="G171" t="str">
            <v>New Main - Estate</v>
          </cell>
          <cell r="I171">
            <v>16538</v>
          </cell>
          <cell r="J171">
            <v>804</v>
          </cell>
          <cell r="K171">
            <v>0</v>
          </cell>
          <cell r="L171">
            <v>27071.49</v>
          </cell>
          <cell r="M171">
            <v>27875.49</v>
          </cell>
          <cell r="N171">
            <v>-8188.49</v>
          </cell>
        </row>
        <row r="172">
          <cell r="G172" t="str">
            <v>New Main - Estate</v>
          </cell>
          <cell r="I172">
            <v>68357</v>
          </cell>
          <cell r="J172">
            <v>0</v>
          </cell>
          <cell r="K172">
            <v>0</v>
          </cell>
          <cell r="L172">
            <v>6865.73</v>
          </cell>
          <cell r="M172">
            <v>6865.73</v>
          </cell>
          <cell r="N172">
            <v>7609.27</v>
          </cell>
        </row>
        <row r="173">
          <cell r="G173" t="str">
            <v>New Main - Estate</v>
          </cell>
          <cell r="I173">
            <v>68357</v>
          </cell>
          <cell r="J173">
            <v>0</v>
          </cell>
          <cell r="K173">
            <v>0</v>
          </cell>
          <cell r="L173">
            <v>11524.82</v>
          </cell>
          <cell r="M173">
            <v>11524.82</v>
          </cell>
          <cell r="N173">
            <v>-5514.82</v>
          </cell>
        </row>
        <row r="174">
          <cell r="G174" t="str">
            <v>New Main - Estate</v>
          </cell>
          <cell r="I174">
            <v>10283.9</v>
          </cell>
          <cell r="J174">
            <v>0</v>
          </cell>
          <cell r="K174">
            <v>835.11</v>
          </cell>
          <cell r="L174">
            <v>3089.7</v>
          </cell>
          <cell r="M174">
            <v>3089.7</v>
          </cell>
          <cell r="N174">
            <v>9366.2999999999993</v>
          </cell>
        </row>
        <row r="175">
          <cell r="G175" t="str">
            <v>New Main - Estate</v>
          </cell>
          <cell r="I175">
            <v>19687</v>
          </cell>
          <cell r="J175">
            <v>0</v>
          </cell>
          <cell r="K175">
            <v>3694.71</v>
          </cell>
          <cell r="L175">
            <v>11026.8</v>
          </cell>
          <cell r="M175">
            <v>11026.8</v>
          </cell>
          <cell r="N175">
            <v>5511.2</v>
          </cell>
        </row>
        <row r="176">
          <cell r="G176" t="str">
            <v>New Main - Estate</v>
          </cell>
          <cell r="I176">
            <v>8714</v>
          </cell>
          <cell r="J176">
            <v>0</v>
          </cell>
          <cell r="K176">
            <v>0</v>
          </cell>
          <cell r="L176">
            <v>26035.59</v>
          </cell>
          <cell r="M176">
            <v>26035.59</v>
          </cell>
          <cell r="N176">
            <v>42321.41</v>
          </cell>
        </row>
        <row r="177">
          <cell r="G177" t="str">
            <v>New Main - Estate</v>
          </cell>
          <cell r="I177">
            <v>125562</v>
          </cell>
          <cell r="J177">
            <v>0</v>
          </cell>
          <cell r="K177">
            <v>0</v>
          </cell>
          <cell r="L177">
            <v>819.67</v>
          </cell>
          <cell r="M177">
            <v>819.67</v>
          </cell>
          <cell r="N177">
            <v>67537.33</v>
          </cell>
        </row>
        <row r="178">
          <cell r="G178" t="str">
            <v>New Main - Estate</v>
          </cell>
          <cell r="I178">
            <v>21849</v>
          </cell>
          <cell r="J178">
            <v>0</v>
          </cell>
          <cell r="K178">
            <v>77.05</v>
          </cell>
          <cell r="L178">
            <v>1472.09</v>
          </cell>
          <cell r="M178">
            <v>1472.09</v>
          </cell>
          <cell r="N178">
            <v>8811.81</v>
          </cell>
        </row>
        <row r="179">
          <cell r="G179" t="str">
            <v>New Main - Estate</v>
          </cell>
          <cell r="I179">
            <v>79886</v>
          </cell>
          <cell r="J179">
            <v>0</v>
          </cell>
          <cell r="K179">
            <v>0</v>
          </cell>
          <cell r="L179">
            <v>11364.72</v>
          </cell>
          <cell r="M179">
            <v>11364.72</v>
          </cell>
          <cell r="N179">
            <v>8322.2800000000007</v>
          </cell>
        </row>
        <row r="180">
          <cell r="G180" t="str">
            <v>New Main - Estate</v>
          </cell>
          <cell r="I180">
            <v>31024</v>
          </cell>
          <cell r="J180">
            <v>0</v>
          </cell>
          <cell r="K180">
            <v>0</v>
          </cell>
          <cell r="L180">
            <v>9915.25</v>
          </cell>
          <cell r="M180">
            <v>9915.25</v>
          </cell>
          <cell r="N180">
            <v>-1201.25</v>
          </cell>
        </row>
        <row r="181">
          <cell r="G181" t="str">
            <v>New Main - Estate</v>
          </cell>
          <cell r="I181">
            <v>26362</v>
          </cell>
          <cell r="J181">
            <v>0</v>
          </cell>
          <cell r="K181">
            <v>0</v>
          </cell>
          <cell r="L181">
            <v>7193.5</v>
          </cell>
          <cell r="M181">
            <v>7193.5</v>
          </cell>
          <cell r="N181">
            <v>118368.5</v>
          </cell>
        </row>
        <row r="182">
          <cell r="G182" t="str">
            <v>New Main - Estate</v>
          </cell>
          <cell r="I182">
            <v>0</v>
          </cell>
          <cell r="J182">
            <v>0</v>
          </cell>
          <cell r="K182">
            <v>0</v>
          </cell>
          <cell r="L182">
            <v>7884.61</v>
          </cell>
          <cell r="M182">
            <v>7884.61</v>
          </cell>
          <cell r="N182">
            <v>13964.39</v>
          </cell>
        </row>
        <row r="183">
          <cell r="G183" t="str">
            <v>New Main - Estate</v>
          </cell>
          <cell r="I183">
            <v>0</v>
          </cell>
          <cell r="J183">
            <v>0</v>
          </cell>
          <cell r="K183">
            <v>0</v>
          </cell>
          <cell r="L183">
            <v>3785.72</v>
          </cell>
          <cell r="M183">
            <v>3785.72</v>
          </cell>
          <cell r="N183">
            <v>51001.279999999999</v>
          </cell>
        </row>
        <row r="184">
          <cell r="G184" t="str">
            <v>New Main - Estate</v>
          </cell>
          <cell r="I184">
            <v>0</v>
          </cell>
          <cell r="J184">
            <v>0</v>
          </cell>
          <cell r="K184">
            <v>49576</v>
          </cell>
          <cell r="L184">
            <v>57711.45</v>
          </cell>
          <cell r="M184">
            <v>57711.45</v>
          </cell>
          <cell r="N184">
            <v>22174.55</v>
          </cell>
        </row>
        <row r="185">
          <cell r="G185" t="str">
            <v>New Main - Estate</v>
          </cell>
          <cell r="I185">
            <v>150000</v>
          </cell>
          <cell r="J185">
            <v>0</v>
          </cell>
          <cell r="K185">
            <v>16416.169999999998</v>
          </cell>
          <cell r="L185">
            <v>17518.099999999999</v>
          </cell>
          <cell r="M185">
            <v>17518.099999999999</v>
          </cell>
          <cell r="N185">
            <v>13505.9</v>
          </cell>
        </row>
        <row r="186">
          <cell r="G186" t="str">
            <v>New Main - Estate</v>
          </cell>
          <cell r="J186">
            <v>0</v>
          </cell>
          <cell r="K186">
            <v>0</v>
          </cell>
          <cell r="L186">
            <v>402.87</v>
          </cell>
          <cell r="M186">
            <v>402.87</v>
          </cell>
          <cell r="N186">
            <v>25959.13</v>
          </cell>
        </row>
        <row r="187">
          <cell r="G187" t="str">
            <v>New Main - Estate</v>
          </cell>
          <cell r="J187">
            <v>0</v>
          </cell>
          <cell r="K187">
            <v>10909</v>
          </cell>
          <cell r="L187">
            <v>21072.11</v>
          </cell>
          <cell r="M187">
            <v>21072.11</v>
          </cell>
          <cell r="N187">
            <v>75181.89</v>
          </cell>
        </row>
        <row r="188">
          <cell r="G188" t="str">
            <v>New Main - Estate</v>
          </cell>
          <cell r="J188">
            <v>0</v>
          </cell>
          <cell r="K188">
            <v>96.6</v>
          </cell>
          <cell r="L188">
            <v>96.6</v>
          </cell>
          <cell r="M188">
            <v>96.6</v>
          </cell>
          <cell r="N188">
            <v>46041.4</v>
          </cell>
        </row>
        <row r="189">
          <cell r="G189" t="str">
            <v>New Main - Estate</v>
          </cell>
          <cell r="J189">
            <v>0</v>
          </cell>
          <cell r="K189">
            <v>0</v>
          </cell>
          <cell r="L189">
            <v>0</v>
          </cell>
          <cell r="M189">
            <v>0</v>
          </cell>
          <cell r="N189">
            <v>18287</v>
          </cell>
        </row>
        <row r="190">
          <cell r="G190" t="str">
            <v>New Main - Estate Total</v>
          </cell>
          <cell r="I190">
            <v>5479364.5600000005</v>
          </cell>
          <cell r="J190">
            <v>1723437.9399999992</v>
          </cell>
          <cell r="K190">
            <v>120626.27</v>
          </cell>
          <cell r="L190">
            <v>1231777.0000000005</v>
          </cell>
          <cell r="M190">
            <v>2955214.9400000009</v>
          </cell>
          <cell r="N190">
            <v>-1009181.3800000002</v>
          </cell>
        </row>
        <row r="191">
          <cell r="G191" t="str">
            <v>New Main - Existing Domestic</v>
          </cell>
          <cell r="I191">
            <v>160336</v>
          </cell>
          <cell r="J191">
            <v>109.5</v>
          </cell>
          <cell r="K191">
            <v>2554.98</v>
          </cell>
          <cell r="L191">
            <v>15388.94</v>
          </cell>
          <cell r="M191">
            <v>15498.44</v>
          </cell>
          <cell r="N191">
            <v>-15498.44</v>
          </cell>
        </row>
        <row r="192">
          <cell r="G192" t="str">
            <v>New Main - Existing Domestic Total</v>
          </cell>
          <cell r="I192">
            <v>160336</v>
          </cell>
          <cell r="J192">
            <v>109.5</v>
          </cell>
          <cell r="K192">
            <v>2554.98</v>
          </cell>
          <cell r="L192">
            <v>15388.94</v>
          </cell>
          <cell r="M192">
            <v>15498.44</v>
          </cell>
          <cell r="N192">
            <v>-15498.44</v>
          </cell>
        </row>
        <row r="193">
          <cell r="G193" t="str">
            <v>New Main - Industrial and Commercial &lt;10TJ/annum</v>
          </cell>
          <cell r="I193">
            <v>0</v>
          </cell>
          <cell r="J193">
            <v>4314</v>
          </cell>
          <cell r="K193">
            <v>859.59</v>
          </cell>
          <cell r="L193">
            <v>6845.25</v>
          </cell>
          <cell r="M193">
            <v>11159.25</v>
          </cell>
          <cell r="N193">
            <v>-11159.25</v>
          </cell>
        </row>
        <row r="194">
          <cell r="G194" t="str">
            <v>New Main - Industrial and Commercial &lt;10TJ/annum Total</v>
          </cell>
          <cell r="I194">
            <v>0</v>
          </cell>
          <cell r="J194">
            <v>4314</v>
          </cell>
          <cell r="K194">
            <v>859.59</v>
          </cell>
          <cell r="L194">
            <v>6845.25</v>
          </cell>
          <cell r="M194">
            <v>11159.25</v>
          </cell>
          <cell r="N194">
            <v>-11159.25</v>
          </cell>
        </row>
        <row r="195">
          <cell r="G195" t="str">
            <v>Oakey Gate Station - Upgrade of station including odouriser and E&amp;I installations</v>
          </cell>
          <cell r="I195">
            <v>0</v>
          </cell>
          <cell r="J195">
            <v>0</v>
          </cell>
          <cell r="K195">
            <v>0</v>
          </cell>
          <cell r="L195">
            <v>0</v>
          </cell>
          <cell r="M195">
            <v>0</v>
          </cell>
          <cell r="N195">
            <v>450000</v>
          </cell>
        </row>
        <row r="196">
          <cell r="G196" t="str">
            <v>Oakey Gate Station - Upgrade of station including odouriser and E&amp;I installations Total</v>
          </cell>
          <cell r="I196">
            <v>0</v>
          </cell>
          <cell r="J196">
            <v>0</v>
          </cell>
          <cell r="K196">
            <v>0</v>
          </cell>
          <cell r="L196">
            <v>0</v>
          </cell>
          <cell r="M196">
            <v>0</v>
          </cell>
          <cell r="N196">
            <v>450000</v>
          </cell>
        </row>
        <row r="197">
          <cell r="G197" t="str">
            <v>Other - record separately</v>
          </cell>
          <cell r="I197">
            <v>0</v>
          </cell>
          <cell r="J197">
            <v>176895.57</v>
          </cell>
          <cell r="K197">
            <v>0</v>
          </cell>
          <cell r="L197">
            <v>-203654.87</v>
          </cell>
          <cell r="M197">
            <v>-26759.3</v>
          </cell>
          <cell r="N197">
            <v>26759.3</v>
          </cell>
        </row>
        <row r="198">
          <cell r="G198" t="str">
            <v>Other - record separately Total</v>
          </cell>
          <cell r="I198">
            <v>0</v>
          </cell>
          <cell r="J198">
            <v>176895.57</v>
          </cell>
          <cell r="K198">
            <v>0</v>
          </cell>
          <cell r="L198">
            <v>-203654.87</v>
          </cell>
          <cell r="M198">
            <v>-26759.3</v>
          </cell>
          <cell r="N198">
            <v>26759.3</v>
          </cell>
        </row>
        <row r="199">
          <cell r="G199" t="str">
            <v>Relocation of DN150 Class 600 at creek crossing, Hotham Creek Road, Willowvale Total</v>
          </cell>
          <cell r="I199">
            <v>12456</v>
          </cell>
          <cell r="J199">
            <v>57098.5</v>
          </cell>
          <cell r="K199">
            <v>153983.16</v>
          </cell>
          <cell r="L199">
            <v>432939.15</v>
          </cell>
          <cell r="M199">
            <v>490037.65</v>
          </cell>
          <cell r="N199">
            <v>-100037.65</v>
          </cell>
        </row>
        <row r="200">
          <cell r="G200" t="str">
            <v>Relocation of DN150 Class 600 at creek crossing, Hotham Creek Road, Willowvale Total Total</v>
          </cell>
          <cell r="I200">
            <v>12456</v>
          </cell>
          <cell r="J200">
            <v>57098.5</v>
          </cell>
          <cell r="K200">
            <v>153983.16</v>
          </cell>
          <cell r="L200">
            <v>432939.15</v>
          </cell>
          <cell r="M200">
            <v>490037.65</v>
          </cell>
          <cell r="N200">
            <v>-100037.65</v>
          </cell>
        </row>
        <row r="201">
          <cell r="G201" t="str">
            <v>Replace existing district regulator stations</v>
          </cell>
          <cell r="I201">
            <v>0</v>
          </cell>
          <cell r="J201">
            <v>34246.36</v>
          </cell>
          <cell r="K201">
            <v>2571.38</v>
          </cell>
          <cell r="L201">
            <v>116025.34</v>
          </cell>
          <cell r="M201">
            <v>150271.70000000001</v>
          </cell>
          <cell r="N201">
            <v>-150271.70000000001</v>
          </cell>
        </row>
        <row r="202">
          <cell r="G202" t="str">
            <v>Replace existing district regulator stations</v>
          </cell>
          <cell r="I202">
            <v>0</v>
          </cell>
          <cell r="J202">
            <v>8695.68</v>
          </cell>
          <cell r="K202">
            <v>19898.5</v>
          </cell>
          <cell r="L202">
            <v>69085.34</v>
          </cell>
          <cell r="M202">
            <v>77781.02</v>
          </cell>
          <cell r="N202">
            <v>-77781.02</v>
          </cell>
        </row>
        <row r="203">
          <cell r="G203" t="str">
            <v>Replace existing district regulator stations</v>
          </cell>
          <cell r="I203">
            <v>0</v>
          </cell>
          <cell r="J203">
            <v>0</v>
          </cell>
          <cell r="K203">
            <v>0</v>
          </cell>
          <cell r="L203">
            <v>13323.8</v>
          </cell>
          <cell r="M203">
            <v>13323.8</v>
          </cell>
          <cell r="N203">
            <v>-13323.8</v>
          </cell>
        </row>
        <row r="204">
          <cell r="G204" t="str">
            <v>Replace existing district regulator stations</v>
          </cell>
          <cell r="I204">
            <v>0</v>
          </cell>
          <cell r="J204">
            <v>83283</v>
          </cell>
          <cell r="K204">
            <v>6689.08</v>
          </cell>
          <cell r="L204">
            <v>-12350.47</v>
          </cell>
          <cell r="M204">
            <v>70932.53</v>
          </cell>
          <cell r="N204">
            <v>-70932.53</v>
          </cell>
        </row>
        <row r="205">
          <cell r="G205" t="str">
            <v>Replace existing district regulator stations</v>
          </cell>
          <cell r="I205">
            <v>0</v>
          </cell>
          <cell r="J205">
            <v>455385.24</v>
          </cell>
          <cell r="K205">
            <v>150620.29999999999</v>
          </cell>
          <cell r="L205">
            <v>648498.65</v>
          </cell>
          <cell r="M205">
            <v>1103883.8899999999</v>
          </cell>
          <cell r="N205">
            <v>-1103883.8899999999</v>
          </cell>
        </row>
        <row r="206">
          <cell r="G206" t="str">
            <v>Replace existing district regulator stations</v>
          </cell>
          <cell r="I206">
            <v>0</v>
          </cell>
          <cell r="J206">
            <v>0</v>
          </cell>
          <cell r="K206">
            <v>2675.64</v>
          </cell>
          <cell r="L206">
            <v>20881.68</v>
          </cell>
          <cell r="M206">
            <v>20881.68</v>
          </cell>
          <cell r="N206">
            <v>49118.32</v>
          </cell>
        </row>
        <row r="207">
          <cell r="G207" t="str">
            <v>Replace existing district regulator stations</v>
          </cell>
          <cell r="I207">
            <v>0</v>
          </cell>
          <cell r="J207">
            <v>0</v>
          </cell>
          <cell r="K207">
            <v>0</v>
          </cell>
          <cell r="L207">
            <v>20994.720000000001</v>
          </cell>
          <cell r="M207">
            <v>20994.720000000001</v>
          </cell>
          <cell r="N207">
            <v>939005.28</v>
          </cell>
        </row>
        <row r="208">
          <cell r="G208" t="str">
            <v>Replace existing district regulator stations Total</v>
          </cell>
          <cell r="I208">
            <v>0</v>
          </cell>
          <cell r="J208">
            <v>581610.28</v>
          </cell>
          <cell r="K208">
            <v>182454.9</v>
          </cell>
          <cell r="L208">
            <v>876459.06</v>
          </cell>
          <cell r="M208">
            <v>1458069.3399999999</v>
          </cell>
          <cell r="N208">
            <v>-428069.33999999985</v>
          </cell>
        </row>
        <row r="209">
          <cell r="G209" t="str">
            <v>SCADA - Integrate Elster units into historian</v>
          </cell>
          <cell r="I209">
            <v>0</v>
          </cell>
          <cell r="J209">
            <v>9485.7800000000007</v>
          </cell>
          <cell r="K209">
            <v>2711.66</v>
          </cell>
          <cell r="L209">
            <v>18563.73</v>
          </cell>
          <cell r="M209">
            <v>28049.51</v>
          </cell>
          <cell r="N209">
            <v>-28049.51</v>
          </cell>
        </row>
        <row r="210">
          <cell r="G210" t="str">
            <v>SCADA - Integrate Elster units into historian Total</v>
          </cell>
          <cell r="I210">
            <v>0</v>
          </cell>
          <cell r="J210">
            <v>9485.7800000000007</v>
          </cell>
          <cell r="K210">
            <v>2711.66</v>
          </cell>
          <cell r="L210">
            <v>18563.73</v>
          </cell>
          <cell r="M210">
            <v>28049.51</v>
          </cell>
          <cell r="N210">
            <v>-28049.51</v>
          </cell>
        </row>
        <row r="211">
          <cell r="G211" t="str">
            <v>SCADA - Replace existing database</v>
          </cell>
          <cell r="I211">
            <v>0</v>
          </cell>
          <cell r="J211">
            <v>28151.29</v>
          </cell>
          <cell r="K211">
            <v>0</v>
          </cell>
          <cell r="L211">
            <v>33040.019999999997</v>
          </cell>
          <cell r="M211">
            <v>61191.31</v>
          </cell>
          <cell r="N211">
            <v>-61191.31</v>
          </cell>
        </row>
        <row r="212">
          <cell r="G212" t="str">
            <v>SCADA - Replace existing database Total</v>
          </cell>
          <cell r="I212">
            <v>0</v>
          </cell>
          <cell r="J212">
            <v>28151.29</v>
          </cell>
          <cell r="K212">
            <v>0</v>
          </cell>
          <cell r="L212">
            <v>33040.019999999997</v>
          </cell>
          <cell r="M212">
            <v>61191.31</v>
          </cell>
          <cell r="N212">
            <v>-61191.31</v>
          </cell>
        </row>
        <row r="213">
          <cell r="G213" t="str">
            <v>SCADA - Replace existing servers</v>
          </cell>
          <cell r="I213">
            <v>0</v>
          </cell>
          <cell r="J213">
            <v>996.04</v>
          </cell>
          <cell r="K213">
            <v>0</v>
          </cell>
          <cell r="L213">
            <v>4922.74</v>
          </cell>
          <cell r="M213">
            <v>5918.78</v>
          </cell>
          <cell r="N213">
            <v>-5918.78</v>
          </cell>
        </row>
        <row r="214">
          <cell r="G214" t="str">
            <v>SCADA - Replace existing servers</v>
          </cell>
          <cell r="I214">
            <v>0</v>
          </cell>
          <cell r="J214">
            <v>33995.4</v>
          </cell>
          <cell r="K214">
            <v>0</v>
          </cell>
          <cell r="L214">
            <v>35410.730000000003</v>
          </cell>
          <cell r="M214">
            <v>69406.13</v>
          </cell>
          <cell r="N214">
            <v>-69406.13</v>
          </cell>
        </row>
        <row r="215">
          <cell r="G215" t="str">
            <v>SCADA - Replace existing servers Total</v>
          </cell>
          <cell r="I215">
            <v>0</v>
          </cell>
          <cell r="J215">
            <v>34991.440000000002</v>
          </cell>
          <cell r="K215">
            <v>0</v>
          </cell>
          <cell r="L215">
            <v>40333.47</v>
          </cell>
          <cell r="M215">
            <v>75324.91</v>
          </cell>
          <cell r="N215">
            <v>-75324.91</v>
          </cell>
        </row>
        <row r="216">
          <cell r="G216" t="str">
            <v>Service Renewal</v>
          </cell>
          <cell r="I216">
            <v>0</v>
          </cell>
          <cell r="J216">
            <v>0</v>
          </cell>
          <cell r="K216">
            <v>0</v>
          </cell>
          <cell r="L216">
            <v>48.68</v>
          </cell>
          <cell r="M216">
            <v>48.68</v>
          </cell>
          <cell r="N216">
            <v>-48.68</v>
          </cell>
        </row>
        <row r="217">
          <cell r="G217" t="str">
            <v>Service Renewal</v>
          </cell>
          <cell r="I217">
            <v>0</v>
          </cell>
          <cell r="J217">
            <v>85840.13</v>
          </cell>
          <cell r="K217">
            <v>24823.09</v>
          </cell>
          <cell r="L217">
            <v>159984.65</v>
          </cell>
          <cell r="M217">
            <v>245824.78</v>
          </cell>
          <cell r="N217">
            <v>-245824.78</v>
          </cell>
        </row>
        <row r="218">
          <cell r="G218" t="str">
            <v>Service Renewal</v>
          </cell>
          <cell r="I218">
            <v>96254</v>
          </cell>
          <cell r="J218">
            <v>0</v>
          </cell>
          <cell r="K218">
            <v>0</v>
          </cell>
          <cell r="L218">
            <v>841.5</v>
          </cell>
          <cell r="M218">
            <v>841.5</v>
          </cell>
          <cell r="N218">
            <v>39158.5</v>
          </cell>
        </row>
        <row r="219">
          <cell r="G219" t="str">
            <v>Service Renewal Total</v>
          </cell>
          <cell r="I219">
            <v>96254</v>
          </cell>
          <cell r="J219">
            <v>85840.13</v>
          </cell>
          <cell r="K219">
            <v>24823.09</v>
          </cell>
          <cell r="L219">
            <v>160874.82999999999</v>
          </cell>
          <cell r="M219">
            <v>246714.96</v>
          </cell>
          <cell r="N219">
            <v>-206714.96</v>
          </cell>
        </row>
        <row r="220">
          <cell r="G220" t="str">
            <v>Telemetry - District regulator stations</v>
          </cell>
          <cell r="I220">
            <v>390000</v>
          </cell>
          <cell r="J220">
            <v>0</v>
          </cell>
          <cell r="K220">
            <v>287.92</v>
          </cell>
          <cell r="L220">
            <v>9414.23</v>
          </cell>
          <cell r="M220">
            <v>9414.23</v>
          </cell>
          <cell r="N220">
            <v>110585.77</v>
          </cell>
        </row>
        <row r="221">
          <cell r="G221" t="str">
            <v>Telemetry - District regulator stations Total</v>
          </cell>
          <cell r="I221">
            <v>390000</v>
          </cell>
          <cell r="J221">
            <v>0</v>
          </cell>
          <cell r="K221">
            <v>287.92</v>
          </cell>
          <cell r="L221">
            <v>9414.23</v>
          </cell>
          <cell r="M221">
            <v>9414.23</v>
          </cell>
          <cell r="N221">
            <v>110585.77</v>
          </cell>
        </row>
        <row r="222">
          <cell r="G222" t="str">
            <v>Telemetry - Fringe point monitors</v>
          </cell>
          <cell r="I222">
            <v>0</v>
          </cell>
          <cell r="J222">
            <v>0</v>
          </cell>
          <cell r="K222">
            <v>13.07</v>
          </cell>
          <cell r="L222">
            <v>11865.57</v>
          </cell>
          <cell r="M222">
            <v>11865.57</v>
          </cell>
          <cell r="N222">
            <v>28134.43</v>
          </cell>
        </row>
        <row r="223">
          <cell r="G223" t="str">
            <v>Telemetry - Fringe point monitors Total</v>
          </cell>
          <cell r="I223">
            <v>0</v>
          </cell>
          <cell r="J223">
            <v>0</v>
          </cell>
          <cell r="K223">
            <v>13.07</v>
          </cell>
          <cell r="L223">
            <v>11865.57</v>
          </cell>
          <cell r="M223">
            <v>11865.57</v>
          </cell>
          <cell r="N223">
            <v>28134.43</v>
          </cell>
        </row>
        <row r="224">
          <cell r="G224" t="str">
            <v>Tingalpa Gate Station Upgrade - Increase capacity; additional Class 300 outlet</v>
          </cell>
          <cell r="I224">
            <v>40000</v>
          </cell>
          <cell r="J224">
            <v>0</v>
          </cell>
          <cell r="K224">
            <v>-15625.2</v>
          </cell>
          <cell r="L224">
            <v>0</v>
          </cell>
          <cell r="M224">
            <v>0</v>
          </cell>
          <cell r="N224">
            <v>90000</v>
          </cell>
        </row>
        <row r="225">
          <cell r="G225" t="str">
            <v>Tingalpa Gate Station Upgrade - Increase capacity; additional Class 300 outlet</v>
          </cell>
          <cell r="I225">
            <v>90000</v>
          </cell>
          <cell r="J225">
            <v>0</v>
          </cell>
          <cell r="K225">
            <v>4271.68</v>
          </cell>
          <cell r="L225">
            <v>4271.68</v>
          </cell>
          <cell r="M225">
            <v>4271.68</v>
          </cell>
          <cell r="N225">
            <v>185728.32</v>
          </cell>
        </row>
        <row r="226">
          <cell r="G226" t="str">
            <v>Tingalpa Gate Station Upgrade - Increase capacity; additional Class 300 outlet</v>
          </cell>
          <cell r="I226">
            <v>90000</v>
          </cell>
          <cell r="J226">
            <v>0</v>
          </cell>
          <cell r="K226">
            <v>25182.720000000001</v>
          </cell>
          <cell r="L226">
            <v>25182.720000000001</v>
          </cell>
          <cell r="M226">
            <v>25182.720000000001</v>
          </cell>
          <cell r="N226">
            <v>64817.279999999999</v>
          </cell>
        </row>
        <row r="227">
          <cell r="G227" t="str">
            <v>Tingalpa Gate Station Upgrade - Increase capacity; additional Class 300 outlet</v>
          </cell>
          <cell r="I227">
            <v>85000</v>
          </cell>
          <cell r="J227">
            <v>0</v>
          </cell>
          <cell r="K227">
            <v>-3097.98</v>
          </cell>
          <cell r="L227">
            <v>0</v>
          </cell>
          <cell r="M227">
            <v>0</v>
          </cell>
          <cell r="N227">
            <v>85000</v>
          </cell>
        </row>
        <row r="228">
          <cell r="G228" t="str">
            <v>Tingalpa Gate Station Upgrade - Increase capacity; additional Class 300 outlet Total</v>
          </cell>
          <cell r="I228">
            <v>305000</v>
          </cell>
          <cell r="J228">
            <v>0</v>
          </cell>
          <cell r="K228">
            <v>10731.220000000001</v>
          </cell>
          <cell r="L228">
            <v>29454.400000000001</v>
          </cell>
          <cell r="M228">
            <v>29454.400000000001</v>
          </cell>
          <cell r="N228">
            <v>425545.6</v>
          </cell>
        </row>
        <row r="229">
          <cell r="G229" t="str">
            <v>Upgrade existing district regulator stations</v>
          </cell>
          <cell r="I229">
            <v>960000</v>
          </cell>
          <cell r="J229">
            <v>0</v>
          </cell>
          <cell r="K229">
            <v>2303.4</v>
          </cell>
          <cell r="L229">
            <v>59667.81</v>
          </cell>
          <cell r="M229">
            <v>59667.81</v>
          </cell>
          <cell r="N229">
            <v>90332.19</v>
          </cell>
        </row>
        <row r="230">
          <cell r="G230" t="str">
            <v>Upgrade existing district regulator stations Total</v>
          </cell>
          <cell r="I230">
            <v>960000</v>
          </cell>
          <cell r="J230">
            <v>0</v>
          </cell>
          <cell r="K230">
            <v>2303.4</v>
          </cell>
          <cell r="L230">
            <v>59667.81</v>
          </cell>
          <cell r="M230">
            <v>59667.81</v>
          </cell>
          <cell r="N230">
            <v>90332.19</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Mar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G11" t="str">
            <v>Ellen Grove Gate Station Upgrade - DN150 Cl.300 inlet; odouriser; E&amp;I  Total</v>
          </cell>
          <cell r="I11">
            <v>220000</v>
          </cell>
          <cell r="J11">
            <v>0</v>
          </cell>
          <cell r="K11">
            <v>0</v>
          </cell>
          <cell r="L11">
            <v>9501.57</v>
          </cell>
          <cell r="M11">
            <v>9501.57</v>
          </cell>
          <cell r="N11">
            <v>210498.43</v>
          </cell>
        </row>
        <row r="12">
          <cell r="G12" t="str">
            <v>Industrial and Commercial Meter Set Upgrades - Replace Large Diaphragm Meters</v>
          </cell>
          <cell r="I12">
            <v>150000</v>
          </cell>
          <cell r="J12">
            <v>0</v>
          </cell>
          <cell r="K12">
            <v>560.64</v>
          </cell>
          <cell r="L12">
            <v>24303.96</v>
          </cell>
          <cell r="M12">
            <v>24303.96</v>
          </cell>
          <cell r="N12">
            <v>125696.04</v>
          </cell>
        </row>
        <row r="13">
          <cell r="G13" t="str">
            <v>Industrial and Commercial Meter Set Upgrades - Replace Large Diaphragm Meters Total</v>
          </cell>
          <cell r="I13">
            <v>150000</v>
          </cell>
          <cell r="J13">
            <v>0</v>
          </cell>
          <cell r="K13">
            <v>560.64</v>
          </cell>
          <cell r="L13">
            <v>24303.96</v>
          </cell>
          <cell r="M13">
            <v>24303.96</v>
          </cell>
          <cell r="N13">
            <v>125696.04</v>
          </cell>
        </row>
        <row r="14">
          <cell r="G14" t="str">
            <v>Industrial and Commercial Meter Station &lt; 10TJ/Annum</v>
          </cell>
          <cell r="I14">
            <v>0</v>
          </cell>
          <cell r="J14">
            <v>82758.36</v>
          </cell>
          <cell r="K14">
            <v>29221.279999999999</v>
          </cell>
          <cell r="L14">
            <v>335453.62</v>
          </cell>
          <cell r="M14">
            <v>418211.98</v>
          </cell>
          <cell r="N14">
            <v>-418211.98</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0</v>
          </cell>
          <cell r="L16">
            <v>98644.24</v>
          </cell>
          <cell r="M16">
            <v>190979.11</v>
          </cell>
          <cell r="N16">
            <v>-190979.11</v>
          </cell>
        </row>
        <row r="17">
          <cell r="G17" t="str">
            <v>Industrial and Commercial Meter Station &lt; 10TJ/Annum Total</v>
          </cell>
          <cell r="I17">
            <v>0</v>
          </cell>
          <cell r="J17">
            <v>178790.45999999996</v>
          </cell>
          <cell r="K17">
            <v>29221.279999999999</v>
          </cell>
          <cell r="L17">
            <v>662359.69999999995</v>
          </cell>
          <cell r="M17">
            <v>841150.16</v>
          </cell>
          <cell r="N17">
            <v>-841150.16</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0</v>
          </cell>
          <cell r="L19">
            <v>1490416.42</v>
          </cell>
          <cell r="M19">
            <v>1996794.01</v>
          </cell>
          <cell r="N19">
            <v>-1996794.01</v>
          </cell>
        </row>
        <row r="20">
          <cell r="G20" t="str">
            <v>Mains Renewal - Block</v>
          </cell>
          <cell r="I20">
            <v>3260000</v>
          </cell>
          <cell r="J20">
            <v>0</v>
          </cell>
          <cell r="K20">
            <v>363892.36</v>
          </cell>
          <cell r="L20">
            <v>851559.94</v>
          </cell>
          <cell r="M20">
            <v>851559.94</v>
          </cell>
          <cell r="N20">
            <v>2408440.06</v>
          </cell>
        </row>
        <row r="21">
          <cell r="G21" t="str">
            <v>Mains Renewal - Block Total</v>
          </cell>
          <cell r="I21">
            <v>3260000</v>
          </cell>
          <cell r="J21">
            <v>506377.59</v>
          </cell>
          <cell r="K21">
            <v>363892.36</v>
          </cell>
          <cell r="L21">
            <v>2383638.0999999996</v>
          </cell>
          <cell r="M21">
            <v>2890015.69</v>
          </cell>
          <cell r="N21">
            <v>369984.31000000006</v>
          </cell>
        </row>
        <row r="22">
          <cell r="G22" t="str">
            <v>Mains Renewal - Piece</v>
          </cell>
          <cell r="I22">
            <v>0</v>
          </cell>
          <cell r="J22">
            <v>6809.55</v>
          </cell>
          <cell r="K22">
            <v>48192.03</v>
          </cell>
          <cell r="L22">
            <v>131571.87</v>
          </cell>
          <cell r="M22">
            <v>138381.42000000001</v>
          </cell>
          <cell r="N22">
            <v>-138381.42000000001</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46819</v>
          </cell>
          <cell r="J25">
            <v>32072.71</v>
          </cell>
          <cell r="K25">
            <v>0</v>
          </cell>
          <cell r="L25">
            <v>5167.3999999999996</v>
          </cell>
          <cell r="M25">
            <v>37240.11</v>
          </cell>
          <cell r="N25">
            <v>9578.89</v>
          </cell>
        </row>
        <row r="26">
          <cell r="G26" t="str">
            <v>Mains Renewal - Piece</v>
          </cell>
          <cell r="I26">
            <v>30000</v>
          </cell>
          <cell r="J26">
            <v>0</v>
          </cell>
          <cell r="K26">
            <v>0</v>
          </cell>
          <cell r="L26">
            <v>1014.1</v>
          </cell>
          <cell r="M26">
            <v>1014.1</v>
          </cell>
          <cell r="N26">
            <v>28985.9</v>
          </cell>
        </row>
        <row r="27">
          <cell r="G27" t="str">
            <v>Mains Renewal - Piece</v>
          </cell>
          <cell r="I27">
            <v>20000</v>
          </cell>
          <cell r="J27">
            <v>0</v>
          </cell>
          <cell r="K27">
            <v>0</v>
          </cell>
          <cell r="L27">
            <v>21158.560000000001</v>
          </cell>
          <cell r="M27">
            <v>21158.560000000001</v>
          </cell>
          <cell r="N27">
            <v>-1158.56</v>
          </cell>
        </row>
        <row r="28">
          <cell r="G28" t="str">
            <v>Mains Renewal - Piece</v>
          </cell>
          <cell r="I28">
            <v>30000</v>
          </cell>
          <cell r="J28">
            <v>0</v>
          </cell>
          <cell r="K28">
            <v>0</v>
          </cell>
          <cell r="L28">
            <v>33526.97</v>
          </cell>
          <cell r="M28">
            <v>33526.97</v>
          </cell>
          <cell r="N28">
            <v>-3526.97</v>
          </cell>
        </row>
        <row r="29">
          <cell r="G29" t="str">
            <v>Mains Renewal - Piece Total</v>
          </cell>
          <cell r="I29">
            <v>126819</v>
          </cell>
          <cell r="J29">
            <v>110403.47</v>
          </cell>
          <cell r="K29">
            <v>48192.03</v>
          </cell>
          <cell r="L29">
            <v>218641.74999999997</v>
          </cell>
          <cell r="M29">
            <v>329045.21999999997</v>
          </cell>
          <cell r="N29">
            <v>-202226.22000000003</v>
          </cell>
        </row>
        <row r="30">
          <cell r="G30" t="str">
            <v>Meter Change - Meters Domestic</v>
          </cell>
          <cell r="I30">
            <v>0</v>
          </cell>
          <cell r="J30">
            <v>98850.79</v>
          </cell>
          <cell r="K30">
            <v>15547.6</v>
          </cell>
          <cell r="L30">
            <v>257583.19</v>
          </cell>
          <cell r="M30">
            <v>356433.98</v>
          </cell>
          <cell r="N30">
            <v>-356433.98</v>
          </cell>
        </row>
        <row r="31">
          <cell r="G31" t="str">
            <v>Meter Change - Meters Domestic Total</v>
          </cell>
          <cell r="I31">
            <v>0</v>
          </cell>
          <cell r="J31">
            <v>98850.79</v>
          </cell>
          <cell r="K31">
            <v>15547.6</v>
          </cell>
          <cell r="L31">
            <v>257583.19</v>
          </cell>
          <cell r="M31">
            <v>356433.98</v>
          </cell>
          <cell r="N31">
            <v>-356433.98</v>
          </cell>
        </row>
        <row r="32">
          <cell r="G32" t="str">
            <v>Meter Change - Meters Industrial and Commercial &lt; 10TJ/annum</v>
          </cell>
          <cell r="I32">
            <v>0</v>
          </cell>
          <cell r="J32">
            <v>63697.3</v>
          </cell>
          <cell r="K32">
            <v>17373.68</v>
          </cell>
          <cell r="L32">
            <v>115410.49</v>
          </cell>
          <cell r="M32">
            <v>179107.79</v>
          </cell>
          <cell r="N32">
            <v>-179107.79</v>
          </cell>
        </row>
        <row r="33">
          <cell r="G33" t="str">
            <v>Meter Change - Meters Industrial and Commercial &lt; 10TJ/annum Total</v>
          </cell>
          <cell r="I33">
            <v>0</v>
          </cell>
          <cell r="J33">
            <v>63697.3</v>
          </cell>
          <cell r="K33">
            <v>17373.68</v>
          </cell>
          <cell r="L33">
            <v>115410.49</v>
          </cell>
          <cell r="M33">
            <v>179107.79</v>
          </cell>
          <cell r="N33">
            <v>-179107.79</v>
          </cell>
        </row>
        <row r="34">
          <cell r="G34" t="str">
            <v>Meter Change - Meters Industrial and Commercial &gt; 10TJ/annum</v>
          </cell>
          <cell r="I34">
            <v>0</v>
          </cell>
          <cell r="J34">
            <v>6962.99</v>
          </cell>
          <cell r="K34">
            <v>5943.43</v>
          </cell>
          <cell r="L34">
            <v>26161.54</v>
          </cell>
          <cell r="M34">
            <v>33124.53</v>
          </cell>
          <cell r="N34">
            <v>-33124.53</v>
          </cell>
        </row>
        <row r="35">
          <cell r="G35" t="str">
            <v>Meter Change - Meters Industrial and Commercial &gt; 10TJ/annum Total</v>
          </cell>
          <cell r="I35">
            <v>0</v>
          </cell>
          <cell r="J35">
            <v>6962.99</v>
          </cell>
          <cell r="K35">
            <v>5943.43</v>
          </cell>
          <cell r="L35">
            <v>26161.54</v>
          </cell>
          <cell r="M35">
            <v>33124.53</v>
          </cell>
          <cell r="N35">
            <v>-33124.53</v>
          </cell>
        </row>
        <row r="36">
          <cell r="G36" t="str">
            <v xml:space="preserve">Minor Network Augmentation </v>
          </cell>
          <cell r="I36">
            <v>0</v>
          </cell>
          <cell r="J36">
            <v>132201.82</v>
          </cell>
          <cell r="K36">
            <v>0</v>
          </cell>
          <cell r="L36">
            <v>0</v>
          </cell>
          <cell r="M36">
            <v>132201.82</v>
          </cell>
          <cell r="N36">
            <v>-132201.82</v>
          </cell>
        </row>
        <row r="37">
          <cell r="G37" t="str">
            <v xml:space="preserve">Minor Network Augmentation </v>
          </cell>
          <cell r="I37">
            <v>0</v>
          </cell>
          <cell r="J37">
            <v>2820</v>
          </cell>
          <cell r="K37">
            <v>149.04</v>
          </cell>
          <cell r="L37">
            <v>6102.15</v>
          </cell>
          <cell r="M37">
            <v>8922.15</v>
          </cell>
          <cell r="N37">
            <v>-8922.15</v>
          </cell>
        </row>
        <row r="38">
          <cell r="G38" t="str">
            <v xml:space="preserve">Minor Network Augmentation </v>
          </cell>
          <cell r="I38">
            <v>37840</v>
          </cell>
          <cell r="J38">
            <v>0</v>
          </cell>
          <cell r="K38">
            <v>13804.55</v>
          </cell>
          <cell r="L38">
            <v>13874.63</v>
          </cell>
          <cell r="M38">
            <v>13874.63</v>
          </cell>
          <cell r="N38">
            <v>23965.37</v>
          </cell>
        </row>
        <row r="39">
          <cell r="G39" t="str">
            <v>Minor Network Augmentation  Total</v>
          </cell>
          <cell r="I39">
            <v>37840</v>
          </cell>
          <cell r="J39">
            <v>135021.82</v>
          </cell>
          <cell r="K39">
            <v>13953.59</v>
          </cell>
          <cell r="L39">
            <v>19976.78</v>
          </cell>
          <cell r="M39">
            <v>154998.6</v>
          </cell>
          <cell r="N39">
            <v>-117158.6</v>
          </cell>
        </row>
        <row r="40">
          <cell r="G40" t="str">
            <v>Minor Network Augmentation Total</v>
          </cell>
          <cell r="I40">
            <v>702383</v>
          </cell>
          <cell r="J40">
            <v>241963.64</v>
          </cell>
          <cell r="K40">
            <v>16930.64</v>
          </cell>
          <cell r="L40">
            <v>445703.55</v>
          </cell>
          <cell r="M40">
            <v>687667.19</v>
          </cell>
          <cell r="N40">
            <v>14715.810000000056</v>
          </cell>
        </row>
        <row r="41">
          <cell r="G41" t="str">
            <v>Minor Network Augmentation Total Total</v>
          </cell>
          <cell r="I41">
            <v>702383</v>
          </cell>
          <cell r="J41">
            <v>241963.64</v>
          </cell>
          <cell r="K41">
            <v>16930.64</v>
          </cell>
          <cell r="L41">
            <v>445703.55</v>
          </cell>
          <cell r="M41">
            <v>687667.19</v>
          </cell>
          <cell r="N41">
            <v>14715.810000000056</v>
          </cell>
        </row>
        <row r="42">
          <cell r="G42" t="str">
            <v>Miscalleneous Items</v>
          </cell>
          <cell r="I42">
            <v>0</v>
          </cell>
          <cell r="J42">
            <v>41796.959999999897</v>
          </cell>
          <cell r="K42">
            <v>62</v>
          </cell>
          <cell r="L42">
            <v>47444.41</v>
          </cell>
          <cell r="M42">
            <v>89241.369999999893</v>
          </cell>
          <cell r="N42">
            <v>-89241.369999999893</v>
          </cell>
        </row>
        <row r="43">
          <cell r="G43" t="str">
            <v>Miscalleneous Items</v>
          </cell>
          <cell r="I43">
            <v>0</v>
          </cell>
          <cell r="J43">
            <v>32016.04</v>
          </cell>
          <cell r="K43">
            <v>0</v>
          </cell>
          <cell r="L43">
            <v>44616.37</v>
          </cell>
          <cell r="M43">
            <v>76632.41</v>
          </cell>
          <cell r="N43">
            <v>-76632.41</v>
          </cell>
        </row>
        <row r="44">
          <cell r="G44" t="str">
            <v>Miscalleneous Items</v>
          </cell>
          <cell r="I44">
            <v>83171</v>
          </cell>
          <cell r="J44">
            <v>75610</v>
          </cell>
          <cell r="K44">
            <v>0</v>
          </cell>
          <cell r="L44">
            <v>570</v>
          </cell>
          <cell r="M44">
            <v>76180</v>
          </cell>
          <cell r="N44">
            <v>6991</v>
          </cell>
        </row>
        <row r="45">
          <cell r="G45" t="str">
            <v>Miscalleneous Items</v>
          </cell>
          <cell r="I45">
            <v>0</v>
          </cell>
          <cell r="J45">
            <v>317570.59999999998</v>
          </cell>
          <cell r="K45">
            <v>53288.480000000003</v>
          </cell>
          <cell r="L45">
            <v>226059.15</v>
          </cell>
          <cell r="M45">
            <v>543629.75</v>
          </cell>
          <cell r="N45">
            <v>-543629.75</v>
          </cell>
        </row>
        <row r="46">
          <cell r="G46" t="str">
            <v>Miscalleneous Items Total</v>
          </cell>
          <cell r="I46">
            <v>83171</v>
          </cell>
          <cell r="J46">
            <v>466993.59999999986</v>
          </cell>
          <cell r="K46">
            <v>53350.48</v>
          </cell>
          <cell r="L46">
            <v>318689.93</v>
          </cell>
          <cell r="M46">
            <v>785683.52999999991</v>
          </cell>
          <cell r="N46">
            <v>-702512.52999999991</v>
          </cell>
        </row>
        <row r="47">
          <cell r="G47" t="str">
            <v>Mt Gravatt Gate Station - Upgrade of elactrical and instrumentation installations</v>
          </cell>
          <cell r="I47">
            <v>100000</v>
          </cell>
          <cell r="J47">
            <v>0</v>
          </cell>
          <cell r="K47">
            <v>20057.060000000001</v>
          </cell>
          <cell r="L47">
            <v>57627.62</v>
          </cell>
          <cell r="M47">
            <v>57627.62</v>
          </cell>
          <cell r="N47">
            <v>42372.38</v>
          </cell>
        </row>
        <row r="48">
          <cell r="G48" t="str">
            <v>Mt Gravatt Gate Station - Upgrade of elactrical and instrumentation installations Total</v>
          </cell>
          <cell r="I48">
            <v>100000</v>
          </cell>
          <cell r="J48">
            <v>0</v>
          </cell>
          <cell r="K48">
            <v>20057.060000000001</v>
          </cell>
          <cell r="L48">
            <v>57627.62</v>
          </cell>
          <cell r="M48">
            <v>57627.62</v>
          </cell>
          <cell r="N48">
            <v>42372.38</v>
          </cell>
        </row>
        <row r="49">
          <cell r="G49" t="str">
            <v>New Domestic Meter Set</v>
          </cell>
          <cell r="I49">
            <v>0</v>
          </cell>
          <cell r="J49">
            <v>57678.52</v>
          </cell>
          <cell r="K49">
            <v>7050</v>
          </cell>
          <cell r="L49">
            <v>37405.1</v>
          </cell>
          <cell r="M49">
            <v>95083.62</v>
          </cell>
          <cell r="N49">
            <v>-95083.62</v>
          </cell>
        </row>
        <row r="50">
          <cell r="G50" t="str">
            <v>New Domestic Meter Set Total</v>
          </cell>
          <cell r="I50">
            <v>0</v>
          </cell>
          <cell r="J50">
            <v>57678.52</v>
          </cell>
          <cell r="K50">
            <v>7050</v>
          </cell>
          <cell r="L50">
            <v>37405.1</v>
          </cell>
          <cell r="M50">
            <v>95083.62</v>
          </cell>
          <cell r="N50">
            <v>-95083.62</v>
          </cell>
        </row>
        <row r="51">
          <cell r="G51" t="str">
            <v>New Domestic Service - Estate</v>
          </cell>
          <cell r="I51">
            <v>0</v>
          </cell>
          <cell r="J51">
            <v>1.0000001022490299E-2</v>
          </cell>
          <cell r="K51">
            <v>288071.75</v>
          </cell>
          <cell r="L51">
            <v>2536339.98</v>
          </cell>
          <cell r="M51">
            <v>2536339.9900000002</v>
          </cell>
          <cell r="N51">
            <v>-2536339.9900000002</v>
          </cell>
        </row>
        <row r="52">
          <cell r="G52" t="str">
            <v>New Domestic Service - Estate</v>
          </cell>
          <cell r="I52">
            <v>0</v>
          </cell>
          <cell r="J52">
            <v>77616.52</v>
          </cell>
          <cell r="K52">
            <v>4850.12</v>
          </cell>
          <cell r="L52">
            <v>102703.76</v>
          </cell>
          <cell r="M52">
            <v>180320.28</v>
          </cell>
          <cell r="N52">
            <v>-180320.28</v>
          </cell>
        </row>
        <row r="53">
          <cell r="G53" t="str">
            <v>New Domestic Service - Estate Total</v>
          </cell>
          <cell r="I53">
            <v>0</v>
          </cell>
          <cell r="J53">
            <v>77616.530000001032</v>
          </cell>
          <cell r="K53">
            <v>292921.87</v>
          </cell>
          <cell r="L53">
            <v>2639043.7399999998</v>
          </cell>
          <cell r="M53">
            <v>2716660.27</v>
          </cell>
          <cell r="N53">
            <v>-2716660.27</v>
          </cell>
        </row>
        <row r="54">
          <cell r="G54" t="str">
            <v>New Domestic Service - Existing Domestic</v>
          </cell>
          <cell r="I54">
            <v>0</v>
          </cell>
          <cell r="J54">
            <v>57366.400000000001</v>
          </cell>
          <cell r="K54">
            <v>7622.31</v>
          </cell>
          <cell r="L54">
            <v>68761.11</v>
          </cell>
          <cell r="M54">
            <v>126127.51</v>
          </cell>
          <cell r="N54">
            <v>-126127.51</v>
          </cell>
        </row>
        <row r="55">
          <cell r="G55" t="str">
            <v>New Domestic Service - Existing Domestic</v>
          </cell>
          <cell r="I55">
            <v>260228</v>
          </cell>
          <cell r="J55">
            <v>0</v>
          </cell>
          <cell r="K55">
            <v>0</v>
          </cell>
          <cell r="L55">
            <v>346.73</v>
          </cell>
          <cell r="M55">
            <v>346.73</v>
          </cell>
          <cell r="N55">
            <v>259881.27</v>
          </cell>
        </row>
        <row r="56">
          <cell r="G56" t="str">
            <v>New Domestic Service - Existing Domestic Total</v>
          </cell>
          <cell r="I56">
            <v>260228</v>
          </cell>
          <cell r="J56">
            <v>57366.400000000001</v>
          </cell>
          <cell r="K56">
            <v>7622.31</v>
          </cell>
          <cell r="L56">
            <v>69107.839999999997</v>
          </cell>
          <cell r="M56">
            <v>126474.23999999999</v>
          </cell>
          <cell r="N56">
            <v>133753.76</v>
          </cell>
        </row>
        <row r="57">
          <cell r="G57" t="str">
            <v>New Industrial and Commercial Service &lt; 10TJ/Annum</v>
          </cell>
          <cell r="I57">
            <v>0</v>
          </cell>
          <cell r="J57">
            <v>0</v>
          </cell>
          <cell r="K57">
            <v>5573.89</v>
          </cell>
          <cell r="L57">
            <v>32972.46</v>
          </cell>
          <cell r="M57">
            <v>32972.46</v>
          </cell>
          <cell r="N57">
            <v>-32972.46</v>
          </cell>
        </row>
        <row r="58">
          <cell r="G58" t="str">
            <v>New Industrial and Commercial Service &lt; 10TJ/Annum</v>
          </cell>
          <cell r="I58">
            <v>0</v>
          </cell>
          <cell r="J58">
            <v>19022.88</v>
          </cell>
          <cell r="K58">
            <v>280.32</v>
          </cell>
          <cell r="L58">
            <v>588.53</v>
          </cell>
          <cell r="M58">
            <v>19611.41</v>
          </cell>
          <cell r="N58">
            <v>-19611.41</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0</v>
          </cell>
          <cell r="J60">
            <v>0</v>
          </cell>
          <cell r="K60">
            <v>0</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0</v>
          </cell>
          <cell r="J63">
            <v>65457.45</v>
          </cell>
          <cell r="K63">
            <v>0</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210.24</v>
          </cell>
          <cell r="L68">
            <v>-3420.56</v>
          </cell>
          <cell r="M68">
            <v>43372.800000000003</v>
          </cell>
          <cell r="N68">
            <v>-43372.800000000003</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62696</v>
          </cell>
          <cell r="J71">
            <v>13092.05</v>
          </cell>
          <cell r="K71">
            <v>0</v>
          </cell>
          <cell r="L71">
            <v>0</v>
          </cell>
          <cell r="M71">
            <v>13092.05</v>
          </cell>
          <cell r="N71">
            <v>49603.95</v>
          </cell>
        </row>
        <row r="72">
          <cell r="G72" t="str">
            <v>New Industrial and Commercial Service &lt; 10TJ/Annum</v>
          </cell>
          <cell r="I72">
            <v>146000</v>
          </cell>
          <cell r="J72">
            <v>1181.5</v>
          </cell>
          <cell r="K72">
            <v>0</v>
          </cell>
          <cell r="L72">
            <v>259728.79</v>
          </cell>
          <cell r="M72">
            <v>260910.29</v>
          </cell>
          <cell r="N72">
            <v>-114910.29</v>
          </cell>
        </row>
        <row r="73">
          <cell r="G73" t="str">
            <v>New Industrial and Commercial Service &lt; 10TJ/Annum</v>
          </cell>
          <cell r="I73">
            <v>48258</v>
          </cell>
          <cell r="J73">
            <v>1132.5</v>
          </cell>
          <cell r="K73">
            <v>289.92</v>
          </cell>
          <cell r="L73">
            <v>20688.240000000002</v>
          </cell>
          <cell r="M73">
            <v>21820.74</v>
          </cell>
          <cell r="N73">
            <v>26437.26</v>
          </cell>
        </row>
        <row r="74">
          <cell r="G74" t="str">
            <v>New Industrial and Commercial Service &lt; 10TJ/Annum</v>
          </cell>
          <cell r="I74">
            <v>56936</v>
          </cell>
          <cell r="J74">
            <v>50978.52</v>
          </cell>
          <cell r="K74">
            <v>0</v>
          </cell>
          <cell r="L74">
            <v>5903.05</v>
          </cell>
          <cell r="M74">
            <v>56881.57</v>
          </cell>
          <cell r="N74">
            <v>54.430000000000291</v>
          </cell>
        </row>
        <row r="75">
          <cell r="G75" t="str">
            <v>New Industrial and Commercial Service &lt; 10TJ/Annum</v>
          </cell>
          <cell r="I75">
            <v>55858</v>
          </cell>
          <cell r="J75">
            <v>5423.89</v>
          </cell>
          <cell r="K75">
            <v>0</v>
          </cell>
          <cell r="L75">
            <v>50573.96</v>
          </cell>
          <cell r="M75">
            <v>55997.85</v>
          </cell>
          <cell r="N75">
            <v>-139.84999999999854</v>
          </cell>
        </row>
        <row r="76">
          <cell r="G76" t="str">
            <v>New Industrial and Commercial Service &lt; 10TJ/Annum</v>
          </cell>
          <cell r="I76">
            <v>54000</v>
          </cell>
          <cell r="J76">
            <v>0</v>
          </cell>
          <cell r="K76">
            <v>0</v>
          </cell>
          <cell r="L76">
            <v>55049.05</v>
          </cell>
          <cell r="M76">
            <v>55049.05</v>
          </cell>
          <cell r="N76">
            <v>-1049.05</v>
          </cell>
        </row>
        <row r="77">
          <cell r="G77" t="str">
            <v>New Industrial and Commercial Service &lt; 10TJ/Annum</v>
          </cell>
          <cell r="I77">
            <v>160336</v>
          </cell>
          <cell r="J77">
            <v>0</v>
          </cell>
          <cell r="K77">
            <v>0</v>
          </cell>
          <cell r="L77">
            <v>45153.97</v>
          </cell>
          <cell r="M77">
            <v>45153.97</v>
          </cell>
          <cell r="N77">
            <v>115182.03</v>
          </cell>
        </row>
        <row r="78">
          <cell r="G78" t="str">
            <v>New Industrial and Commercial Service &lt; 10TJ/Annum</v>
          </cell>
          <cell r="I78">
            <v>49324</v>
          </cell>
          <cell r="J78">
            <v>0</v>
          </cell>
          <cell r="K78">
            <v>0</v>
          </cell>
          <cell r="L78">
            <v>26881.3</v>
          </cell>
          <cell r="M78">
            <v>26881.3</v>
          </cell>
          <cell r="N78">
            <v>22442.7</v>
          </cell>
        </row>
        <row r="79">
          <cell r="G79" t="str">
            <v>New Industrial and Commercial Service &lt; 10TJ/Annum</v>
          </cell>
          <cell r="I79">
            <v>77000</v>
          </cell>
          <cell r="J79">
            <v>0</v>
          </cell>
          <cell r="K79">
            <v>0</v>
          </cell>
          <cell r="L79">
            <v>44981.01</v>
          </cell>
          <cell r="M79">
            <v>44981.01</v>
          </cell>
          <cell r="N79">
            <v>32018.99</v>
          </cell>
        </row>
        <row r="80">
          <cell r="G80" t="str">
            <v>New Industrial and Commercial Service &lt; 10TJ/Annum Total</v>
          </cell>
          <cell r="I80">
            <v>710408</v>
          </cell>
          <cell r="J80">
            <v>511384.07</v>
          </cell>
          <cell r="K80">
            <v>6354.37</v>
          </cell>
          <cell r="L80">
            <v>619242.27</v>
          </cell>
          <cell r="M80">
            <v>1130626.3400000001</v>
          </cell>
          <cell r="N80">
            <v>-420218.33999999991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0</v>
          </cell>
          <cell r="J83">
            <v>29112.35</v>
          </cell>
          <cell r="K83">
            <v>420.48</v>
          </cell>
          <cell r="L83">
            <v>2804.24</v>
          </cell>
          <cell r="M83">
            <v>31916.59</v>
          </cell>
          <cell r="N83">
            <v>-31916.59</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0</v>
          </cell>
          <cell r="L86">
            <v>11835.28</v>
          </cell>
          <cell r="M86">
            <v>12346.28</v>
          </cell>
          <cell r="N86">
            <v>-12346.28</v>
          </cell>
        </row>
        <row r="87">
          <cell r="G87" t="str">
            <v>New Main - Estate</v>
          </cell>
          <cell r="I87">
            <v>0</v>
          </cell>
          <cell r="J87">
            <v>40945.949999999997</v>
          </cell>
          <cell r="K87">
            <v>0</v>
          </cell>
          <cell r="L87">
            <v>8591.44</v>
          </cell>
          <cell r="M87">
            <v>49537.39</v>
          </cell>
          <cell r="N87">
            <v>-49537.39</v>
          </cell>
        </row>
        <row r="88">
          <cell r="G88" t="str">
            <v>New Main - Estate</v>
          </cell>
          <cell r="I88">
            <v>0</v>
          </cell>
          <cell r="J88">
            <v>0</v>
          </cell>
          <cell r="K88">
            <v>0</v>
          </cell>
          <cell r="L88">
            <v>7143.51</v>
          </cell>
          <cell r="M88">
            <v>7143.51</v>
          </cell>
          <cell r="N88">
            <v>-7143.51</v>
          </cell>
        </row>
        <row r="89">
          <cell r="G89" t="str">
            <v>New Main - Estate</v>
          </cell>
          <cell r="I89">
            <v>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3302.45</v>
          </cell>
          <cell r="L92">
            <v>5200.74</v>
          </cell>
          <cell r="M92">
            <v>28121.1</v>
          </cell>
          <cell r="N92">
            <v>-28121.1</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59.62</v>
          </cell>
          <cell r="L95">
            <v>3228.68</v>
          </cell>
          <cell r="M95">
            <v>5794.01</v>
          </cell>
          <cell r="N95">
            <v>-5794.01</v>
          </cell>
        </row>
        <row r="96">
          <cell r="G96" t="str">
            <v>New Main - Estate</v>
          </cell>
          <cell r="I96">
            <v>0</v>
          </cell>
          <cell r="J96">
            <v>22918.94</v>
          </cell>
          <cell r="K96">
            <v>0</v>
          </cell>
          <cell r="L96">
            <v>0</v>
          </cell>
          <cell r="M96">
            <v>22918.94</v>
          </cell>
          <cell r="N96">
            <v>-22918.94</v>
          </cell>
        </row>
        <row r="97">
          <cell r="G97" t="str">
            <v>New Main - Estate</v>
          </cell>
          <cell r="I97">
            <v>0</v>
          </cell>
          <cell r="J97">
            <v>12757.18</v>
          </cell>
          <cell r="K97">
            <v>0</v>
          </cell>
          <cell r="L97">
            <v>0</v>
          </cell>
          <cell r="M97">
            <v>12757.18</v>
          </cell>
          <cell r="N97">
            <v>-12757.18</v>
          </cell>
        </row>
        <row r="98">
          <cell r="G98" t="str">
            <v>New Main - Estate</v>
          </cell>
          <cell r="I98">
            <v>0</v>
          </cell>
          <cell r="J98">
            <v>9950.86</v>
          </cell>
          <cell r="K98">
            <v>2797.55</v>
          </cell>
          <cell r="L98">
            <v>4340.3</v>
          </cell>
          <cell r="M98">
            <v>14291.16</v>
          </cell>
          <cell r="N98">
            <v>-14291.16</v>
          </cell>
        </row>
        <row r="99">
          <cell r="G99" t="str">
            <v>New Main - Estate</v>
          </cell>
          <cell r="I99">
            <v>0</v>
          </cell>
          <cell r="J99">
            <v>2086.12</v>
          </cell>
          <cell r="K99">
            <v>0</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107.34</v>
          </cell>
          <cell r="L101">
            <v>2430.44</v>
          </cell>
          <cell r="M101">
            <v>2696.8</v>
          </cell>
          <cell r="N101">
            <v>-2696.8</v>
          </cell>
        </row>
        <row r="102">
          <cell r="G102" t="str">
            <v>New Main - Estate</v>
          </cell>
          <cell r="I102">
            <v>0</v>
          </cell>
          <cell r="J102">
            <v>266.36</v>
          </cell>
          <cell r="K102">
            <v>107.34</v>
          </cell>
          <cell r="L102">
            <v>2130.9899999999998</v>
          </cell>
          <cell r="M102">
            <v>2397.35</v>
          </cell>
          <cell r="N102">
            <v>-2397.35</v>
          </cell>
        </row>
        <row r="103">
          <cell r="G103" t="str">
            <v>New Main - Estate</v>
          </cell>
          <cell r="I103">
            <v>0</v>
          </cell>
          <cell r="J103">
            <v>266.36</v>
          </cell>
          <cell r="K103">
            <v>55.89</v>
          </cell>
          <cell r="L103">
            <v>2370.06</v>
          </cell>
          <cell r="M103">
            <v>2636.42</v>
          </cell>
          <cell r="N103">
            <v>-2636.42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931.99</v>
          </cell>
          <cell r="L106">
            <v>931.99</v>
          </cell>
          <cell r="M106">
            <v>1198.3499999999999</v>
          </cell>
          <cell r="N106">
            <v>-1198.3499999999999</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2823.9</v>
          </cell>
          <cell r="L110">
            <v>18364.939999999999</v>
          </cell>
          <cell r="M110">
            <v>18437.939999999999</v>
          </cell>
          <cell r="N110">
            <v>-18437.939999999999</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66495.460000000006</v>
          </cell>
          <cell r="L112">
            <v>545743.01</v>
          </cell>
          <cell r="M112">
            <v>1248786.24</v>
          </cell>
          <cell r="N112">
            <v>-1248786.24</v>
          </cell>
        </row>
        <row r="113">
          <cell r="G113" t="str">
            <v>New Main - Estate</v>
          </cell>
          <cell r="I113">
            <v>0</v>
          </cell>
          <cell r="J113">
            <v>20686.53</v>
          </cell>
          <cell r="K113">
            <v>0</v>
          </cell>
          <cell r="L113">
            <v>19069.650000000001</v>
          </cell>
          <cell r="M113">
            <v>39756.18</v>
          </cell>
          <cell r="N113">
            <v>-39756.18</v>
          </cell>
        </row>
        <row r="114">
          <cell r="G114" t="str">
            <v>New Main - Estate</v>
          </cell>
          <cell r="I114">
            <v>0</v>
          </cell>
          <cell r="J114">
            <v>1916.53</v>
          </cell>
          <cell r="K114">
            <v>0</v>
          </cell>
          <cell r="L114">
            <v>0</v>
          </cell>
          <cell r="M114">
            <v>1916.53</v>
          </cell>
          <cell r="N114">
            <v>-1916.53</v>
          </cell>
        </row>
        <row r="115">
          <cell r="G115" t="str">
            <v>New Main - Estate</v>
          </cell>
          <cell r="I115">
            <v>0</v>
          </cell>
          <cell r="J115">
            <v>6998.97</v>
          </cell>
          <cell r="K115">
            <v>280.32</v>
          </cell>
          <cell r="L115">
            <v>14093.57</v>
          </cell>
          <cell r="M115">
            <v>21092.54</v>
          </cell>
          <cell r="N115">
            <v>-21092.54</v>
          </cell>
        </row>
        <row r="116">
          <cell r="G116" t="str">
            <v>New Main - Estate</v>
          </cell>
          <cell r="I116">
            <v>0</v>
          </cell>
          <cell r="J116">
            <v>0</v>
          </cell>
          <cell r="K116">
            <v>13046.41</v>
          </cell>
          <cell r="L116">
            <v>22074.18</v>
          </cell>
          <cell r="M116">
            <v>22074.18</v>
          </cell>
          <cell r="N116">
            <v>-22074.18</v>
          </cell>
        </row>
        <row r="117">
          <cell r="G117" t="str">
            <v>New Main - Estate</v>
          </cell>
          <cell r="I117">
            <v>0</v>
          </cell>
          <cell r="J117">
            <v>7435.63</v>
          </cell>
          <cell r="K117">
            <v>0</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145.02000000000001</v>
          </cell>
          <cell r="L119">
            <v>390.94</v>
          </cell>
          <cell r="M119">
            <v>390.94</v>
          </cell>
          <cell r="N119">
            <v>-390.94</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1118.1400000000001</v>
          </cell>
          <cell r="L123">
            <v>2292.77</v>
          </cell>
          <cell r="M123">
            <v>3028.77</v>
          </cell>
          <cell r="N123">
            <v>-3028.77</v>
          </cell>
        </row>
        <row r="124">
          <cell r="G124" t="str">
            <v>New Main - Estate</v>
          </cell>
          <cell r="I124">
            <v>0</v>
          </cell>
          <cell r="J124">
            <v>36722.400000000001</v>
          </cell>
          <cell r="K124">
            <v>0</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280.32</v>
          </cell>
          <cell r="L134">
            <v>280.32</v>
          </cell>
          <cell r="M134">
            <v>15292.32</v>
          </cell>
          <cell r="N134">
            <v>-15292.32</v>
          </cell>
        </row>
        <row r="135">
          <cell r="G135" t="str">
            <v>New Main - Estate</v>
          </cell>
          <cell r="I135">
            <v>0</v>
          </cell>
          <cell r="J135">
            <v>6458.15</v>
          </cell>
          <cell r="K135">
            <v>55.89</v>
          </cell>
          <cell r="L135">
            <v>647.36</v>
          </cell>
          <cell r="M135">
            <v>7105.51</v>
          </cell>
          <cell r="N135">
            <v>-7105.51</v>
          </cell>
        </row>
        <row r="136">
          <cell r="G136" t="str">
            <v>New Main - Estate</v>
          </cell>
          <cell r="I136">
            <v>0</v>
          </cell>
          <cell r="J136">
            <v>17715.23</v>
          </cell>
          <cell r="K136">
            <v>171.4</v>
          </cell>
          <cell r="L136">
            <v>171.4</v>
          </cell>
          <cell r="M136">
            <v>17886.63</v>
          </cell>
          <cell r="N136">
            <v>-17886.63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661.27</v>
          </cell>
          <cell r="L141">
            <v>1809.79</v>
          </cell>
          <cell r="M141">
            <v>2615.79</v>
          </cell>
          <cell r="N141">
            <v>-2615.79</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77.05</v>
          </cell>
          <cell r="L143">
            <v>77.05</v>
          </cell>
          <cell r="M143">
            <v>881.55</v>
          </cell>
          <cell r="N143">
            <v>-881.55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7222.12</v>
          </cell>
          <cell r="L148">
            <v>26888.09</v>
          </cell>
          <cell r="M148">
            <v>27545.09</v>
          </cell>
          <cell r="N148">
            <v>-27545.09</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269.73</v>
          </cell>
          <cell r="L154">
            <v>269.73</v>
          </cell>
          <cell r="M154">
            <v>452.23</v>
          </cell>
          <cell r="N154">
            <v>-452.23</v>
          </cell>
        </row>
        <row r="155">
          <cell r="G155" t="str">
            <v>New Main - Estate</v>
          </cell>
          <cell r="I155">
            <v>36234</v>
          </cell>
          <cell r="J155">
            <v>0</v>
          </cell>
          <cell r="K155">
            <v>352.53</v>
          </cell>
          <cell r="L155">
            <v>11712.77</v>
          </cell>
          <cell r="M155">
            <v>11712.77</v>
          </cell>
          <cell r="N155">
            <v>24521.23</v>
          </cell>
        </row>
        <row r="156">
          <cell r="G156" t="str">
            <v>New Main - Estate</v>
          </cell>
          <cell r="I156">
            <v>19687</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0</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707.76</v>
          </cell>
          <cell r="L161">
            <v>11353.49</v>
          </cell>
          <cell r="M161">
            <v>16555.25</v>
          </cell>
          <cell r="N161">
            <v>16069.75</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121117</v>
          </cell>
          <cell r="J169">
            <v>0</v>
          </cell>
          <cell r="K169">
            <v>140.16</v>
          </cell>
          <cell r="L169">
            <v>2260.2600000000002</v>
          </cell>
          <cell r="M169">
            <v>2260.2600000000002</v>
          </cell>
          <cell r="N169">
            <v>118856.74</v>
          </cell>
        </row>
        <row r="170">
          <cell r="G170" t="str">
            <v>New Main - Estate</v>
          </cell>
          <cell r="I170">
            <v>4708</v>
          </cell>
          <cell r="J170">
            <v>134</v>
          </cell>
          <cell r="K170">
            <v>0</v>
          </cell>
          <cell r="L170">
            <v>1833.7</v>
          </cell>
          <cell r="M170">
            <v>1967.7</v>
          </cell>
          <cell r="N170">
            <v>2740.3</v>
          </cell>
        </row>
        <row r="171">
          <cell r="G171" t="str">
            <v>New Main - Estate</v>
          </cell>
          <cell r="I171">
            <v>19687</v>
          </cell>
          <cell r="J171">
            <v>804</v>
          </cell>
          <cell r="K171">
            <v>0</v>
          </cell>
          <cell r="L171">
            <v>27071.49</v>
          </cell>
          <cell r="M171">
            <v>27875.49</v>
          </cell>
          <cell r="N171">
            <v>-8188.49</v>
          </cell>
        </row>
        <row r="172">
          <cell r="G172" t="str">
            <v>New Main - Estate</v>
          </cell>
          <cell r="I172">
            <v>14475</v>
          </cell>
          <cell r="J172">
            <v>0</v>
          </cell>
          <cell r="K172">
            <v>0</v>
          </cell>
          <cell r="L172">
            <v>6865.73</v>
          </cell>
          <cell r="M172">
            <v>6865.73</v>
          </cell>
          <cell r="N172">
            <v>7609.27</v>
          </cell>
        </row>
        <row r="173">
          <cell r="G173" t="str">
            <v>New Main - Estate</v>
          </cell>
          <cell r="I173">
            <v>6010</v>
          </cell>
          <cell r="J173">
            <v>0</v>
          </cell>
          <cell r="K173">
            <v>0</v>
          </cell>
          <cell r="L173">
            <v>11524.82</v>
          </cell>
          <cell r="M173">
            <v>11524.82</v>
          </cell>
          <cell r="N173">
            <v>-5514.82</v>
          </cell>
        </row>
        <row r="174">
          <cell r="G174" t="str">
            <v>New Main - Estate</v>
          </cell>
          <cell r="I174">
            <v>12456</v>
          </cell>
          <cell r="J174">
            <v>0</v>
          </cell>
          <cell r="K174">
            <v>0</v>
          </cell>
          <cell r="L174">
            <v>3089.7</v>
          </cell>
          <cell r="M174">
            <v>3089.7</v>
          </cell>
          <cell r="N174">
            <v>9366.2999999999993</v>
          </cell>
        </row>
        <row r="175">
          <cell r="G175" t="str">
            <v>New Main - Estate</v>
          </cell>
          <cell r="I175">
            <v>16538</v>
          </cell>
          <cell r="J175">
            <v>0</v>
          </cell>
          <cell r="K175">
            <v>0</v>
          </cell>
          <cell r="L175">
            <v>11026.8</v>
          </cell>
          <cell r="M175">
            <v>11026.8</v>
          </cell>
          <cell r="N175">
            <v>5511.2</v>
          </cell>
        </row>
        <row r="176">
          <cell r="G176" t="str">
            <v>New Main - Estate</v>
          </cell>
          <cell r="I176">
            <v>68357</v>
          </cell>
          <cell r="J176">
            <v>0</v>
          </cell>
          <cell r="K176">
            <v>0</v>
          </cell>
          <cell r="L176">
            <v>26035.59</v>
          </cell>
          <cell r="M176">
            <v>26035.59</v>
          </cell>
          <cell r="N176">
            <v>42321.41</v>
          </cell>
        </row>
        <row r="177">
          <cell r="G177" t="str">
            <v>New Main - Estate</v>
          </cell>
          <cell r="I177">
            <v>68357</v>
          </cell>
          <cell r="J177">
            <v>0</v>
          </cell>
          <cell r="K177">
            <v>0</v>
          </cell>
          <cell r="L177">
            <v>819.67</v>
          </cell>
          <cell r="M177">
            <v>819.67</v>
          </cell>
          <cell r="N177">
            <v>67537.33</v>
          </cell>
        </row>
        <row r="178">
          <cell r="G178" t="str">
            <v>New Main - Estate</v>
          </cell>
          <cell r="I178">
            <v>10283.9</v>
          </cell>
          <cell r="J178">
            <v>0</v>
          </cell>
          <cell r="K178">
            <v>70.08</v>
          </cell>
          <cell r="L178">
            <v>1542.17</v>
          </cell>
          <cell r="M178">
            <v>1542.17</v>
          </cell>
          <cell r="N178">
            <v>8741.73</v>
          </cell>
        </row>
        <row r="179">
          <cell r="G179" t="str">
            <v>New Main - Estate</v>
          </cell>
          <cell r="I179">
            <v>19687</v>
          </cell>
          <cell r="J179">
            <v>0</v>
          </cell>
          <cell r="K179">
            <v>37.26</v>
          </cell>
          <cell r="L179">
            <v>11401.98</v>
          </cell>
          <cell r="M179">
            <v>11401.98</v>
          </cell>
          <cell r="N179">
            <v>8285.02</v>
          </cell>
        </row>
        <row r="180">
          <cell r="G180" t="str">
            <v>New Main - Estate</v>
          </cell>
          <cell r="I180">
            <v>8714</v>
          </cell>
          <cell r="J180">
            <v>0</v>
          </cell>
          <cell r="K180">
            <v>0</v>
          </cell>
          <cell r="L180">
            <v>9915.25</v>
          </cell>
          <cell r="M180">
            <v>9915.25</v>
          </cell>
          <cell r="N180">
            <v>-1201.25</v>
          </cell>
        </row>
        <row r="181">
          <cell r="G181" t="str">
            <v>New Main - Estate</v>
          </cell>
          <cell r="I181">
            <v>125562</v>
          </cell>
          <cell r="J181">
            <v>0</v>
          </cell>
          <cell r="K181">
            <v>14526.1</v>
          </cell>
          <cell r="L181">
            <v>21719.599999999999</v>
          </cell>
          <cell r="M181">
            <v>21719.599999999999</v>
          </cell>
          <cell r="N181">
            <v>103842.4</v>
          </cell>
        </row>
        <row r="182">
          <cell r="G182" t="str">
            <v>New Main - Estate</v>
          </cell>
          <cell r="I182">
            <v>21849</v>
          </cell>
          <cell r="J182">
            <v>0</v>
          </cell>
          <cell r="K182">
            <v>0</v>
          </cell>
          <cell r="L182">
            <v>7884.61</v>
          </cell>
          <cell r="M182">
            <v>7884.61</v>
          </cell>
          <cell r="N182">
            <v>13964.39</v>
          </cell>
        </row>
        <row r="183">
          <cell r="G183" t="str">
            <v>New Main - Estate</v>
          </cell>
          <cell r="I183">
            <v>54787</v>
          </cell>
          <cell r="J183">
            <v>0</v>
          </cell>
          <cell r="K183">
            <v>2593.06</v>
          </cell>
          <cell r="L183">
            <v>6378.78</v>
          </cell>
          <cell r="M183">
            <v>6378.78</v>
          </cell>
          <cell r="N183">
            <v>48408.22</v>
          </cell>
        </row>
        <row r="184">
          <cell r="G184" t="str">
            <v>New Main - Estate</v>
          </cell>
          <cell r="I184">
            <v>79886</v>
          </cell>
          <cell r="J184">
            <v>0</v>
          </cell>
          <cell r="K184">
            <v>7937.65</v>
          </cell>
          <cell r="L184">
            <v>65649.100000000006</v>
          </cell>
          <cell r="M184">
            <v>65649.100000000006</v>
          </cell>
          <cell r="N184">
            <v>14236.9</v>
          </cell>
        </row>
        <row r="185">
          <cell r="G185" t="str">
            <v>New Main - Estate</v>
          </cell>
          <cell r="I185">
            <v>31024</v>
          </cell>
          <cell r="J185">
            <v>0</v>
          </cell>
          <cell r="K185">
            <v>19831.48</v>
          </cell>
          <cell r="L185">
            <v>37349.58</v>
          </cell>
          <cell r="M185">
            <v>37349.58</v>
          </cell>
          <cell r="N185">
            <v>-6325.58</v>
          </cell>
        </row>
        <row r="186">
          <cell r="G186" t="str">
            <v>New Main - Estate</v>
          </cell>
          <cell r="I186">
            <v>26362</v>
          </cell>
          <cell r="J186">
            <v>0</v>
          </cell>
          <cell r="K186">
            <v>0</v>
          </cell>
          <cell r="L186">
            <v>402.87</v>
          </cell>
          <cell r="M186">
            <v>402.87</v>
          </cell>
          <cell r="N186">
            <v>25959.13</v>
          </cell>
        </row>
        <row r="187">
          <cell r="G187" t="str">
            <v>New Main - Estate</v>
          </cell>
          <cell r="I187">
            <v>96254</v>
          </cell>
          <cell r="J187">
            <v>0</v>
          </cell>
          <cell r="K187">
            <v>97.36</v>
          </cell>
          <cell r="L187">
            <v>21169.47</v>
          </cell>
          <cell r="M187">
            <v>21169.47</v>
          </cell>
          <cell r="N187">
            <v>75084.53</v>
          </cell>
        </row>
        <row r="188">
          <cell r="G188" t="str">
            <v>New Main - Estate</v>
          </cell>
          <cell r="I188">
            <v>46138</v>
          </cell>
          <cell r="J188">
            <v>0</v>
          </cell>
          <cell r="K188">
            <v>403.02</v>
          </cell>
          <cell r="L188">
            <v>499.62</v>
          </cell>
          <cell r="M188">
            <v>499.62</v>
          </cell>
          <cell r="N188">
            <v>45638.38</v>
          </cell>
        </row>
        <row r="189">
          <cell r="G189" t="str">
            <v>New Main - Estate</v>
          </cell>
          <cell r="I189">
            <v>18287</v>
          </cell>
          <cell r="J189">
            <v>0</v>
          </cell>
          <cell r="K189">
            <v>280.32</v>
          </cell>
          <cell r="L189">
            <v>280.32</v>
          </cell>
          <cell r="M189">
            <v>280.32</v>
          </cell>
          <cell r="N189">
            <v>18006.68</v>
          </cell>
        </row>
        <row r="190">
          <cell r="G190" t="str">
            <v>New Main - Estate</v>
          </cell>
          <cell r="I190">
            <v>29425</v>
          </cell>
          <cell r="J190">
            <v>0</v>
          </cell>
          <cell r="K190">
            <v>1663.51</v>
          </cell>
          <cell r="L190">
            <v>1663.51</v>
          </cell>
          <cell r="M190">
            <v>1663.51</v>
          </cell>
          <cell r="N190">
            <v>27761.49</v>
          </cell>
        </row>
        <row r="191">
          <cell r="G191" t="str">
            <v>New Main - Estate Total</v>
          </cell>
          <cell r="I191">
            <v>1975458.5599999998</v>
          </cell>
          <cell r="J191">
            <v>1723437.9399999992</v>
          </cell>
          <cell r="K191">
            <v>149069.98000000001</v>
          </cell>
          <cell r="L191">
            <v>1380846.9800000007</v>
          </cell>
          <cell r="M191">
            <v>3104284.9199999985</v>
          </cell>
          <cell r="N191">
            <v>-1128826.3599999996</v>
          </cell>
        </row>
        <row r="192">
          <cell r="G192" t="str">
            <v>New Main - Existing Domestic</v>
          </cell>
          <cell r="I192">
            <v>0</v>
          </cell>
          <cell r="J192">
            <v>109.5</v>
          </cell>
          <cell r="K192">
            <v>4853.88</v>
          </cell>
          <cell r="L192">
            <v>20242.82</v>
          </cell>
          <cell r="M192">
            <v>20352.32</v>
          </cell>
          <cell r="N192">
            <v>-20352.32</v>
          </cell>
        </row>
        <row r="193">
          <cell r="G193" t="str">
            <v>New Main - Existing Domestic Total</v>
          </cell>
          <cell r="I193">
            <v>0</v>
          </cell>
          <cell r="J193">
            <v>109.5</v>
          </cell>
          <cell r="K193">
            <v>4853.88</v>
          </cell>
          <cell r="L193">
            <v>20242.82</v>
          </cell>
          <cell r="M193">
            <v>20352.32</v>
          </cell>
          <cell r="N193">
            <v>-20352.32</v>
          </cell>
        </row>
        <row r="194">
          <cell r="G194" t="str">
            <v>New Main - Industrial and Commercial &lt;10TJ/annum</v>
          </cell>
          <cell r="I194">
            <v>0</v>
          </cell>
          <cell r="J194">
            <v>4314</v>
          </cell>
          <cell r="K194">
            <v>1364.46</v>
          </cell>
          <cell r="L194">
            <v>8209.7099999999991</v>
          </cell>
          <cell r="M194">
            <v>12523.71</v>
          </cell>
          <cell r="N194">
            <v>-12523.71</v>
          </cell>
        </row>
        <row r="195">
          <cell r="G195" t="str">
            <v>New Main - Industrial and Commercial &lt;10TJ/annum Total</v>
          </cell>
          <cell r="I195">
            <v>0</v>
          </cell>
          <cell r="J195">
            <v>4314</v>
          </cell>
          <cell r="K195">
            <v>1364.46</v>
          </cell>
          <cell r="L195">
            <v>8209.7099999999991</v>
          </cell>
          <cell r="M195">
            <v>12523.71</v>
          </cell>
          <cell r="N195">
            <v>-12523.71</v>
          </cell>
        </row>
        <row r="196">
          <cell r="G196" t="str">
            <v>Oakey Gate Station - Upgrade of station including odouriser and E&amp;I installations</v>
          </cell>
          <cell r="I196">
            <v>450000</v>
          </cell>
          <cell r="J196">
            <v>0</v>
          </cell>
          <cell r="K196">
            <v>0</v>
          </cell>
          <cell r="L196">
            <v>0</v>
          </cell>
          <cell r="M196">
            <v>0</v>
          </cell>
          <cell r="N196">
            <v>450000</v>
          </cell>
        </row>
        <row r="197">
          <cell r="G197" t="str">
            <v>Oakey Gate Station - Upgrade of station including odouriser and E&amp;I installations Total</v>
          </cell>
          <cell r="I197">
            <v>450000</v>
          </cell>
          <cell r="J197">
            <v>0</v>
          </cell>
          <cell r="K197">
            <v>0</v>
          </cell>
          <cell r="L197">
            <v>0</v>
          </cell>
          <cell r="M197">
            <v>0</v>
          </cell>
          <cell r="N197">
            <v>450000</v>
          </cell>
        </row>
        <row r="198">
          <cell r="G198" t="str">
            <v>Other - record separately</v>
          </cell>
          <cell r="I198">
            <v>0</v>
          </cell>
          <cell r="J198">
            <v>176895.57</v>
          </cell>
          <cell r="K198">
            <v>0</v>
          </cell>
          <cell r="L198">
            <v>-203654.87</v>
          </cell>
          <cell r="M198">
            <v>-26759.3</v>
          </cell>
          <cell r="N198">
            <v>26759.3</v>
          </cell>
        </row>
        <row r="199">
          <cell r="G199" t="str">
            <v>Other - record separately Total</v>
          </cell>
          <cell r="I199">
            <v>0</v>
          </cell>
          <cell r="J199">
            <v>176895.57</v>
          </cell>
          <cell r="K199">
            <v>0</v>
          </cell>
          <cell r="L199">
            <v>-203654.87</v>
          </cell>
          <cell r="M199">
            <v>-26759.3</v>
          </cell>
          <cell r="N199">
            <v>26759.3</v>
          </cell>
        </row>
        <row r="200">
          <cell r="G200" t="str">
            <v>Relocation of DN150 Class 600 at creek crossing, Hotham Creek Road, Willowvale Total</v>
          </cell>
          <cell r="I200">
            <v>390000</v>
          </cell>
          <cell r="J200">
            <v>57098.5</v>
          </cell>
          <cell r="K200">
            <v>85007.62</v>
          </cell>
          <cell r="L200">
            <v>517946.77</v>
          </cell>
          <cell r="M200">
            <v>575045.27</v>
          </cell>
          <cell r="N200">
            <v>-185045.27</v>
          </cell>
        </row>
        <row r="201">
          <cell r="G201" t="str">
            <v>Relocation of DN150 Class 600 at creek crossing, Hotham Creek Road, Willowvale Total Total</v>
          </cell>
          <cell r="I201">
            <v>390000</v>
          </cell>
          <cell r="J201">
            <v>57098.5</v>
          </cell>
          <cell r="K201">
            <v>85007.62</v>
          </cell>
          <cell r="L201">
            <v>517946.77</v>
          </cell>
          <cell r="M201">
            <v>575045.27</v>
          </cell>
          <cell r="N201">
            <v>-185045.27</v>
          </cell>
        </row>
        <row r="202">
          <cell r="G202" t="str">
            <v>Replace existing district regulator stations</v>
          </cell>
          <cell r="I202">
            <v>0</v>
          </cell>
          <cell r="J202">
            <v>34246.36</v>
          </cell>
          <cell r="K202">
            <v>560.64</v>
          </cell>
          <cell r="L202">
            <v>116585.98</v>
          </cell>
          <cell r="M202">
            <v>150832.34</v>
          </cell>
          <cell r="N202">
            <v>-150832.34</v>
          </cell>
        </row>
        <row r="203">
          <cell r="G203" t="str">
            <v>Replace existing district regulator stations</v>
          </cell>
          <cell r="I203">
            <v>0</v>
          </cell>
          <cell r="J203">
            <v>8695.68</v>
          </cell>
          <cell r="K203">
            <v>6240</v>
          </cell>
          <cell r="L203">
            <v>75325.34</v>
          </cell>
          <cell r="M203">
            <v>84021.02</v>
          </cell>
          <cell r="N203">
            <v>-84021.02</v>
          </cell>
        </row>
        <row r="204">
          <cell r="G204" t="str">
            <v>Replace existing district regulator stations</v>
          </cell>
          <cell r="I204">
            <v>0</v>
          </cell>
          <cell r="J204">
            <v>0</v>
          </cell>
          <cell r="K204">
            <v>0</v>
          </cell>
          <cell r="L204">
            <v>13323.8</v>
          </cell>
          <cell r="M204">
            <v>13323.8</v>
          </cell>
          <cell r="N204">
            <v>-13323.8</v>
          </cell>
        </row>
        <row r="205">
          <cell r="G205" t="str">
            <v>Replace existing district regulator stations</v>
          </cell>
          <cell r="I205">
            <v>0</v>
          </cell>
          <cell r="J205">
            <v>83283</v>
          </cell>
          <cell r="K205">
            <v>11333.29</v>
          </cell>
          <cell r="L205">
            <v>-1017.1799999999899</v>
          </cell>
          <cell r="M205">
            <v>82265.820000000007</v>
          </cell>
          <cell r="N205">
            <v>-82265.820000000007</v>
          </cell>
        </row>
        <row r="206">
          <cell r="G206" t="str">
            <v>Replace existing district regulator stations</v>
          </cell>
          <cell r="I206">
            <v>0</v>
          </cell>
          <cell r="J206">
            <v>455385.24</v>
          </cell>
          <cell r="K206">
            <v>73292.789999999994</v>
          </cell>
          <cell r="L206">
            <v>721791.44</v>
          </cell>
          <cell r="M206">
            <v>1177176.68</v>
          </cell>
          <cell r="N206">
            <v>-1177176.68</v>
          </cell>
        </row>
        <row r="207">
          <cell r="G207" t="str">
            <v>Replace existing district regulator stations</v>
          </cell>
          <cell r="I207">
            <v>70000</v>
          </cell>
          <cell r="J207">
            <v>0</v>
          </cell>
          <cell r="K207">
            <v>9385.6</v>
          </cell>
          <cell r="L207">
            <v>30267.279999999999</v>
          </cell>
          <cell r="M207">
            <v>30267.279999999999</v>
          </cell>
          <cell r="N207">
            <v>39732.720000000001</v>
          </cell>
        </row>
        <row r="208">
          <cell r="G208" t="str">
            <v>Replace existing district regulator stations</v>
          </cell>
          <cell r="I208">
            <v>960000</v>
          </cell>
          <cell r="J208">
            <v>0</v>
          </cell>
          <cell r="K208">
            <v>877.92</v>
          </cell>
          <cell r="L208">
            <v>21872.639999999999</v>
          </cell>
          <cell r="M208">
            <v>21872.639999999999</v>
          </cell>
          <cell r="N208">
            <v>938127.35999999999</v>
          </cell>
        </row>
        <row r="209">
          <cell r="G209" t="str">
            <v>Replace existing district regulator stations Total</v>
          </cell>
          <cell r="I209">
            <v>1030000</v>
          </cell>
          <cell r="J209">
            <v>581610.28</v>
          </cell>
          <cell r="K209">
            <v>101690.24000000001</v>
          </cell>
          <cell r="L209">
            <v>978149.29999999993</v>
          </cell>
          <cell r="M209">
            <v>1559759.5799999998</v>
          </cell>
          <cell r="N209">
            <v>-529759.57999999996</v>
          </cell>
        </row>
        <row r="210">
          <cell r="G210" t="str">
            <v>SCADA - Integrate Elster units into historian</v>
          </cell>
          <cell r="I210">
            <v>0</v>
          </cell>
          <cell r="J210">
            <v>9485.7800000000007</v>
          </cell>
          <cell r="K210">
            <v>754.76</v>
          </cell>
          <cell r="L210">
            <v>19318.490000000002</v>
          </cell>
          <cell r="M210">
            <v>28804.27</v>
          </cell>
          <cell r="N210">
            <v>-28804.27</v>
          </cell>
        </row>
        <row r="211">
          <cell r="G211" t="str">
            <v>SCADA - Integrate Elster units into historian Total</v>
          </cell>
          <cell r="I211">
            <v>0</v>
          </cell>
          <cell r="J211">
            <v>9485.7800000000007</v>
          </cell>
          <cell r="K211">
            <v>754.76</v>
          </cell>
          <cell r="L211">
            <v>19318.490000000002</v>
          </cell>
          <cell r="M211">
            <v>28804.27</v>
          </cell>
          <cell r="N211">
            <v>-28804.27</v>
          </cell>
        </row>
        <row r="212">
          <cell r="G212" t="str">
            <v>SCADA - Replace existing database</v>
          </cell>
          <cell r="I212">
            <v>0</v>
          </cell>
          <cell r="J212">
            <v>28151.29</v>
          </cell>
          <cell r="K212">
            <v>15675</v>
          </cell>
          <cell r="L212">
            <v>48715.02</v>
          </cell>
          <cell r="M212">
            <v>76866.31</v>
          </cell>
          <cell r="N212">
            <v>-76866.31</v>
          </cell>
        </row>
        <row r="213">
          <cell r="G213" t="str">
            <v>SCADA - Replace existing database Total</v>
          </cell>
          <cell r="I213">
            <v>0</v>
          </cell>
          <cell r="J213">
            <v>28151.29</v>
          </cell>
          <cell r="K213">
            <v>15675</v>
          </cell>
          <cell r="L213">
            <v>48715.02</v>
          </cell>
          <cell r="M213">
            <v>76866.31</v>
          </cell>
          <cell r="N213">
            <v>-76866.31</v>
          </cell>
        </row>
        <row r="214">
          <cell r="G214" t="str">
            <v>SCADA - Replace existing servers</v>
          </cell>
          <cell r="I214">
            <v>0</v>
          </cell>
          <cell r="J214">
            <v>996.04</v>
          </cell>
          <cell r="K214">
            <v>0</v>
          </cell>
          <cell r="L214">
            <v>4922.74</v>
          </cell>
          <cell r="M214">
            <v>5918.78</v>
          </cell>
          <cell r="N214">
            <v>-5918.78</v>
          </cell>
        </row>
        <row r="215">
          <cell r="G215" t="str">
            <v>SCADA - Replace existing servers</v>
          </cell>
          <cell r="I215">
            <v>0</v>
          </cell>
          <cell r="J215">
            <v>33995.4</v>
          </cell>
          <cell r="K215">
            <v>0</v>
          </cell>
          <cell r="L215">
            <v>35410.730000000003</v>
          </cell>
          <cell r="M215">
            <v>69406.13</v>
          </cell>
          <cell r="N215">
            <v>-69406.13</v>
          </cell>
        </row>
        <row r="216">
          <cell r="G216" t="str">
            <v>SCADA - Replace existing servers Total</v>
          </cell>
          <cell r="I216">
            <v>0</v>
          </cell>
          <cell r="J216">
            <v>34991.440000000002</v>
          </cell>
          <cell r="K216">
            <v>0</v>
          </cell>
          <cell r="L216">
            <v>40333.47</v>
          </cell>
          <cell r="M216">
            <v>75324.91</v>
          </cell>
          <cell r="N216">
            <v>-75324.91</v>
          </cell>
        </row>
        <row r="217">
          <cell r="G217" t="str">
            <v>Service Renewal</v>
          </cell>
          <cell r="I217">
            <v>0</v>
          </cell>
          <cell r="J217">
            <v>85840.13</v>
          </cell>
          <cell r="K217">
            <v>46295.58</v>
          </cell>
          <cell r="L217">
            <v>206280.23</v>
          </cell>
          <cell r="M217">
            <v>292120.36</v>
          </cell>
          <cell r="N217">
            <v>-292120.36</v>
          </cell>
        </row>
        <row r="218">
          <cell r="G218" t="str">
            <v>Service Renewal</v>
          </cell>
          <cell r="I218">
            <v>40000</v>
          </cell>
          <cell r="J218">
            <v>0</v>
          </cell>
          <cell r="K218">
            <v>0</v>
          </cell>
          <cell r="L218">
            <v>841.5</v>
          </cell>
          <cell r="M218">
            <v>841.5</v>
          </cell>
          <cell r="N218">
            <v>39158.5</v>
          </cell>
        </row>
        <row r="219">
          <cell r="G219" t="str">
            <v>Service Renewal</v>
          </cell>
          <cell r="I219">
            <v>0</v>
          </cell>
          <cell r="J219">
            <v>0</v>
          </cell>
          <cell r="K219">
            <v>0</v>
          </cell>
          <cell r="L219">
            <v>48.68</v>
          </cell>
          <cell r="M219">
            <v>48.68</v>
          </cell>
          <cell r="N219">
            <v>-48.68</v>
          </cell>
        </row>
        <row r="220">
          <cell r="G220" t="str">
            <v>Service Renewal Total</v>
          </cell>
          <cell r="I220">
            <v>40000</v>
          </cell>
          <cell r="J220">
            <v>85840.13</v>
          </cell>
          <cell r="K220">
            <v>46295.58</v>
          </cell>
          <cell r="L220">
            <v>207170.41</v>
          </cell>
          <cell r="M220">
            <v>293010.53999999998</v>
          </cell>
          <cell r="N220">
            <v>-253010.53999999998</v>
          </cell>
        </row>
        <row r="221">
          <cell r="G221" t="str">
            <v>Telemetry - District regulator stations</v>
          </cell>
          <cell r="I221">
            <v>120000</v>
          </cell>
          <cell r="J221">
            <v>0</v>
          </cell>
          <cell r="K221">
            <v>963.42</v>
          </cell>
          <cell r="L221">
            <v>10377.65</v>
          </cell>
          <cell r="M221">
            <v>10377.65</v>
          </cell>
          <cell r="N221">
            <v>109622.35</v>
          </cell>
        </row>
        <row r="222">
          <cell r="G222" t="str">
            <v>Telemetry - District regulator stations Total</v>
          </cell>
          <cell r="I222">
            <v>120000</v>
          </cell>
          <cell r="J222">
            <v>0</v>
          </cell>
          <cell r="K222">
            <v>963.42</v>
          </cell>
          <cell r="L222">
            <v>10377.65</v>
          </cell>
          <cell r="M222">
            <v>10377.65</v>
          </cell>
          <cell r="N222">
            <v>109622.35</v>
          </cell>
        </row>
        <row r="223">
          <cell r="G223" t="str">
            <v>Telemetry - Fringe point monitors</v>
          </cell>
          <cell r="I223">
            <v>40000</v>
          </cell>
          <cell r="J223">
            <v>0</v>
          </cell>
          <cell r="K223">
            <v>1122.5</v>
          </cell>
          <cell r="L223">
            <v>12988.07</v>
          </cell>
          <cell r="M223">
            <v>12988.07</v>
          </cell>
          <cell r="N223">
            <v>27011.93</v>
          </cell>
        </row>
        <row r="224">
          <cell r="G224" t="str">
            <v>Telemetry - Fringe point monitors Total</v>
          </cell>
          <cell r="I224">
            <v>40000</v>
          </cell>
          <cell r="J224">
            <v>0</v>
          </cell>
          <cell r="K224">
            <v>1122.5</v>
          </cell>
          <cell r="L224">
            <v>12988.07</v>
          </cell>
          <cell r="M224">
            <v>12988.07</v>
          </cell>
          <cell r="N224">
            <v>27011.93</v>
          </cell>
        </row>
        <row r="225">
          <cell r="G225" t="str">
            <v>Tingalpa Gate Station Upgrade - Increase capacity; additional Class 300 outlet</v>
          </cell>
          <cell r="I225">
            <v>90000</v>
          </cell>
          <cell r="J225">
            <v>0</v>
          </cell>
          <cell r="K225">
            <v>5380.63</v>
          </cell>
          <cell r="L225">
            <v>5380.63</v>
          </cell>
          <cell r="M225">
            <v>5380.63</v>
          </cell>
          <cell r="N225">
            <v>84619.37</v>
          </cell>
        </row>
        <row r="226">
          <cell r="G226" t="str">
            <v>Tingalpa Gate Station Upgrade - Increase capacity; additional Class 300 outlet</v>
          </cell>
          <cell r="I226">
            <v>45000</v>
          </cell>
          <cell r="J226">
            <v>0</v>
          </cell>
          <cell r="K226">
            <v>18155</v>
          </cell>
          <cell r="L226">
            <v>18155</v>
          </cell>
          <cell r="M226">
            <v>18155</v>
          </cell>
          <cell r="N226">
            <v>26845</v>
          </cell>
        </row>
        <row r="227">
          <cell r="G227" t="str">
            <v>Tingalpa Gate Station Upgrade - Increase capacity; additional Class 300 outlet</v>
          </cell>
          <cell r="I227">
            <v>190000</v>
          </cell>
          <cell r="J227">
            <v>0</v>
          </cell>
          <cell r="K227">
            <v>0</v>
          </cell>
          <cell r="L227">
            <v>4271.68</v>
          </cell>
          <cell r="M227">
            <v>4271.68</v>
          </cell>
          <cell r="N227">
            <v>185728.32</v>
          </cell>
        </row>
        <row r="228">
          <cell r="G228" t="str">
            <v>Tingalpa Gate Station Upgrade - Increase capacity; additional Class 300 outlet</v>
          </cell>
          <cell r="I228">
            <v>90000</v>
          </cell>
          <cell r="J228">
            <v>0</v>
          </cell>
          <cell r="K228">
            <v>10869.27</v>
          </cell>
          <cell r="L228">
            <v>36051.99</v>
          </cell>
          <cell r="M228">
            <v>36051.99</v>
          </cell>
          <cell r="N228">
            <v>53948.01</v>
          </cell>
        </row>
        <row r="229">
          <cell r="G229" t="str">
            <v>Tingalpa Gate Station Upgrade - Increase capacity; additional Class 300 outlet</v>
          </cell>
          <cell r="I229">
            <v>85000</v>
          </cell>
          <cell r="J229">
            <v>0</v>
          </cell>
          <cell r="K229">
            <v>0</v>
          </cell>
          <cell r="L229">
            <v>0</v>
          </cell>
          <cell r="M229">
            <v>0</v>
          </cell>
          <cell r="N229">
            <v>85000</v>
          </cell>
        </row>
        <row r="230">
          <cell r="G230" t="str">
            <v>Tingalpa Gate Station Upgrade - Increase capacity; additional Class 300 outlet Total</v>
          </cell>
          <cell r="I230">
            <v>500000</v>
          </cell>
          <cell r="J230">
            <v>0</v>
          </cell>
          <cell r="K230">
            <v>34404.9</v>
          </cell>
          <cell r="L230">
            <v>63859.3</v>
          </cell>
          <cell r="M230">
            <v>63859.3</v>
          </cell>
          <cell r="N230">
            <v>436140.7</v>
          </cell>
        </row>
        <row r="231">
          <cell r="G231" t="str">
            <v>Upgrade existing district regulator stations</v>
          </cell>
          <cell r="I231">
            <v>150000</v>
          </cell>
          <cell r="J231">
            <v>0</v>
          </cell>
          <cell r="K231">
            <v>5382.36</v>
          </cell>
          <cell r="L231">
            <v>65050.17</v>
          </cell>
          <cell r="M231">
            <v>65050.17</v>
          </cell>
          <cell r="N231">
            <v>84949.83</v>
          </cell>
        </row>
        <row r="232">
          <cell r="G232" t="str">
            <v>Upgrade existing district regulator stations Total</v>
          </cell>
          <cell r="I232">
            <v>150000</v>
          </cell>
          <cell r="J232">
            <v>0</v>
          </cell>
          <cell r="K232">
            <v>5382.36</v>
          </cell>
          <cell r="L232">
            <v>65050.17</v>
          </cell>
          <cell r="M232">
            <v>65050.17</v>
          </cell>
          <cell r="N232">
            <v>84949.83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
      <sheetName val="D-SA"/>
      <sheetName val="D-NSW"/>
      <sheetName val="D-QLD"/>
      <sheetName val="D-VIC"/>
      <sheetName val="Ref"/>
      <sheetName val="Input"/>
      <sheetName val="OE"/>
      <sheetName val="SUMMARY"/>
      <sheetName val="Sheet1"/>
      <sheetName val="G-DEMAND"/>
      <sheetName val="G-PIPE"/>
      <sheetName val="G-SWAP"/>
      <sheetName val="G-NSW"/>
      <sheetName val="G-ANP"/>
      <sheetName val="G-SE"/>
      <sheetName val="G-SA"/>
      <sheetName val="G-VIC"/>
      <sheetName val="G-AGL"/>
      <sheetName val="Mar 10 Life"/>
    </sheetNames>
    <sheetDataSet>
      <sheetData sheetId="0"/>
      <sheetData sheetId="1"/>
      <sheetData sheetId="2"/>
      <sheetData sheetId="3"/>
      <sheetData sheetId="4"/>
      <sheetData sheetId="5" refreshError="1">
        <row r="2">
          <cell r="B2" t="str">
            <v>1/01/2005</v>
          </cell>
          <cell r="D2">
            <v>40178</v>
          </cell>
        </row>
      </sheetData>
      <sheetData sheetId="6"/>
      <sheetData sheetId="7" refreshError="1">
        <row r="1">
          <cell r="W1" t="str">
            <v>NGASA</v>
          </cell>
          <cell r="X1" t="str">
            <v>180PJ</v>
          </cell>
          <cell r="Y1" t="str">
            <v>CAL T/G</v>
          </cell>
          <cell r="Z1" t="str">
            <v>Benaris T/G</v>
          </cell>
          <cell r="AA1" t="str">
            <v>OE Equity T/G</v>
          </cell>
          <cell r="AB1" t="str">
            <v>Labroke</v>
          </cell>
          <cell r="AC1" t="str">
            <v>Katnook</v>
          </cell>
          <cell r="AD1" t="str">
            <v>ANP (14.92)</v>
          </cell>
          <cell r="AE1" t="str">
            <v>CAL T/G</v>
          </cell>
          <cell r="AF1" t="str">
            <v>Benaris T/G</v>
          </cell>
          <cell r="AG1" t="str">
            <v>OE Equity T/G</v>
          </cell>
          <cell r="AH1" t="str">
            <v>180PJ</v>
          </cell>
          <cell r="AI1" t="str">
            <v>SWQ '04</v>
          </cell>
          <cell r="AJ1" t="str">
            <v>INP</v>
          </cell>
          <cell r="AK1" t="str">
            <v>NGASA</v>
          </cell>
          <cell r="AL1" t="str">
            <v>ANP (14.92)</v>
          </cell>
          <cell r="AM1" t="str">
            <v>ANP (4.75)</v>
          </cell>
          <cell r="AN1" t="str">
            <v>NGASA</v>
          </cell>
          <cell r="AO1" t="str">
            <v>180PJ</v>
          </cell>
          <cell r="AP1" t="str">
            <v>CAL T/G</v>
          </cell>
          <cell r="AQ1" t="str">
            <v>Benaris T/G</v>
          </cell>
          <cell r="AR1" t="str">
            <v>OE Equity T/G</v>
          </cell>
          <cell r="AS1" t="str">
            <v>180PJ</v>
          </cell>
          <cell r="AT1" t="str">
            <v>VIC Pool</v>
          </cell>
          <cell r="AU1" t="str">
            <v>ANP (14.92)</v>
          </cell>
          <cell r="AV1" t="str">
            <v>supply 1</v>
          </cell>
          <cell r="AW1" t="str">
            <v>YOLLA</v>
          </cell>
          <cell r="AX1" t="str">
            <v>CAL T/G</v>
          </cell>
          <cell r="AY1" t="str">
            <v>Benaris T/G</v>
          </cell>
          <cell r="AZ1" t="str">
            <v>OE Equity T/G</v>
          </cell>
          <cell r="BA1" t="str">
            <v>WUGS</v>
          </cell>
          <cell r="BB1" t="str">
            <v>GASCOR</v>
          </cell>
          <cell r="BC1" t="str">
            <v>WUGS</v>
          </cell>
          <cell r="BD1" t="str">
            <v>LNG1</v>
          </cell>
          <cell r="BE1" t="str">
            <v>OCA</v>
          </cell>
          <cell r="BF1" t="str">
            <v>Tipperary</v>
          </cell>
          <cell r="BG1" t="str">
            <v>New QLD</v>
          </cell>
          <cell r="BH1" t="str">
            <v>180PJ</v>
          </cell>
          <cell r="BI1" t="str">
            <v>OCA</v>
          </cell>
          <cell r="BJ1" t="str">
            <v>Tipperary</v>
          </cell>
          <cell r="BK1" t="str">
            <v>New QLD</v>
          </cell>
          <cell r="BL1" t="str">
            <v>GASCOR</v>
          </cell>
          <cell r="BM1" t="str">
            <v>OCA</v>
          </cell>
          <cell r="BN1" t="str">
            <v>Tipperary</v>
          </cell>
          <cell r="BO1" t="str">
            <v>Fairview</v>
          </cell>
          <cell r="BP1" t="str">
            <v>New QLD</v>
          </cell>
          <cell r="BQ1" t="str">
            <v>MAPS / SG Linepack</v>
          </cell>
          <cell r="BR1" t="str">
            <v>WUGS-SA</v>
          </cell>
          <cell r="BS1" t="str">
            <v>OCA</v>
          </cell>
          <cell r="BT1" t="str">
            <v>Tipperary</v>
          </cell>
          <cell r="BU1" t="str">
            <v>New QLD</v>
          </cell>
          <cell r="BV1" t="str">
            <v>SWAP Bank</v>
          </cell>
          <cell r="BW1" t="str">
            <v>SWAP Bank</v>
          </cell>
          <cell r="BX1" t="str">
            <v>SWAP Bank</v>
          </cell>
          <cell r="BY1" t="str">
            <v>SWAP Bank</v>
          </cell>
        </row>
        <row r="2">
          <cell r="CK2" t="str">
            <v>EAPL</v>
          </cell>
          <cell r="CL2" t="str">
            <v>SG-SE</v>
          </cell>
          <cell r="CM2" t="str">
            <v>SWAP</v>
          </cell>
          <cell r="CN2" t="str">
            <v>SWAP(B)</v>
          </cell>
          <cell r="CO2" t="str">
            <v>MAPS</v>
          </cell>
          <cell r="CP2" t="str">
            <v>MAPS</v>
          </cell>
          <cell r="CQ2" t="str">
            <v>MAPS</v>
          </cell>
          <cell r="CR2" t="str">
            <v>SG-SA</v>
          </cell>
          <cell r="CS2" t="str">
            <v>SG-VIC</v>
          </cell>
        </row>
        <row r="4">
          <cell r="B4">
            <v>2004</v>
          </cell>
        </row>
        <row r="6">
          <cell r="B6">
            <v>2004</v>
          </cell>
        </row>
        <row r="7">
          <cell r="B7">
            <v>2009</v>
          </cell>
        </row>
        <row r="12">
          <cell r="B12">
            <v>37987</v>
          </cell>
        </row>
        <row r="13">
          <cell r="B13">
            <v>38352</v>
          </cell>
        </row>
        <row r="15">
          <cell r="B15">
            <v>1</v>
          </cell>
        </row>
        <row r="16">
          <cell r="B16">
            <v>366</v>
          </cell>
        </row>
        <row r="19">
          <cell r="B19" t="str">
            <v>65:430</v>
          </cell>
        </row>
        <row r="21">
          <cell r="B21" t="str">
            <v>434:799</v>
          </cell>
        </row>
        <row r="22">
          <cell r="B22" t="str">
            <v>26:26</v>
          </cell>
        </row>
        <row r="45">
          <cell r="A45">
            <v>2004</v>
          </cell>
          <cell r="E45" t="str">
            <v>USED IN 2009:</v>
          </cell>
          <cell r="G45">
            <v>0</v>
          </cell>
          <cell r="H45">
            <v>692.98955289443165</v>
          </cell>
          <cell r="I45">
            <v>4025.7702636666672</v>
          </cell>
          <cell r="J45">
            <v>24910.958904109611</v>
          </cell>
          <cell r="K45">
            <v>3900.0000000000077</v>
          </cell>
          <cell r="L45">
            <v>124.29966783517128</v>
          </cell>
          <cell r="M45">
            <v>2769.647802</v>
          </cell>
          <cell r="N45">
            <v>2144.4480000000076</v>
          </cell>
          <cell r="O45">
            <v>8328.4433559603167</v>
          </cell>
          <cell r="P45">
            <v>6328.789875667967</v>
          </cell>
          <cell r="Q45">
            <v>9818.5660424288399</v>
          </cell>
          <cell r="R45">
            <v>7139.0891560606124</v>
          </cell>
          <cell r="S45">
            <v>38945.413389196845</v>
          </cell>
          <cell r="T45">
            <v>7908.2179999999908</v>
          </cell>
          <cell r="U45">
            <v>12084.63791050534</v>
          </cell>
          <cell r="W45">
            <v>0</v>
          </cell>
          <cell r="X45">
            <v>4314.534058286582</v>
          </cell>
          <cell r="Y45">
            <v>3251.9726027397269</v>
          </cell>
          <cell r="Z45">
            <v>8.8607305936091816</v>
          </cell>
          <cell r="AA45">
            <v>335.13440860215053</v>
          </cell>
          <cell r="AB45">
            <v>663.50377198041281</v>
          </cell>
          <cell r="AC45">
            <v>1770.0122704762202</v>
          </cell>
          <cell r="AD45">
            <v>0</v>
          </cell>
          <cell r="AE45">
            <v>346.49299395988567</v>
          </cell>
          <cell r="AF45">
            <v>1783.6972593092755</v>
          </cell>
          <cell r="AG45">
            <v>234.04116946754974</v>
          </cell>
          <cell r="AH45">
            <v>1160.1260262560554</v>
          </cell>
          <cell r="AI45">
            <v>0</v>
          </cell>
          <cell r="AJ45">
            <v>0</v>
          </cell>
          <cell r="AK45">
            <v>0</v>
          </cell>
          <cell r="AL45">
            <v>0</v>
          </cell>
          <cell r="AM45">
            <v>0</v>
          </cell>
          <cell r="AN45">
            <v>0</v>
          </cell>
          <cell r="AO45">
            <v>7112.1862722255437</v>
          </cell>
          <cell r="AP45">
            <v>1.5344033003875612</v>
          </cell>
          <cell r="AQ45">
            <v>5484.3200853342705</v>
          </cell>
          <cell r="AR45">
            <v>6055.9593015240589</v>
          </cell>
          <cell r="AS45">
            <v>8840.9652491617599</v>
          </cell>
          <cell r="AT45">
            <v>0</v>
          </cell>
          <cell r="AU45">
            <v>0</v>
          </cell>
          <cell r="AV45">
            <v>0</v>
          </cell>
          <cell r="AW45">
            <v>20000</v>
          </cell>
          <cell r="AX45">
            <v>0</v>
          </cell>
          <cell r="AY45">
            <v>23.121924762845381</v>
          </cell>
          <cell r="AZ45">
            <v>11224.865120406239</v>
          </cell>
          <cell r="BA45">
            <v>0</v>
          </cell>
          <cell r="BB45">
            <v>27690.282254533082</v>
          </cell>
          <cell r="BC45">
            <v>0</v>
          </cell>
          <cell r="BD45">
            <v>0</v>
          </cell>
          <cell r="BE45">
            <v>9972.6775956284273</v>
          </cell>
          <cell r="BF45">
            <v>12397.188560611508</v>
          </cell>
          <cell r="BG45">
            <v>0</v>
          </cell>
          <cell r="BH45">
            <v>572.18839407005817</v>
          </cell>
          <cell r="BI45">
            <v>0</v>
          </cell>
          <cell r="BJ45">
            <v>152.30755172584216</v>
          </cell>
          <cell r="BK45">
            <v>0</v>
          </cell>
          <cell r="BL45">
            <v>0</v>
          </cell>
          <cell r="BM45">
            <v>0</v>
          </cell>
          <cell r="BN45">
            <v>23.336784069744347</v>
          </cell>
          <cell r="BO45">
            <v>0</v>
          </cell>
          <cell r="BP45">
            <v>0</v>
          </cell>
          <cell r="BQ45">
            <v>0</v>
          </cell>
          <cell r="BR45">
            <v>0</v>
          </cell>
          <cell r="BS45">
            <v>0</v>
          </cell>
          <cell r="BT45">
            <v>331.96074110966288</v>
          </cell>
          <cell r="BU45">
            <v>0</v>
          </cell>
          <cell r="BV45">
            <v>-331.96074110966288</v>
          </cell>
          <cell r="BW45">
            <v>256.49668800139148</v>
          </cell>
          <cell r="BX45">
            <v>91.62121539744544</v>
          </cell>
          <cell r="BY45">
            <v>0</v>
          </cell>
          <cell r="CA45">
            <v>160.29699115123043</v>
          </cell>
          <cell r="CB45">
            <v>1712.4076657981764</v>
          </cell>
          <cell r="CC45">
            <v>304.03225806451638</v>
          </cell>
          <cell r="CD45">
            <v>240.6480046418267</v>
          </cell>
          <cell r="CE45">
            <v>2936.4603082459289</v>
          </cell>
          <cell r="CF45">
            <v>0</v>
          </cell>
          <cell r="CH45">
            <v>4809.1649651953376</v>
          </cell>
          <cell r="CJ45" t="str">
            <v>USED IN 2009:</v>
          </cell>
          <cell r="CK45">
            <v>4314.534058286582</v>
          </cell>
          <cell r="CL45">
            <v>2364.2314227367106</v>
          </cell>
          <cell r="CM45">
            <v>22877.471233145163</v>
          </cell>
          <cell r="CN45">
            <v>348.11790339883692</v>
          </cell>
          <cell r="CO45">
            <v>0</v>
          </cell>
          <cell r="CP45">
            <v>17097.741793506255</v>
          </cell>
          <cell r="CQ45">
            <v>15.535754137099723</v>
          </cell>
          <cell r="CR45">
            <v>11541.813790158716</v>
          </cell>
          <cell r="CS45">
            <v>0</v>
          </cell>
          <cell r="CU45" t="str">
            <v>USED IN 2009:</v>
          </cell>
          <cell r="CV45">
            <v>663.50377198041281</v>
          </cell>
          <cell r="CW45">
            <v>1770.0122704762202</v>
          </cell>
          <cell r="CX45">
            <v>0</v>
          </cell>
          <cell r="CY45">
            <v>0</v>
          </cell>
          <cell r="CZ45">
            <v>0</v>
          </cell>
          <cell r="DA45">
            <v>0</v>
          </cell>
          <cell r="DB45">
            <v>0</v>
          </cell>
          <cell r="DC45">
            <v>22000.000000000015</v>
          </cell>
          <cell r="DD45">
            <v>20000</v>
          </cell>
          <cell r="DE45">
            <v>3600.0000000000045</v>
          </cell>
          <cell r="DF45">
            <v>7300.0000000000027</v>
          </cell>
          <cell r="DG45">
            <v>17849.999999999894</v>
          </cell>
          <cell r="DH45">
            <v>27690.282254533082</v>
          </cell>
          <cell r="DI45">
            <v>0</v>
          </cell>
          <cell r="DJ45">
            <v>0</v>
          </cell>
          <cell r="DK45">
            <v>9972.6775956284273</v>
          </cell>
          <cell r="DL45">
            <v>12904.79363751675</v>
          </cell>
          <cell r="DM45">
            <v>0</v>
          </cell>
          <cell r="DN45">
            <v>0</v>
          </cell>
          <cell r="DO45">
            <v>0</v>
          </cell>
          <cell r="DP45">
            <v>16.157162289173634</v>
          </cell>
          <cell r="DR45">
            <v>23225.589136543978</v>
          </cell>
          <cell r="DS45">
            <v>4809.1649651953376</v>
          </cell>
          <cell r="DT45">
            <v>544.68026270634289</v>
          </cell>
          <cell r="FE45">
            <v>38271.90027662037</v>
          </cell>
        </row>
        <row r="46">
          <cell r="W46">
            <v>0</v>
          </cell>
        </row>
        <row r="48">
          <cell r="W48">
            <v>20500</v>
          </cell>
        </row>
        <row r="49">
          <cell r="W49">
            <v>67.3</v>
          </cell>
          <cell r="CK49">
            <v>20</v>
          </cell>
          <cell r="CL49">
            <v>0</v>
          </cell>
          <cell r="CM49">
            <v>0</v>
          </cell>
          <cell r="CN49">
            <v>0</v>
          </cell>
          <cell r="CO49">
            <v>131.4</v>
          </cell>
          <cell r="CP49">
            <v>0</v>
          </cell>
          <cell r="CQ49">
            <v>0</v>
          </cell>
          <cell r="CR49">
            <v>30</v>
          </cell>
          <cell r="CS49">
            <v>0</v>
          </cell>
        </row>
        <row r="50">
          <cell r="W50">
            <v>20</v>
          </cell>
        </row>
        <row r="51">
          <cell r="W51">
            <v>20</v>
          </cell>
        </row>
        <row r="52">
          <cell r="W52">
            <v>0.84005540224890141</v>
          </cell>
        </row>
        <row r="53">
          <cell r="W53">
            <v>0.84005540224890141</v>
          </cell>
        </row>
        <row r="55">
          <cell r="W55">
            <v>20462.119621790363</v>
          </cell>
        </row>
        <row r="56">
          <cell r="W56">
            <v>29.419621790364978</v>
          </cell>
        </row>
        <row r="57">
          <cell r="W57">
            <v>19.1599445977511</v>
          </cell>
        </row>
        <row r="58">
          <cell r="W58"/>
        </row>
        <row r="59">
          <cell r="W59">
            <v>0</v>
          </cell>
        </row>
        <row r="60">
          <cell r="W60">
            <v>0</v>
          </cell>
        </row>
        <row r="63">
          <cell r="A63">
            <v>37987</v>
          </cell>
          <cell r="B63">
            <v>1</v>
          </cell>
          <cell r="C63">
            <v>4</v>
          </cell>
          <cell r="D63">
            <v>1</v>
          </cell>
          <cell r="E63">
            <v>2004</v>
          </cell>
          <cell r="G63">
            <v>0</v>
          </cell>
          <cell r="H63">
            <v>4.9769369259993985E-2</v>
          </cell>
          <cell r="I63">
            <v>0.79028603298890743</v>
          </cell>
          <cell r="J63">
            <v>0</v>
          </cell>
          <cell r="K63">
            <v>0</v>
          </cell>
          <cell r="L63">
            <v>0.17856309639161499</v>
          </cell>
          <cell r="M63">
            <v>5.777035455719262</v>
          </cell>
          <cell r="N63">
            <v>16.333161290322579</v>
          </cell>
          <cell r="O63">
            <v>6.5991436519909668</v>
          </cell>
          <cell r="P63">
            <v>15.164844934652578</v>
          </cell>
          <cell r="Q63">
            <v>29.059193165187178</v>
          </cell>
          <cell r="R63">
            <v>6.2171410555553912</v>
          </cell>
          <cell r="S63">
            <v>69.663080568568063</v>
          </cell>
          <cell r="T63">
            <v>23.399026833721702</v>
          </cell>
          <cell r="U63">
            <v>9.7526767536142867</v>
          </cell>
          <cell r="W63">
            <v>0.84005540224890141</v>
          </cell>
          <cell r="X63">
            <v>0</v>
          </cell>
          <cell r="Y63">
            <v>0</v>
          </cell>
          <cell r="Z63">
            <v>0</v>
          </cell>
          <cell r="AA63">
            <v>0</v>
          </cell>
          <cell r="AB63">
            <v>16.333161290322579</v>
          </cell>
          <cell r="AC63">
            <v>5.9555985521108772</v>
          </cell>
          <cell r="AD63">
            <v>0</v>
          </cell>
          <cell r="AE63">
            <v>0</v>
          </cell>
          <cell r="AF63">
            <v>0</v>
          </cell>
          <cell r="AG63">
            <v>0</v>
          </cell>
          <cell r="AH63">
            <v>0</v>
          </cell>
          <cell r="AI63">
            <v>20</v>
          </cell>
          <cell r="AJ63">
            <v>0</v>
          </cell>
          <cell r="AK63">
            <v>35.00693913327023</v>
          </cell>
          <cell r="AL63">
            <v>0</v>
          </cell>
          <cell r="AM63">
            <v>0</v>
          </cell>
          <cell r="AN63">
            <v>31.453005464480867</v>
          </cell>
          <cell r="AO63">
            <v>0</v>
          </cell>
          <cell r="AP63">
            <v>0</v>
          </cell>
          <cell r="AQ63">
            <v>0</v>
          </cell>
          <cell r="AR63">
            <v>0</v>
          </cell>
          <cell r="AS63">
            <v>0</v>
          </cell>
          <cell r="AT63">
            <v>0</v>
          </cell>
          <cell r="AU63">
            <v>0</v>
          </cell>
          <cell r="AV63">
            <v>0</v>
          </cell>
          <cell r="AW63">
            <v>0</v>
          </cell>
          <cell r="AX63">
            <v>0</v>
          </cell>
          <cell r="AY63">
            <v>0</v>
          </cell>
          <cell r="AZ63">
            <v>0</v>
          </cell>
          <cell r="BA63">
            <v>0</v>
          </cell>
          <cell r="BB63">
            <v>102.81478415590405</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-29.419621790364978</v>
          </cell>
          <cell r="BR63">
            <v>0</v>
          </cell>
          <cell r="BS63">
            <v>0</v>
          </cell>
          <cell r="BT63">
            <v>0</v>
          </cell>
          <cell r="BU63">
            <v>0</v>
          </cell>
          <cell r="BV63">
            <v>0</v>
          </cell>
          <cell r="BW63">
            <v>0</v>
          </cell>
          <cell r="BX63">
            <v>0</v>
          </cell>
          <cell r="BY63">
            <v>0</v>
          </cell>
          <cell r="CA63">
            <v>0</v>
          </cell>
          <cell r="CB63">
            <v>0</v>
          </cell>
          <cell r="CC63">
            <v>0</v>
          </cell>
          <cell r="CD63">
            <v>0</v>
          </cell>
          <cell r="CE63">
            <v>0</v>
          </cell>
          <cell r="CF63">
            <v>0</v>
          </cell>
          <cell r="CH63">
            <v>0</v>
          </cell>
          <cell r="CJ63">
            <v>37987</v>
          </cell>
          <cell r="CK63">
            <v>0.84005540224890141</v>
          </cell>
          <cell r="CL63">
            <v>0</v>
          </cell>
          <cell r="CM63">
            <v>0</v>
          </cell>
          <cell r="CN63">
            <v>0</v>
          </cell>
          <cell r="CO63">
            <v>86.459944597751104</v>
          </cell>
          <cell r="CP63">
            <v>0</v>
          </cell>
          <cell r="CQ63">
            <v>0</v>
          </cell>
          <cell r="CR63">
            <v>0</v>
          </cell>
          <cell r="CS63">
            <v>0</v>
          </cell>
          <cell r="CU63">
            <v>37987</v>
          </cell>
          <cell r="CV63">
            <v>16.333161290322579</v>
          </cell>
          <cell r="CW63">
            <v>5.9555985521108772</v>
          </cell>
          <cell r="CX63">
            <v>20</v>
          </cell>
          <cell r="CY63">
            <v>0</v>
          </cell>
          <cell r="CZ63">
            <v>0</v>
          </cell>
          <cell r="DA63">
            <v>0</v>
          </cell>
          <cell r="DB63">
            <v>67.3</v>
          </cell>
          <cell r="DC63">
            <v>0</v>
          </cell>
          <cell r="DD63">
            <v>0</v>
          </cell>
          <cell r="DE63">
            <v>0</v>
          </cell>
          <cell r="DF63">
            <v>0</v>
          </cell>
          <cell r="DG63">
            <v>0</v>
          </cell>
          <cell r="DH63">
            <v>102.81478415590405</v>
          </cell>
          <cell r="DI63">
            <v>0</v>
          </cell>
          <cell r="DJ63">
            <v>0</v>
          </cell>
          <cell r="DK63">
            <v>0</v>
          </cell>
          <cell r="DL63">
            <v>0</v>
          </cell>
          <cell r="DM63">
            <v>0</v>
          </cell>
          <cell r="DN63">
            <v>0</v>
          </cell>
          <cell r="DO63">
            <v>-29.419621790364978</v>
          </cell>
          <cell r="DP63">
            <v>0</v>
          </cell>
          <cell r="DR63">
            <v>0</v>
          </cell>
          <cell r="DS63">
            <v>0</v>
          </cell>
          <cell r="DT63">
            <v>0</v>
          </cell>
          <cell r="DV63">
            <v>37987</v>
          </cell>
          <cell r="DW63">
            <v>0</v>
          </cell>
          <cell r="DY63">
            <v>49.7</v>
          </cell>
          <cell r="DZ63">
            <v>44.7</v>
          </cell>
          <cell r="EA63">
            <v>30</v>
          </cell>
          <cell r="EB63">
            <v>30</v>
          </cell>
          <cell r="ED63">
            <v>131.4</v>
          </cell>
          <cell r="EE63">
            <v>0</v>
          </cell>
          <cell r="EF63">
            <v>86.459944597751104</v>
          </cell>
          <cell r="EG63">
            <v>0</v>
          </cell>
          <cell r="EH63">
            <v>86.459944597751104</v>
          </cell>
          <cell r="EJ63">
            <v>161.4</v>
          </cell>
          <cell r="EK63">
            <v>30</v>
          </cell>
          <cell r="EL63">
            <v>30</v>
          </cell>
          <cell r="EN63">
            <v>131.4</v>
          </cell>
          <cell r="EO63">
            <v>131.4</v>
          </cell>
          <cell r="EP63">
            <v>131.4</v>
          </cell>
          <cell r="ER63">
            <v>200</v>
          </cell>
          <cell r="ET63">
            <v>0</v>
          </cell>
          <cell r="EU63">
            <v>0</v>
          </cell>
          <cell r="EV63">
            <v>0</v>
          </cell>
          <cell r="EW63">
            <v>0</v>
          </cell>
          <cell r="EX63">
            <v>0</v>
          </cell>
          <cell r="EZ63">
            <v>55.065824946889158</v>
          </cell>
          <cell r="FA63">
            <v>55.065824946889158</v>
          </cell>
          <cell r="FB63">
            <v>0</v>
          </cell>
          <cell r="FC63">
            <v>0</v>
          </cell>
          <cell r="FE63">
            <v>38271.90027662037</v>
          </cell>
        </row>
        <row r="65">
          <cell r="A65">
            <v>39814</v>
          </cell>
          <cell r="B65">
            <v>1</v>
          </cell>
          <cell r="C65">
            <v>4</v>
          </cell>
          <cell r="D65">
            <v>1</v>
          </cell>
          <cell r="E65">
            <v>2009</v>
          </cell>
          <cell r="G65">
            <v>0</v>
          </cell>
          <cell r="H65">
            <v>0.50946988103974078</v>
          </cell>
          <cell r="I65">
            <v>8.8095753065712259</v>
          </cell>
          <cell r="J65">
            <v>50.684931506849317</v>
          </cell>
          <cell r="K65">
            <v>10.483870967741936</v>
          </cell>
          <cell r="L65">
            <v>7.638172509324663E-2</v>
          </cell>
          <cell r="M65">
            <v>5.8933731127849587</v>
          </cell>
          <cell r="N65">
            <v>0</v>
          </cell>
          <cell r="O65">
            <v>5.0796546826360593</v>
          </cell>
          <cell r="P65">
            <v>11.11005975229542</v>
          </cell>
          <cell r="Q65">
            <v>26.924469700802685</v>
          </cell>
          <cell r="R65">
            <v>12.207581362329918</v>
          </cell>
          <cell r="S65">
            <v>59.72613012393299</v>
          </cell>
          <cell r="T65">
            <v>20.303217757342061</v>
          </cell>
          <cell r="U65">
            <v>15.319566088341029</v>
          </cell>
          <cell r="W65">
            <v>0</v>
          </cell>
          <cell r="X65">
            <v>9.3190451876109659</v>
          </cell>
          <cell r="Y65">
            <v>10.483870967741936</v>
          </cell>
          <cell r="Z65">
            <v>0</v>
          </cell>
          <cell r="AA65">
            <v>0</v>
          </cell>
          <cell r="AB65">
            <v>0</v>
          </cell>
          <cell r="AC65">
            <v>5</v>
          </cell>
          <cell r="AD65">
            <v>0</v>
          </cell>
          <cell r="AE65">
            <v>0.96975483787820504</v>
          </cell>
          <cell r="AF65">
            <v>0</v>
          </cell>
          <cell r="AG65">
            <v>0</v>
          </cell>
          <cell r="AH65">
            <v>5.5810206747569229</v>
          </cell>
          <cell r="AI65">
            <v>0</v>
          </cell>
          <cell r="AJ65">
            <v>0</v>
          </cell>
          <cell r="AK65">
            <v>0</v>
          </cell>
          <cell r="AL65">
            <v>0</v>
          </cell>
          <cell r="AM65">
            <v>0</v>
          </cell>
          <cell r="AN65">
            <v>0</v>
          </cell>
          <cell r="AO65">
            <v>30.875495637111861</v>
          </cell>
          <cell r="AP65">
            <v>0.38199063273602185</v>
          </cell>
          <cell r="AQ65">
            <v>18.483258553459279</v>
          </cell>
          <cell r="AR65">
            <v>11.1347508138047</v>
          </cell>
          <cell r="AS65">
            <v>14.017249186195301</v>
          </cell>
          <cell r="AT65">
            <v>0</v>
          </cell>
          <cell r="AU65">
            <v>0</v>
          </cell>
          <cell r="AV65">
            <v>0</v>
          </cell>
          <cell r="AW65">
            <v>67</v>
          </cell>
          <cell r="AX65">
            <v>0</v>
          </cell>
          <cell r="AY65">
            <v>5.5167414465407205</v>
          </cell>
          <cell r="AZ65">
            <v>22.832172523075357</v>
          </cell>
          <cell r="BA65">
            <v>0</v>
          </cell>
          <cell r="BB65">
            <v>0</v>
          </cell>
          <cell r="BC65">
            <v>0</v>
          </cell>
          <cell r="BD65">
            <v>0</v>
          </cell>
          <cell r="BE65">
            <v>27.3224043715847</v>
          </cell>
          <cell r="BF65">
            <v>23.362527135264617</v>
          </cell>
          <cell r="BG65">
            <v>0</v>
          </cell>
          <cell r="BH65">
            <v>0</v>
          </cell>
          <cell r="BI65">
            <v>0</v>
          </cell>
          <cell r="BJ65">
            <v>0</v>
          </cell>
          <cell r="BK65">
            <v>0</v>
          </cell>
          <cell r="BL65">
            <v>0</v>
          </cell>
          <cell r="BM65">
            <v>0</v>
          </cell>
          <cell r="BN65">
            <v>0</v>
          </cell>
          <cell r="BO65">
            <v>0</v>
          </cell>
          <cell r="BP65">
            <v>0</v>
          </cell>
          <cell r="BQ65">
            <v>-25.152000000000001</v>
          </cell>
          <cell r="BR65">
            <v>0</v>
          </cell>
          <cell r="BS65">
            <v>0</v>
          </cell>
          <cell r="BT65">
            <v>4.0647352988662675</v>
          </cell>
          <cell r="BU65">
            <v>0</v>
          </cell>
          <cell r="BV65">
            <v>-4.0647352988662675</v>
          </cell>
          <cell r="BW65">
            <v>0</v>
          </cell>
          <cell r="BX65">
            <v>0</v>
          </cell>
          <cell r="BY65">
            <v>0</v>
          </cell>
          <cell r="CA65">
            <v>0</v>
          </cell>
          <cell r="CB65">
            <v>0</v>
          </cell>
          <cell r="CC65">
            <v>0</v>
          </cell>
          <cell r="CD65">
            <v>0</v>
          </cell>
          <cell r="CE65">
            <v>0</v>
          </cell>
          <cell r="CF65">
            <v>0</v>
          </cell>
          <cell r="CH65">
            <v>0</v>
          </cell>
          <cell r="CJ65">
            <v>39814</v>
          </cell>
          <cell r="CK65">
            <v>9.3190451876109659</v>
          </cell>
          <cell r="CL65">
            <v>0.96975483787820504</v>
          </cell>
          <cell r="CM65">
            <v>54.749666805715584</v>
          </cell>
          <cell r="CN65">
            <v>0</v>
          </cell>
          <cell r="CO65">
            <v>0</v>
          </cell>
          <cell r="CP65">
            <v>50.473765498064083</v>
          </cell>
          <cell r="CQ65">
            <v>0</v>
          </cell>
          <cell r="CR65">
            <v>30</v>
          </cell>
          <cell r="CS65">
            <v>0</v>
          </cell>
          <cell r="CU65">
            <v>39814</v>
          </cell>
          <cell r="CV65">
            <v>0</v>
          </cell>
          <cell r="CW65">
            <v>5</v>
          </cell>
          <cell r="CX65">
            <v>0</v>
          </cell>
          <cell r="CY65">
            <v>0</v>
          </cell>
          <cell r="CZ65">
            <v>0</v>
          </cell>
          <cell r="DA65">
            <v>0</v>
          </cell>
          <cell r="DB65">
            <v>0</v>
          </cell>
          <cell r="DC65">
            <v>59.79281068567505</v>
          </cell>
          <cell r="DD65">
            <v>67</v>
          </cell>
          <cell r="DE65">
            <v>11.835616438356164</v>
          </cell>
          <cell r="DF65">
            <v>24</v>
          </cell>
          <cell r="DG65">
            <v>33.966923336880058</v>
          </cell>
          <cell r="DH65">
            <v>0</v>
          </cell>
          <cell r="DI65">
            <v>0</v>
          </cell>
          <cell r="DJ65">
            <v>0</v>
          </cell>
          <cell r="DK65">
            <v>27.3224043715847</v>
          </cell>
          <cell r="DL65">
            <v>27.427262434130885</v>
          </cell>
          <cell r="DM65">
            <v>0</v>
          </cell>
          <cell r="DN65">
            <v>0</v>
          </cell>
          <cell r="DO65">
            <v>-25.152000000000001</v>
          </cell>
          <cell r="DP65">
            <v>-4.0647352988662675</v>
          </cell>
          <cell r="DR65">
            <v>54.749666805715584</v>
          </cell>
          <cell r="DS65">
            <v>0</v>
          </cell>
          <cell r="DT65">
            <v>0</v>
          </cell>
          <cell r="DV65">
            <v>39814</v>
          </cell>
          <cell r="DW65">
            <v>0.64650322525213666</v>
          </cell>
          <cell r="DY65">
            <v>49.7</v>
          </cell>
          <cell r="DZ65">
            <v>44.7</v>
          </cell>
          <cell r="EA65">
            <v>30</v>
          </cell>
          <cell r="EB65">
            <v>30</v>
          </cell>
          <cell r="ED65">
            <v>60</v>
          </cell>
          <cell r="EE65">
            <v>20</v>
          </cell>
          <cell r="EF65">
            <v>50.473765498064083</v>
          </cell>
          <cell r="EG65">
            <v>0</v>
          </cell>
          <cell r="EH65">
            <v>50.473765498064083</v>
          </cell>
          <cell r="EJ65">
            <v>30</v>
          </cell>
          <cell r="EK65">
            <v>90</v>
          </cell>
          <cell r="EL65">
            <v>110</v>
          </cell>
          <cell r="EN65">
            <v>0</v>
          </cell>
          <cell r="EO65">
            <v>60</v>
          </cell>
          <cell r="EP65">
            <v>80</v>
          </cell>
          <cell r="ER65">
            <v>200</v>
          </cell>
          <cell r="ET65">
            <v>15</v>
          </cell>
          <cell r="EU65">
            <v>4.0647352988662675</v>
          </cell>
          <cell r="EV65">
            <v>0</v>
          </cell>
          <cell r="EW65">
            <v>35.684931506849317</v>
          </cell>
          <cell r="EX65">
            <v>15</v>
          </cell>
          <cell r="EZ65">
            <v>39.749666805715584</v>
          </cell>
          <cell r="FA65">
            <v>54.749666805715584</v>
          </cell>
          <cell r="FB65">
            <v>59</v>
          </cell>
          <cell r="FC65">
            <v>68.350684931506848</v>
          </cell>
          <cell r="FE65">
            <v>38271.593230555554</v>
          </cell>
        </row>
        <row r="66">
          <cell r="A66">
            <v>39815</v>
          </cell>
          <cell r="B66">
            <v>2</v>
          </cell>
          <cell r="C66">
            <v>5</v>
          </cell>
          <cell r="D66">
            <v>1</v>
          </cell>
          <cell r="E66">
            <v>2009</v>
          </cell>
          <cell r="G66">
            <v>0</v>
          </cell>
          <cell r="H66">
            <v>0.59661831108537688</v>
          </cell>
          <cell r="I66">
            <v>8.927837062534751</v>
          </cell>
          <cell r="J66">
            <v>50.684931506849317</v>
          </cell>
          <cell r="K66">
            <v>10.483870967741936</v>
          </cell>
          <cell r="L66">
            <v>8.9447359930126355E-2</v>
          </cell>
          <cell r="M66">
            <v>5.9724871028028765</v>
          </cell>
          <cell r="N66">
            <v>0</v>
          </cell>
          <cell r="O66">
            <v>5.9485655785309328</v>
          </cell>
          <cell r="P66">
            <v>11.259203738179288</v>
          </cell>
          <cell r="Q66">
            <v>26.638056006183636</v>
          </cell>
          <cell r="R66">
            <v>12.207581362329918</v>
          </cell>
          <cell r="S66">
            <v>46.230758437441835</v>
          </cell>
          <cell r="T66">
            <v>20.417219345070031</v>
          </cell>
          <cell r="U66">
            <v>17.632578487001322</v>
          </cell>
          <cell r="W66">
            <v>0</v>
          </cell>
          <cell r="X66">
            <v>9.5244553736201283</v>
          </cell>
          <cell r="Y66">
            <v>10.483870967741936</v>
          </cell>
          <cell r="Z66">
            <v>0</v>
          </cell>
          <cell r="AA66">
            <v>0</v>
          </cell>
          <cell r="AB66">
            <v>0</v>
          </cell>
          <cell r="AC66">
            <v>5</v>
          </cell>
          <cell r="AD66">
            <v>0</v>
          </cell>
          <cell r="AE66">
            <v>1.061934462733003</v>
          </cell>
          <cell r="AF66">
            <v>0</v>
          </cell>
          <cell r="AG66">
            <v>0</v>
          </cell>
          <cell r="AH66">
            <v>5.4319812600849051</v>
          </cell>
          <cell r="AI66">
            <v>0</v>
          </cell>
          <cell r="AJ66">
            <v>0</v>
          </cell>
          <cell r="AK66">
            <v>0</v>
          </cell>
          <cell r="AL66">
            <v>0</v>
          </cell>
          <cell r="AM66">
            <v>0</v>
          </cell>
          <cell r="AN66">
            <v>0</v>
          </cell>
          <cell r="AO66">
            <v>30.81334524031832</v>
          </cell>
          <cell r="AP66">
            <v>0.28981100788122482</v>
          </cell>
          <cell r="AQ66">
            <v>19.518269176939327</v>
          </cell>
          <cell r="AR66">
            <v>0</v>
          </cell>
          <cell r="AS66">
            <v>0</v>
          </cell>
          <cell r="AT66">
            <v>0</v>
          </cell>
          <cell r="AU66">
            <v>0</v>
          </cell>
          <cell r="AV66">
            <v>0</v>
          </cell>
          <cell r="AW66">
            <v>67</v>
          </cell>
          <cell r="AX66">
            <v>0</v>
          </cell>
          <cell r="AY66">
            <v>4.4817308230606727</v>
          </cell>
          <cell r="AZ66">
            <v>12.798825446452526</v>
          </cell>
          <cell r="BA66">
            <v>0</v>
          </cell>
          <cell r="BB66">
            <v>0</v>
          </cell>
          <cell r="BC66">
            <v>0</v>
          </cell>
          <cell r="BD66">
            <v>0</v>
          </cell>
          <cell r="BE66">
            <v>27.3224043715847</v>
          </cell>
          <cell r="BF66">
            <v>23.362527135264617</v>
          </cell>
          <cell r="BG66">
            <v>0</v>
          </cell>
          <cell r="BH66">
            <v>0</v>
          </cell>
          <cell r="BI66">
            <v>0</v>
          </cell>
          <cell r="BJ66">
            <v>0</v>
          </cell>
          <cell r="BK66">
            <v>0</v>
          </cell>
          <cell r="BL66">
            <v>0</v>
          </cell>
          <cell r="BM66">
            <v>0</v>
          </cell>
          <cell r="BN66">
            <v>0</v>
          </cell>
          <cell r="BO66">
            <v>0</v>
          </cell>
          <cell r="BP66">
            <v>0</v>
          </cell>
          <cell r="BQ66">
            <v>0</v>
          </cell>
          <cell r="BR66">
            <v>0</v>
          </cell>
          <cell r="BS66">
            <v>0</v>
          </cell>
          <cell r="BT66">
            <v>4.5983439271848852</v>
          </cell>
          <cell r="BU66">
            <v>0</v>
          </cell>
          <cell r="BV66">
            <v>-4.5983439271848852</v>
          </cell>
          <cell r="BW66">
            <v>0</v>
          </cell>
          <cell r="BX66">
            <v>0</v>
          </cell>
          <cell r="BY66">
            <v>0</v>
          </cell>
          <cell r="CA66">
            <v>0</v>
          </cell>
          <cell r="CB66">
            <v>0</v>
          </cell>
          <cell r="CC66">
            <v>0</v>
          </cell>
          <cell r="CD66">
            <v>0</v>
          </cell>
          <cell r="CE66">
            <v>0</v>
          </cell>
          <cell r="CF66">
            <v>0</v>
          </cell>
          <cell r="CH66">
            <v>0</v>
          </cell>
          <cell r="CJ66">
            <v>39815</v>
          </cell>
          <cell r="CK66">
            <v>9.5244553736201283</v>
          </cell>
          <cell r="CL66">
            <v>1.061934462733003</v>
          </cell>
          <cell r="CM66">
            <v>55.283275434034202</v>
          </cell>
          <cell r="CN66">
            <v>0</v>
          </cell>
          <cell r="CO66">
            <v>0</v>
          </cell>
          <cell r="CP66">
            <v>36.245326500403223</v>
          </cell>
          <cell r="CQ66">
            <v>0</v>
          </cell>
          <cell r="CR66">
            <v>19.808080184820554</v>
          </cell>
          <cell r="CS66">
            <v>0</v>
          </cell>
          <cell r="CU66">
            <v>39815</v>
          </cell>
          <cell r="CV66">
            <v>0</v>
          </cell>
          <cell r="CW66">
            <v>5</v>
          </cell>
          <cell r="CX66">
            <v>0</v>
          </cell>
          <cell r="CY66">
            <v>0</v>
          </cell>
          <cell r="CZ66">
            <v>0</v>
          </cell>
          <cell r="DA66">
            <v>0</v>
          </cell>
          <cell r="DB66">
            <v>0</v>
          </cell>
          <cell r="DC66">
            <v>45.769781874023352</v>
          </cell>
          <cell r="DD66">
            <v>67</v>
          </cell>
          <cell r="DE66">
            <v>11.835616438356164</v>
          </cell>
          <cell r="DF66">
            <v>24</v>
          </cell>
          <cell r="DG66">
            <v>12.798825446452526</v>
          </cell>
          <cell r="DH66">
            <v>0</v>
          </cell>
          <cell r="DI66">
            <v>0</v>
          </cell>
          <cell r="DJ66">
            <v>0</v>
          </cell>
          <cell r="DK66">
            <v>27.3224043715847</v>
          </cell>
          <cell r="DL66">
            <v>27.960871062449502</v>
          </cell>
          <cell r="DM66">
            <v>0</v>
          </cell>
          <cell r="DN66">
            <v>0</v>
          </cell>
          <cell r="DO66">
            <v>0</v>
          </cell>
          <cell r="DP66">
            <v>-4.5983439271848852</v>
          </cell>
          <cell r="DR66">
            <v>55.283275434034202</v>
          </cell>
          <cell r="DS66">
            <v>0</v>
          </cell>
          <cell r="DT66">
            <v>0</v>
          </cell>
          <cell r="DV66">
            <v>39815</v>
          </cell>
          <cell r="DW66">
            <v>0.70795630848866864</v>
          </cell>
          <cell r="DY66">
            <v>49.7</v>
          </cell>
          <cell r="DZ66">
            <v>44.7</v>
          </cell>
          <cell r="EA66">
            <v>30</v>
          </cell>
          <cell r="EB66">
            <v>30</v>
          </cell>
          <cell r="ED66">
            <v>60</v>
          </cell>
          <cell r="EE66">
            <v>20</v>
          </cell>
          <cell r="EF66">
            <v>36.245326500403223</v>
          </cell>
          <cell r="EG66">
            <v>0</v>
          </cell>
          <cell r="EH66">
            <v>36.245326500403223</v>
          </cell>
          <cell r="EJ66">
            <v>30</v>
          </cell>
          <cell r="EK66">
            <v>90</v>
          </cell>
          <cell r="EL66">
            <v>110</v>
          </cell>
          <cell r="EN66">
            <v>0</v>
          </cell>
          <cell r="EO66">
            <v>60</v>
          </cell>
          <cell r="EP66">
            <v>80</v>
          </cell>
          <cell r="ER66">
            <v>200</v>
          </cell>
          <cell r="ET66">
            <v>15</v>
          </cell>
          <cell r="EU66">
            <v>4.5983439271848852</v>
          </cell>
          <cell r="EV66">
            <v>0</v>
          </cell>
          <cell r="EW66">
            <v>35.684931506849317</v>
          </cell>
          <cell r="EX66">
            <v>15</v>
          </cell>
          <cell r="EZ66">
            <v>40.283275434034202</v>
          </cell>
          <cell r="FA66">
            <v>55.283275434034202</v>
          </cell>
          <cell r="FB66">
            <v>59</v>
          </cell>
          <cell r="FC66">
            <v>68.350684931506848</v>
          </cell>
          <cell r="FE66">
            <v>38271.593230787039</v>
          </cell>
        </row>
        <row r="67">
          <cell r="A67">
            <v>39816</v>
          </cell>
          <cell r="B67">
            <v>3</v>
          </cell>
          <cell r="C67">
            <v>6</v>
          </cell>
          <cell r="D67">
            <v>1</v>
          </cell>
          <cell r="E67">
            <v>2009</v>
          </cell>
          <cell r="G67">
            <v>0</v>
          </cell>
          <cell r="H67">
            <v>0.54280736112568306</v>
          </cell>
          <cell r="I67">
            <v>8.9041138882869504</v>
          </cell>
          <cell r="J67">
            <v>50.684931506849317</v>
          </cell>
          <cell r="K67">
            <v>10.483870967741936</v>
          </cell>
          <cell r="L67">
            <v>8.137981101351599E-2</v>
          </cell>
          <cell r="M67">
            <v>5.9566169260467277</v>
          </cell>
          <cell r="N67">
            <v>8.5097142857142849</v>
          </cell>
          <cell r="O67">
            <v>5.4120450615927966</v>
          </cell>
          <cell r="P67">
            <v>11.2292856236011</v>
          </cell>
          <cell r="Q67">
            <v>26.614010153118784</v>
          </cell>
          <cell r="R67">
            <v>12.207581362329918</v>
          </cell>
          <cell r="S67">
            <v>37.631280377161403</v>
          </cell>
          <cell r="T67">
            <v>20.373355672365747</v>
          </cell>
          <cell r="U67">
            <v>17.319009457585683</v>
          </cell>
          <cell r="W67">
            <v>0</v>
          </cell>
          <cell r="X67">
            <v>9.4469212494126342</v>
          </cell>
          <cell r="Y67">
            <v>10.483870967741936</v>
          </cell>
          <cell r="Z67">
            <v>0</v>
          </cell>
          <cell r="AA67">
            <v>0</v>
          </cell>
          <cell r="AB67">
            <v>2.729091930509624</v>
          </cell>
          <cell r="AC67">
            <v>5</v>
          </cell>
          <cell r="AD67">
            <v>0</v>
          </cell>
          <cell r="AE67">
            <v>1.3517454706142278</v>
          </cell>
          <cell r="AF67">
            <v>5.4668736216506773</v>
          </cell>
          <cell r="AG67">
            <v>0</v>
          </cell>
          <cell r="AH67">
            <v>5.4296713610925469</v>
          </cell>
          <cell r="AI67">
            <v>0</v>
          </cell>
          <cell r="AJ67">
            <v>0</v>
          </cell>
          <cell r="AK67">
            <v>0</v>
          </cell>
          <cell r="AL67">
            <v>0</v>
          </cell>
          <cell r="AM67">
            <v>0</v>
          </cell>
          <cell r="AN67">
            <v>0</v>
          </cell>
          <cell r="AO67">
            <v>30.918582738981979</v>
          </cell>
          <cell r="AP67">
            <v>0</v>
          </cell>
          <cell r="AQ67">
            <v>18.533126378349323</v>
          </cell>
          <cell r="AR67">
            <v>0.58154172221874489</v>
          </cell>
          <cell r="AS67">
            <v>0</v>
          </cell>
          <cell r="AT67">
            <v>0</v>
          </cell>
          <cell r="AU67">
            <v>0</v>
          </cell>
          <cell r="AV67">
            <v>0</v>
          </cell>
          <cell r="AW67">
            <v>67</v>
          </cell>
          <cell r="AX67">
            <v>0</v>
          </cell>
          <cell r="AY67">
            <v>0</v>
          </cell>
          <cell r="AZ67">
            <v>8.323645507112829</v>
          </cell>
          <cell r="BA67">
            <v>0</v>
          </cell>
          <cell r="BB67">
            <v>0</v>
          </cell>
          <cell r="BC67">
            <v>0</v>
          </cell>
          <cell r="BD67">
            <v>0</v>
          </cell>
          <cell r="BE67">
            <v>27.3224043715847</v>
          </cell>
          <cell r="BF67">
            <v>23.362527135264617</v>
          </cell>
          <cell r="BG67">
            <v>0</v>
          </cell>
          <cell r="BH67">
            <v>0</v>
          </cell>
          <cell r="BI67">
            <v>0</v>
          </cell>
          <cell r="BJ67">
            <v>0</v>
          </cell>
          <cell r="BK67">
            <v>0</v>
          </cell>
          <cell r="BL67">
            <v>0</v>
          </cell>
          <cell r="BM67">
            <v>0</v>
          </cell>
          <cell r="BN67">
            <v>0</v>
          </cell>
          <cell r="BO67">
            <v>0</v>
          </cell>
          <cell r="BP67">
            <v>0</v>
          </cell>
          <cell r="BQ67">
            <v>0</v>
          </cell>
          <cell r="BR67">
            <v>0</v>
          </cell>
          <cell r="BS67">
            <v>0</v>
          </cell>
          <cell r="BT67">
            <v>4.4913026409584589</v>
          </cell>
          <cell r="BU67">
            <v>0</v>
          </cell>
          <cell r="BV67">
            <v>-4.4913026409584589</v>
          </cell>
          <cell r="BW67">
            <v>0</v>
          </cell>
          <cell r="BX67">
            <v>0</v>
          </cell>
          <cell r="BY67">
            <v>0</v>
          </cell>
          <cell r="CA67">
            <v>0</v>
          </cell>
          <cell r="CB67">
            <v>0</v>
          </cell>
          <cell r="CC67">
            <v>0</v>
          </cell>
          <cell r="CD67">
            <v>0</v>
          </cell>
          <cell r="CE67">
            <v>0</v>
          </cell>
          <cell r="CF67">
            <v>0</v>
          </cell>
          <cell r="CH67">
            <v>0</v>
          </cell>
          <cell r="CJ67">
            <v>39816</v>
          </cell>
          <cell r="CK67">
            <v>9.4469212494126342</v>
          </cell>
          <cell r="CL67">
            <v>6.818619092264905</v>
          </cell>
          <cell r="CM67">
            <v>55.176234147807776</v>
          </cell>
          <cell r="CN67">
            <v>0</v>
          </cell>
          <cell r="CO67">
            <v>0</v>
          </cell>
          <cell r="CP67">
            <v>36.348254100074527</v>
          </cell>
          <cell r="CQ67">
            <v>0</v>
          </cell>
          <cell r="CR67">
            <v>19.114668100568068</v>
          </cell>
          <cell r="CS67">
            <v>0</v>
          </cell>
          <cell r="CU67">
            <v>39816</v>
          </cell>
          <cell r="CV67">
            <v>2.729091930509624</v>
          </cell>
          <cell r="CW67">
            <v>5</v>
          </cell>
          <cell r="CX67">
            <v>0</v>
          </cell>
          <cell r="CY67">
            <v>0</v>
          </cell>
          <cell r="CZ67">
            <v>0</v>
          </cell>
          <cell r="DA67">
            <v>0</v>
          </cell>
          <cell r="DB67">
            <v>0</v>
          </cell>
          <cell r="DC67">
            <v>45.79517534948716</v>
          </cell>
          <cell r="DD67">
            <v>67</v>
          </cell>
          <cell r="DE67">
            <v>11.835616438356164</v>
          </cell>
          <cell r="DF67">
            <v>24</v>
          </cell>
          <cell r="DG67">
            <v>8.9051872293315739</v>
          </cell>
          <cell r="DH67">
            <v>0</v>
          </cell>
          <cell r="DI67">
            <v>0</v>
          </cell>
          <cell r="DJ67">
            <v>0</v>
          </cell>
          <cell r="DK67">
            <v>27.3224043715847</v>
          </cell>
          <cell r="DL67">
            <v>27.853829776223076</v>
          </cell>
          <cell r="DM67">
            <v>0</v>
          </cell>
          <cell r="DN67">
            <v>0</v>
          </cell>
          <cell r="DO67">
            <v>0</v>
          </cell>
          <cell r="DP67">
            <v>-4.4913026409584589</v>
          </cell>
          <cell r="DR67">
            <v>55.176234147807776</v>
          </cell>
          <cell r="DS67">
            <v>0</v>
          </cell>
          <cell r="DT67">
            <v>0</v>
          </cell>
          <cell r="DV67">
            <v>39816</v>
          </cell>
          <cell r="DW67">
            <v>4.545746061509937</v>
          </cell>
          <cell r="DY67">
            <v>49.7</v>
          </cell>
          <cell r="DZ67">
            <v>44.7</v>
          </cell>
          <cell r="EA67">
            <v>30</v>
          </cell>
          <cell r="EB67">
            <v>30</v>
          </cell>
          <cell r="ED67">
            <v>60</v>
          </cell>
          <cell r="EE67">
            <v>20</v>
          </cell>
          <cell r="EF67">
            <v>36.348254100074527</v>
          </cell>
          <cell r="EG67">
            <v>0</v>
          </cell>
          <cell r="EH67">
            <v>36.348254100074527</v>
          </cell>
          <cell r="EJ67">
            <v>30</v>
          </cell>
          <cell r="EK67">
            <v>90</v>
          </cell>
          <cell r="EL67">
            <v>110</v>
          </cell>
          <cell r="EN67">
            <v>0</v>
          </cell>
          <cell r="EO67">
            <v>60</v>
          </cell>
          <cell r="EP67">
            <v>80</v>
          </cell>
          <cell r="ER67">
            <v>200</v>
          </cell>
          <cell r="ET67">
            <v>15</v>
          </cell>
          <cell r="EU67">
            <v>4.4913026409584589</v>
          </cell>
          <cell r="EV67">
            <v>0</v>
          </cell>
          <cell r="EW67">
            <v>35.684931506849317</v>
          </cell>
          <cell r="EX67">
            <v>15</v>
          </cell>
          <cell r="EZ67">
            <v>40.176234147807776</v>
          </cell>
          <cell r="FA67">
            <v>55.176234147807776</v>
          </cell>
          <cell r="FB67">
            <v>59</v>
          </cell>
          <cell r="FC67">
            <v>68.350684931506848</v>
          </cell>
          <cell r="FE67">
            <v>38271.593230902778</v>
          </cell>
        </row>
        <row r="68">
          <cell r="A68">
            <v>39817</v>
          </cell>
          <cell r="B68">
            <v>4</v>
          </cell>
          <cell r="C68">
            <v>7</v>
          </cell>
          <cell r="D68">
            <v>1</v>
          </cell>
          <cell r="E68">
            <v>2009</v>
          </cell>
          <cell r="G68">
            <v>0</v>
          </cell>
          <cell r="H68">
            <v>1.0802055701848181</v>
          </cell>
          <cell r="I68">
            <v>11.506915321111334</v>
          </cell>
          <cell r="J68">
            <v>50.684931506849317</v>
          </cell>
          <cell r="K68">
            <v>10.483870967741936</v>
          </cell>
          <cell r="L68">
            <v>0.16194866070917849</v>
          </cell>
          <cell r="M68">
            <v>7.6978223131762897</v>
          </cell>
          <cell r="N68">
            <v>8.5097142857142849</v>
          </cell>
          <cell r="O68">
            <v>10.770158329282769</v>
          </cell>
          <cell r="P68">
            <v>14.511768426202162</v>
          </cell>
          <cell r="Q68">
            <v>26.550012827366096</v>
          </cell>
          <cell r="R68">
            <v>12.207581362329918</v>
          </cell>
          <cell r="S68">
            <v>40.156010995694039</v>
          </cell>
          <cell r="T68">
            <v>20.887874784097907</v>
          </cell>
          <cell r="U68">
            <v>28.840314437247375</v>
          </cell>
          <cell r="W68">
            <v>0</v>
          </cell>
          <cell r="X68">
            <v>12.587120891296152</v>
          </cell>
          <cell r="Y68">
            <v>10.483870967741936</v>
          </cell>
          <cell r="Z68">
            <v>0</v>
          </cell>
          <cell r="AA68">
            <v>0</v>
          </cell>
          <cell r="AB68">
            <v>2.7277076085158871</v>
          </cell>
          <cell r="AC68">
            <v>5</v>
          </cell>
          <cell r="AD68">
            <v>0</v>
          </cell>
          <cell r="AE68">
            <v>1.3517454706142278</v>
          </cell>
          <cell r="AF68">
            <v>7.2900321804696375</v>
          </cell>
          <cell r="AG68">
            <v>0</v>
          </cell>
          <cell r="AH68">
            <v>4.5177557226905662</v>
          </cell>
          <cell r="AI68">
            <v>0</v>
          </cell>
          <cell r="AJ68">
            <v>0</v>
          </cell>
          <cell r="AK68">
            <v>0</v>
          </cell>
          <cell r="AL68">
            <v>0</v>
          </cell>
          <cell r="AM68">
            <v>0</v>
          </cell>
          <cell r="AN68">
            <v>0</v>
          </cell>
          <cell r="AO68">
            <v>28.710675552812901</v>
          </cell>
          <cell r="AP68">
            <v>0</v>
          </cell>
          <cell r="AQ68">
            <v>16.709967819530362</v>
          </cell>
          <cell r="AR68">
            <v>13.290032180469638</v>
          </cell>
          <cell r="AS68">
            <v>0.81108966967748586</v>
          </cell>
          <cell r="AT68">
            <v>0</v>
          </cell>
          <cell r="AU68">
            <v>0</v>
          </cell>
          <cell r="AV68">
            <v>0</v>
          </cell>
          <cell r="AW68">
            <v>67</v>
          </cell>
          <cell r="AX68">
            <v>0</v>
          </cell>
          <cell r="AY68">
            <v>0</v>
          </cell>
          <cell r="AZ68">
            <v>22.884200217039322</v>
          </cell>
          <cell r="BA68">
            <v>0</v>
          </cell>
          <cell r="BB68">
            <v>0</v>
          </cell>
          <cell r="BC68">
            <v>0</v>
          </cell>
          <cell r="BD68">
            <v>0</v>
          </cell>
          <cell r="BE68">
            <v>27.3224043715847</v>
          </cell>
          <cell r="BF68">
            <v>23.362527135264617</v>
          </cell>
          <cell r="BG68">
            <v>0</v>
          </cell>
          <cell r="BH68">
            <v>0</v>
          </cell>
          <cell r="BI68">
            <v>0</v>
          </cell>
          <cell r="BJ68">
            <v>0</v>
          </cell>
          <cell r="BK68">
            <v>0</v>
          </cell>
          <cell r="BL68">
            <v>0</v>
          </cell>
          <cell r="BM68">
            <v>0</v>
          </cell>
          <cell r="BN68">
            <v>0</v>
          </cell>
          <cell r="BO68">
            <v>0</v>
          </cell>
          <cell r="BP68">
            <v>0</v>
          </cell>
          <cell r="BQ68">
            <v>0</v>
          </cell>
          <cell r="BR68">
            <v>0</v>
          </cell>
          <cell r="BS68">
            <v>0</v>
          </cell>
          <cell r="BT68">
            <v>16.235397687065294</v>
          </cell>
          <cell r="BU68">
            <v>0</v>
          </cell>
          <cell r="BV68">
            <v>-16.235397687065294</v>
          </cell>
          <cell r="BW68">
            <v>0</v>
          </cell>
          <cell r="BX68">
            <v>0</v>
          </cell>
          <cell r="BY68">
            <v>0</v>
          </cell>
          <cell r="CA68">
            <v>0</v>
          </cell>
          <cell r="CB68">
            <v>0</v>
          </cell>
          <cell r="CC68">
            <v>0</v>
          </cell>
          <cell r="CD68">
            <v>0</v>
          </cell>
          <cell r="CE68">
            <v>0</v>
          </cell>
          <cell r="CF68">
            <v>0</v>
          </cell>
          <cell r="CH68">
            <v>0</v>
          </cell>
          <cell r="CJ68">
            <v>39817</v>
          </cell>
          <cell r="CK68">
            <v>12.587120891296152</v>
          </cell>
          <cell r="CL68">
            <v>8.6417776510838653</v>
          </cell>
          <cell r="CM68">
            <v>66.920329193914611</v>
          </cell>
          <cell r="CN68">
            <v>0</v>
          </cell>
          <cell r="CO68">
            <v>0</v>
          </cell>
          <cell r="CP68">
            <v>34.039520945180954</v>
          </cell>
          <cell r="CQ68">
            <v>0</v>
          </cell>
          <cell r="CR68">
            <v>30</v>
          </cell>
          <cell r="CS68">
            <v>0</v>
          </cell>
          <cell r="CU68">
            <v>39817</v>
          </cell>
          <cell r="CV68">
            <v>2.7277076085158871</v>
          </cell>
          <cell r="CW68">
            <v>5</v>
          </cell>
          <cell r="CX68">
            <v>0</v>
          </cell>
          <cell r="CY68">
            <v>0</v>
          </cell>
          <cell r="CZ68">
            <v>0</v>
          </cell>
          <cell r="DA68">
            <v>0</v>
          </cell>
          <cell r="DB68">
            <v>0</v>
          </cell>
          <cell r="DC68">
            <v>46.626641836477106</v>
          </cell>
          <cell r="DD68">
            <v>67</v>
          </cell>
          <cell r="DE68">
            <v>11.835616438356164</v>
          </cell>
          <cell r="DF68">
            <v>24</v>
          </cell>
          <cell r="DG68">
            <v>36.174232397508959</v>
          </cell>
          <cell r="DH68">
            <v>0</v>
          </cell>
          <cell r="DI68">
            <v>0</v>
          </cell>
          <cell r="DJ68">
            <v>0</v>
          </cell>
          <cell r="DK68">
            <v>27.3224043715847</v>
          </cell>
          <cell r="DL68">
            <v>39.597924822329915</v>
          </cell>
          <cell r="DM68">
            <v>0</v>
          </cell>
          <cell r="DN68">
            <v>0</v>
          </cell>
          <cell r="DO68">
            <v>0</v>
          </cell>
          <cell r="DP68">
            <v>-16.235397687065294</v>
          </cell>
          <cell r="DR68">
            <v>66.920329193914611</v>
          </cell>
          <cell r="DS68">
            <v>0</v>
          </cell>
          <cell r="DT68">
            <v>0</v>
          </cell>
          <cell r="DV68">
            <v>39817</v>
          </cell>
          <cell r="DW68">
            <v>5.7611851007225772</v>
          </cell>
          <cell r="DY68">
            <v>49.7</v>
          </cell>
          <cell r="DZ68">
            <v>44.7</v>
          </cell>
          <cell r="EA68">
            <v>30</v>
          </cell>
          <cell r="EB68">
            <v>30</v>
          </cell>
          <cell r="ED68">
            <v>60</v>
          </cell>
          <cell r="EE68">
            <v>20</v>
          </cell>
          <cell r="EF68">
            <v>34.039520945180954</v>
          </cell>
          <cell r="EG68">
            <v>0</v>
          </cell>
          <cell r="EH68">
            <v>34.039520945180954</v>
          </cell>
          <cell r="EJ68">
            <v>30</v>
          </cell>
          <cell r="EK68">
            <v>90</v>
          </cell>
          <cell r="EL68">
            <v>110</v>
          </cell>
          <cell r="EN68">
            <v>0</v>
          </cell>
          <cell r="EO68">
            <v>60</v>
          </cell>
          <cell r="EP68">
            <v>80</v>
          </cell>
          <cell r="ER68">
            <v>200</v>
          </cell>
          <cell r="ET68">
            <v>15</v>
          </cell>
          <cell r="EU68">
            <v>16.235397687065294</v>
          </cell>
          <cell r="EV68">
            <v>0</v>
          </cell>
          <cell r="EW68">
            <v>35.684931506849317</v>
          </cell>
          <cell r="EX68">
            <v>15</v>
          </cell>
          <cell r="EZ68">
            <v>51.920329193914611</v>
          </cell>
          <cell r="FA68">
            <v>66.920329193914611</v>
          </cell>
          <cell r="FB68">
            <v>59</v>
          </cell>
          <cell r="FC68">
            <v>68.350684931506848</v>
          </cell>
          <cell r="FE68">
            <v>38271.593231134262</v>
          </cell>
        </row>
        <row r="69">
          <cell r="A69">
            <v>39818</v>
          </cell>
          <cell r="B69">
            <v>5</v>
          </cell>
          <cell r="C69">
            <v>1</v>
          </cell>
          <cell r="D69">
            <v>1</v>
          </cell>
          <cell r="E69">
            <v>2009</v>
          </cell>
          <cell r="G69">
            <v>0</v>
          </cell>
          <cell r="H69">
            <v>1.1473245654591402</v>
          </cell>
          <cell r="I69">
            <v>11.536171649151433</v>
          </cell>
          <cell r="J69">
            <v>50.684931506849317</v>
          </cell>
          <cell r="K69">
            <v>10.483870967741936</v>
          </cell>
          <cell r="L69">
            <v>0.17201140403586063</v>
          </cell>
          <cell r="M69">
            <v>7.7173940236220506</v>
          </cell>
          <cell r="N69">
            <v>8.5097142857142849</v>
          </cell>
          <cell r="O69">
            <v>11.439366326315362</v>
          </cell>
          <cell r="P69">
            <v>14.548664592174635</v>
          </cell>
          <cell r="Q69">
            <v>26.554761511288646</v>
          </cell>
          <cell r="R69">
            <v>12.207581362329918</v>
          </cell>
          <cell r="S69">
            <v>40.156010995694039</v>
          </cell>
          <cell r="T69">
            <v>20.887874784097907</v>
          </cell>
          <cell r="U69">
            <v>28.840314437247375</v>
          </cell>
          <cell r="W69">
            <v>0</v>
          </cell>
          <cell r="X69">
            <v>12.683496214610573</v>
          </cell>
          <cell r="Y69">
            <v>10.483870967741936</v>
          </cell>
          <cell r="Z69">
            <v>0</v>
          </cell>
          <cell r="AA69">
            <v>0</v>
          </cell>
          <cell r="AB69">
            <v>2.7263239887144652</v>
          </cell>
          <cell r="AC69">
            <v>5</v>
          </cell>
          <cell r="AD69">
            <v>0</v>
          </cell>
          <cell r="AE69">
            <v>1.3517454706142278</v>
          </cell>
          <cell r="AF69">
            <v>7.3210502540435005</v>
          </cell>
          <cell r="AG69">
            <v>0</v>
          </cell>
          <cell r="AH69">
            <v>4.4787311364207003</v>
          </cell>
          <cell r="AI69">
            <v>0</v>
          </cell>
          <cell r="AJ69">
            <v>0</v>
          </cell>
          <cell r="AK69">
            <v>0</v>
          </cell>
          <cell r="AL69">
            <v>0</v>
          </cell>
          <cell r="AM69">
            <v>0</v>
          </cell>
          <cell r="AN69">
            <v>0</v>
          </cell>
          <cell r="AO69">
            <v>28.676782871469133</v>
          </cell>
          <cell r="AP69">
            <v>0</v>
          </cell>
          <cell r="AQ69">
            <v>16.678949745956501</v>
          </cell>
          <cell r="AR69">
            <v>13.321050254043499</v>
          </cell>
          <cell r="AS69">
            <v>1.5948597842187269</v>
          </cell>
          <cell r="AT69">
            <v>0</v>
          </cell>
          <cell r="AU69">
            <v>0</v>
          </cell>
          <cell r="AV69">
            <v>0</v>
          </cell>
          <cell r="AW69">
            <v>67</v>
          </cell>
          <cell r="AX69">
            <v>0</v>
          </cell>
          <cell r="AY69">
            <v>0</v>
          </cell>
          <cell r="AZ69">
            <v>22.884200217039322</v>
          </cell>
          <cell r="BA69">
            <v>0</v>
          </cell>
          <cell r="BB69">
            <v>0</v>
          </cell>
          <cell r="BC69">
            <v>0</v>
          </cell>
          <cell r="BD69">
            <v>0</v>
          </cell>
          <cell r="BE69">
            <v>27.3224043715847</v>
          </cell>
          <cell r="BF69">
            <v>23.362527135264617</v>
          </cell>
          <cell r="BG69">
            <v>0</v>
          </cell>
          <cell r="BH69">
            <v>0</v>
          </cell>
          <cell r="BI69">
            <v>0</v>
          </cell>
          <cell r="BJ69">
            <v>0</v>
          </cell>
          <cell r="BK69">
            <v>0</v>
          </cell>
          <cell r="BL69">
            <v>0</v>
          </cell>
          <cell r="BM69">
            <v>0</v>
          </cell>
          <cell r="BN69">
            <v>0</v>
          </cell>
          <cell r="BO69">
            <v>0</v>
          </cell>
          <cell r="BP69">
            <v>0</v>
          </cell>
          <cell r="BQ69">
            <v>0</v>
          </cell>
          <cell r="BR69">
            <v>0</v>
          </cell>
          <cell r="BS69">
            <v>0</v>
          </cell>
          <cell r="BT69">
            <v>16.367405105253233</v>
          </cell>
          <cell r="BU69">
            <v>0</v>
          </cell>
          <cell r="BV69">
            <v>-16.367405105253233</v>
          </cell>
          <cell r="BW69">
            <v>0</v>
          </cell>
          <cell r="BX69">
            <v>0</v>
          </cell>
          <cell r="BY69">
            <v>0</v>
          </cell>
          <cell r="CA69">
            <v>0</v>
          </cell>
          <cell r="CB69">
            <v>0</v>
          </cell>
          <cell r="CC69">
            <v>0</v>
          </cell>
          <cell r="CD69">
            <v>0</v>
          </cell>
          <cell r="CE69">
            <v>0</v>
          </cell>
          <cell r="CF69">
            <v>0</v>
          </cell>
          <cell r="CH69">
            <v>0</v>
          </cell>
          <cell r="CJ69">
            <v>39818</v>
          </cell>
          <cell r="CK69">
            <v>12.683496214610573</v>
          </cell>
          <cell r="CL69">
            <v>8.6727957246577283</v>
          </cell>
          <cell r="CM69">
            <v>67.05233661210255</v>
          </cell>
          <cell r="CN69">
            <v>0</v>
          </cell>
          <cell r="CO69">
            <v>0</v>
          </cell>
          <cell r="CP69">
            <v>34.750373792108562</v>
          </cell>
          <cell r="CQ69">
            <v>0</v>
          </cell>
          <cell r="CR69">
            <v>30</v>
          </cell>
          <cell r="CS69">
            <v>0</v>
          </cell>
          <cell r="CU69">
            <v>39818</v>
          </cell>
          <cell r="CV69">
            <v>2.7263239887144652</v>
          </cell>
          <cell r="CW69">
            <v>5</v>
          </cell>
          <cell r="CX69">
            <v>0</v>
          </cell>
          <cell r="CY69">
            <v>0</v>
          </cell>
          <cell r="CZ69">
            <v>0</v>
          </cell>
          <cell r="DA69">
            <v>0</v>
          </cell>
          <cell r="DB69">
            <v>0</v>
          </cell>
          <cell r="DC69">
            <v>47.433870006719133</v>
          </cell>
          <cell r="DD69">
            <v>67</v>
          </cell>
          <cell r="DE69">
            <v>11.835616438356164</v>
          </cell>
          <cell r="DF69">
            <v>24</v>
          </cell>
          <cell r="DG69">
            <v>36.20525047108282</v>
          </cell>
          <cell r="DH69">
            <v>0</v>
          </cell>
          <cell r="DI69">
            <v>0</v>
          </cell>
          <cell r="DJ69">
            <v>0</v>
          </cell>
          <cell r="DK69">
            <v>27.3224043715847</v>
          </cell>
          <cell r="DL69">
            <v>39.729932240517854</v>
          </cell>
          <cell r="DM69">
            <v>0</v>
          </cell>
          <cell r="DN69">
            <v>0</v>
          </cell>
          <cell r="DO69">
            <v>0</v>
          </cell>
          <cell r="DP69">
            <v>-16.367405105253233</v>
          </cell>
          <cell r="DR69">
            <v>67.05233661210255</v>
          </cell>
          <cell r="DS69">
            <v>0</v>
          </cell>
          <cell r="DT69">
            <v>0</v>
          </cell>
          <cell r="DV69">
            <v>39818</v>
          </cell>
          <cell r="DW69">
            <v>5.7818638164384852</v>
          </cell>
          <cell r="DY69">
            <v>49.7</v>
          </cell>
          <cell r="DZ69">
            <v>44.7</v>
          </cell>
          <cell r="EA69">
            <v>30</v>
          </cell>
          <cell r="EB69">
            <v>30</v>
          </cell>
          <cell r="ED69">
            <v>60</v>
          </cell>
          <cell r="EE69">
            <v>20</v>
          </cell>
          <cell r="EF69">
            <v>34.750373792108562</v>
          </cell>
          <cell r="EG69">
            <v>0</v>
          </cell>
          <cell r="EH69">
            <v>34.750373792108562</v>
          </cell>
          <cell r="EJ69">
            <v>30</v>
          </cell>
          <cell r="EK69">
            <v>90</v>
          </cell>
          <cell r="EL69">
            <v>110</v>
          </cell>
          <cell r="EN69">
            <v>0</v>
          </cell>
          <cell r="EO69">
            <v>60</v>
          </cell>
          <cell r="EP69">
            <v>80</v>
          </cell>
          <cell r="ER69">
            <v>200</v>
          </cell>
          <cell r="ET69">
            <v>15</v>
          </cell>
          <cell r="EU69">
            <v>16.367405105253233</v>
          </cell>
          <cell r="EV69">
            <v>0</v>
          </cell>
          <cell r="EW69">
            <v>35.68493150684931</v>
          </cell>
          <cell r="EX69">
            <v>15</v>
          </cell>
          <cell r="EZ69">
            <v>52.052336612102543</v>
          </cell>
          <cell r="FA69">
            <v>67.05233661210255</v>
          </cell>
          <cell r="FB69">
            <v>59</v>
          </cell>
          <cell r="FC69">
            <v>68.350684931506848</v>
          </cell>
          <cell r="FE69">
            <v>38271.593231365739</v>
          </cell>
        </row>
        <row r="70">
          <cell r="A70">
            <v>39819</v>
          </cell>
          <cell r="B70">
            <v>6</v>
          </cell>
          <cell r="C70">
            <v>2</v>
          </cell>
          <cell r="D70">
            <v>1</v>
          </cell>
          <cell r="E70">
            <v>2009</v>
          </cell>
          <cell r="G70">
            <v>0</v>
          </cell>
          <cell r="H70">
            <v>1.0994258600022038</v>
          </cell>
          <cell r="I70">
            <v>11.51516623920001</v>
          </cell>
          <cell r="J70">
            <v>50.684931506849317</v>
          </cell>
          <cell r="K70">
            <v>10.483870967741936</v>
          </cell>
          <cell r="L70">
            <v>0.16483024203062577</v>
          </cell>
          <cell r="M70">
            <v>7.7033419593711887</v>
          </cell>
          <cell r="N70">
            <v>8.5097142857142849</v>
          </cell>
          <cell r="O70">
            <v>10.96179367183384</v>
          </cell>
          <cell r="P70">
            <v>14.52217394403775</v>
          </cell>
          <cell r="Q70">
            <v>26.541772250450361</v>
          </cell>
          <cell r="R70">
            <v>12.207581362329918</v>
          </cell>
          <cell r="S70">
            <v>40.156010995694039</v>
          </cell>
          <cell r="T70">
            <v>20.887874784097907</v>
          </cell>
          <cell r="U70">
            <v>28.840314437247375</v>
          </cell>
          <cell r="W70">
            <v>0</v>
          </cell>
          <cell r="X70">
            <v>12.614592099202213</v>
          </cell>
          <cell r="Y70">
            <v>10.483870967741936</v>
          </cell>
          <cell r="Z70">
            <v>0</v>
          </cell>
          <cell r="AA70">
            <v>0</v>
          </cell>
          <cell r="AB70">
            <v>2.7249410707491757</v>
          </cell>
          <cell r="AC70">
            <v>5</v>
          </cell>
          <cell r="AD70">
            <v>0</v>
          </cell>
          <cell r="AE70">
            <v>1.3517454706142278</v>
          </cell>
          <cell r="AF70">
            <v>7.3011999457526962</v>
          </cell>
          <cell r="AG70">
            <v>0</v>
          </cell>
          <cell r="AH70">
            <v>4.4906436105271013</v>
          </cell>
          <cell r="AI70">
            <v>0</v>
          </cell>
          <cell r="AJ70">
            <v>0</v>
          </cell>
          <cell r="AK70">
            <v>0</v>
          </cell>
          <cell r="AL70">
            <v>0</v>
          </cell>
          <cell r="AM70">
            <v>0</v>
          </cell>
          <cell r="AN70">
            <v>0</v>
          </cell>
          <cell r="AO70">
            <v>28.755823144799329</v>
          </cell>
          <cell r="AP70">
            <v>0</v>
          </cell>
          <cell r="AQ70">
            <v>16.698800054247304</v>
          </cell>
          <cell r="AR70">
            <v>13.301199945752696</v>
          </cell>
          <cell r="AS70">
            <v>0.98685447332543674</v>
          </cell>
          <cell r="AT70">
            <v>0</v>
          </cell>
          <cell r="AU70">
            <v>0</v>
          </cell>
          <cell r="AV70">
            <v>0</v>
          </cell>
          <cell r="AW70">
            <v>67</v>
          </cell>
          <cell r="AX70">
            <v>0</v>
          </cell>
          <cell r="AY70">
            <v>0</v>
          </cell>
          <cell r="AZ70">
            <v>22.884200217039322</v>
          </cell>
          <cell r="BA70">
            <v>0</v>
          </cell>
          <cell r="BB70">
            <v>0</v>
          </cell>
          <cell r="BC70">
            <v>0</v>
          </cell>
          <cell r="BD70">
            <v>0</v>
          </cell>
          <cell r="BE70">
            <v>27.3224043715847</v>
          </cell>
          <cell r="BF70">
            <v>23.362527135264617</v>
          </cell>
          <cell r="BG70">
            <v>0</v>
          </cell>
          <cell r="BH70">
            <v>0</v>
          </cell>
          <cell r="BI70">
            <v>0</v>
          </cell>
          <cell r="BJ70">
            <v>0</v>
          </cell>
          <cell r="BK70">
            <v>0</v>
          </cell>
          <cell r="BL70">
            <v>0</v>
          </cell>
          <cell r="BM70">
            <v>0</v>
          </cell>
          <cell r="BN70">
            <v>0</v>
          </cell>
          <cell r="BO70">
            <v>0</v>
          </cell>
          <cell r="BP70">
            <v>0</v>
          </cell>
          <cell r="BQ70">
            <v>0</v>
          </cell>
          <cell r="BR70">
            <v>0</v>
          </cell>
          <cell r="BS70">
            <v>0</v>
          </cell>
          <cell r="BT70">
            <v>16.272626637775495</v>
          </cell>
          <cell r="BU70">
            <v>0</v>
          </cell>
          <cell r="BV70">
            <v>-16.272626637775495</v>
          </cell>
          <cell r="BW70">
            <v>0</v>
          </cell>
          <cell r="BX70">
            <v>0</v>
          </cell>
          <cell r="BY70">
            <v>0</v>
          </cell>
          <cell r="CA70">
            <v>0</v>
          </cell>
          <cell r="CB70">
            <v>0</v>
          </cell>
          <cell r="CC70">
            <v>0</v>
          </cell>
          <cell r="CD70">
            <v>0</v>
          </cell>
          <cell r="CE70">
            <v>0</v>
          </cell>
          <cell r="CF70">
            <v>0</v>
          </cell>
          <cell r="CH70">
            <v>0</v>
          </cell>
          <cell r="CJ70">
            <v>39819</v>
          </cell>
          <cell r="CK70">
            <v>12.614592099202213</v>
          </cell>
          <cell r="CL70">
            <v>8.6529454163669239</v>
          </cell>
          <cell r="CM70">
            <v>66.957558144624812</v>
          </cell>
          <cell r="CN70">
            <v>0</v>
          </cell>
          <cell r="CO70">
            <v>0</v>
          </cell>
          <cell r="CP70">
            <v>34.233321228651867</v>
          </cell>
          <cell r="CQ70">
            <v>0</v>
          </cell>
          <cell r="CR70">
            <v>30</v>
          </cell>
          <cell r="CS70">
            <v>0</v>
          </cell>
          <cell r="CU70">
            <v>39819</v>
          </cell>
          <cell r="CV70">
            <v>2.7249410707491757</v>
          </cell>
          <cell r="CW70">
            <v>5</v>
          </cell>
          <cell r="CX70">
            <v>0</v>
          </cell>
          <cell r="CY70">
            <v>0</v>
          </cell>
          <cell r="CZ70">
            <v>0</v>
          </cell>
          <cell r="DA70">
            <v>0</v>
          </cell>
          <cell r="DB70">
            <v>0</v>
          </cell>
          <cell r="DC70">
            <v>46.84791332785408</v>
          </cell>
          <cell r="DD70">
            <v>67</v>
          </cell>
          <cell r="DE70">
            <v>11.835616438356164</v>
          </cell>
          <cell r="DF70">
            <v>24</v>
          </cell>
          <cell r="DG70">
            <v>36.185400162792021</v>
          </cell>
          <cell r="DH70">
            <v>0</v>
          </cell>
          <cell r="DI70">
            <v>0</v>
          </cell>
          <cell r="DJ70">
            <v>0</v>
          </cell>
          <cell r="DK70">
            <v>27.3224043715847</v>
          </cell>
          <cell r="DL70">
            <v>39.635153773040116</v>
          </cell>
          <cell r="DM70">
            <v>0</v>
          </cell>
          <cell r="DN70">
            <v>0</v>
          </cell>
          <cell r="DO70">
            <v>0</v>
          </cell>
          <cell r="DP70">
            <v>-16.272626637775495</v>
          </cell>
          <cell r="DR70">
            <v>66.957558144624812</v>
          </cell>
          <cell r="DS70">
            <v>0</v>
          </cell>
          <cell r="DT70">
            <v>0</v>
          </cell>
          <cell r="DV70">
            <v>39819</v>
          </cell>
          <cell r="DW70">
            <v>5.768630277577949</v>
          </cell>
          <cell r="DY70">
            <v>49.7</v>
          </cell>
          <cell r="DZ70">
            <v>44.7</v>
          </cell>
          <cell r="EA70">
            <v>30</v>
          </cell>
          <cell r="EB70">
            <v>30</v>
          </cell>
          <cell r="ED70">
            <v>60</v>
          </cell>
          <cell r="EE70">
            <v>20</v>
          </cell>
          <cell r="EF70">
            <v>34.233321228651867</v>
          </cell>
          <cell r="EG70">
            <v>0</v>
          </cell>
          <cell r="EH70">
            <v>34.233321228651867</v>
          </cell>
          <cell r="EJ70">
            <v>30</v>
          </cell>
          <cell r="EK70">
            <v>90</v>
          </cell>
          <cell r="EL70">
            <v>110</v>
          </cell>
          <cell r="EN70">
            <v>0</v>
          </cell>
          <cell r="EO70">
            <v>60</v>
          </cell>
          <cell r="EP70">
            <v>80</v>
          </cell>
          <cell r="ER70">
            <v>200</v>
          </cell>
          <cell r="ET70">
            <v>15</v>
          </cell>
          <cell r="EU70">
            <v>16.272626637775495</v>
          </cell>
          <cell r="EV70">
            <v>0</v>
          </cell>
          <cell r="EW70">
            <v>35.684931506849317</v>
          </cell>
          <cell r="EX70">
            <v>15</v>
          </cell>
          <cell r="EZ70">
            <v>51.957558144624812</v>
          </cell>
          <cell r="FA70">
            <v>66.957558144624812</v>
          </cell>
          <cell r="FB70">
            <v>59</v>
          </cell>
          <cell r="FC70">
            <v>68.350684931506848</v>
          </cell>
          <cell r="FE70">
            <v>38271.593231712963</v>
          </cell>
        </row>
        <row r="71">
          <cell r="A71">
            <v>39820</v>
          </cell>
          <cell r="B71">
            <v>7</v>
          </cell>
          <cell r="C71">
            <v>3</v>
          </cell>
          <cell r="D71">
            <v>1</v>
          </cell>
          <cell r="E71">
            <v>2009</v>
          </cell>
          <cell r="G71">
            <v>0</v>
          </cell>
          <cell r="H71">
            <v>0.98571142566981662</v>
          </cell>
          <cell r="I71">
            <v>10.986761163336126</v>
          </cell>
          <cell r="J71">
            <v>50.684931506849317</v>
          </cell>
          <cell r="K71">
            <v>10.483870967741936</v>
          </cell>
          <cell r="L71">
            <v>0.14778172751474425</v>
          </cell>
          <cell r="M71">
            <v>7.3498529251798983</v>
          </cell>
          <cell r="N71">
            <v>8.5097142857142849</v>
          </cell>
          <cell r="O71">
            <v>9.8280072001763283</v>
          </cell>
          <cell r="P71">
            <v>13.855784048728616</v>
          </cell>
          <cell r="Q71">
            <v>26.367772732607477</v>
          </cell>
          <cell r="R71">
            <v>12.207581362329918</v>
          </cell>
          <cell r="S71">
            <v>34.076773904619863</v>
          </cell>
          <cell r="T71">
            <v>20.977588343791805</v>
          </cell>
          <cell r="U71">
            <v>24.565144018625151</v>
          </cell>
          <cell r="W71">
            <v>0</v>
          </cell>
          <cell r="X71">
            <v>11.972472589005942</v>
          </cell>
          <cell r="Y71">
            <v>10.483870967741936</v>
          </cell>
          <cell r="Z71">
            <v>0</v>
          </cell>
          <cell r="AA71">
            <v>0</v>
          </cell>
          <cell r="AB71">
            <v>2.7235588542640139</v>
          </cell>
          <cell r="AC71">
            <v>5</v>
          </cell>
          <cell r="AD71">
            <v>0</v>
          </cell>
          <cell r="AE71">
            <v>1.3517454706142278</v>
          </cell>
          <cell r="AF71">
            <v>6.9320446135306852</v>
          </cell>
          <cell r="AG71">
            <v>0</v>
          </cell>
          <cell r="AH71">
            <v>4.7678971924824118</v>
          </cell>
          <cell r="AI71">
            <v>0</v>
          </cell>
          <cell r="AJ71">
            <v>0</v>
          </cell>
          <cell r="AK71">
            <v>0</v>
          </cell>
          <cell r="AL71">
            <v>0</v>
          </cell>
          <cell r="AM71">
            <v>0</v>
          </cell>
          <cell r="AN71">
            <v>0</v>
          </cell>
          <cell r="AO71">
            <v>29.144852362552378</v>
          </cell>
          <cell r="AP71">
            <v>0</v>
          </cell>
          <cell r="AQ71">
            <v>17.067955386469315</v>
          </cell>
          <cell r="AR71">
            <v>11.278440402338234</v>
          </cell>
          <cell r="AS71">
            <v>0</v>
          </cell>
          <cell r="AT71">
            <v>0</v>
          </cell>
          <cell r="AU71">
            <v>0</v>
          </cell>
          <cell r="AV71">
            <v>0</v>
          </cell>
          <cell r="AW71">
            <v>67</v>
          </cell>
          <cell r="AX71">
            <v>0</v>
          </cell>
          <cell r="AY71">
            <v>0</v>
          </cell>
          <cell r="AZ71">
            <v>12.619506267036812</v>
          </cell>
          <cell r="BA71">
            <v>0</v>
          </cell>
          <cell r="BB71">
            <v>0</v>
          </cell>
          <cell r="BC71">
            <v>0</v>
          </cell>
          <cell r="BD71">
            <v>0</v>
          </cell>
          <cell r="BE71">
            <v>27.3224043715847</v>
          </cell>
          <cell r="BF71">
            <v>23.362527135264617</v>
          </cell>
          <cell r="BG71">
            <v>0</v>
          </cell>
          <cell r="BH71">
            <v>0</v>
          </cell>
          <cell r="BI71">
            <v>0</v>
          </cell>
          <cell r="BJ71">
            <v>0</v>
          </cell>
          <cell r="BK71">
            <v>0</v>
          </cell>
          <cell r="BL71">
            <v>0</v>
          </cell>
          <cell r="BM71">
            <v>0</v>
          </cell>
          <cell r="BN71">
            <v>0</v>
          </cell>
          <cell r="BO71">
            <v>0</v>
          </cell>
          <cell r="BP71">
            <v>0</v>
          </cell>
          <cell r="BQ71">
            <v>0</v>
          </cell>
          <cell r="BR71">
            <v>0</v>
          </cell>
          <cell r="BS71">
            <v>0</v>
          </cell>
          <cell r="BT71">
            <v>13.888411170728979</v>
          </cell>
          <cell r="BU71">
            <v>0</v>
          </cell>
          <cell r="BV71">
            <v>-13.888411170728979</v>
          </cell>
          <cell r="BW71">
            <v>0</v>
          </cell>
          <cell r="BX71">
            <v>0</v>
          </cell>
          <cell r="BY71">
            <v>0</v>
          </cell>
          <cell r="CA71">
            <v>0</v>
          </cell>
          <cell r="CB71">
            <v>0</v>
          </cell>
          <cell r="CC71">
            <v>0</v>
          </cell>
          <cell r="CD71">
            <v>0</v>
          </cell>
          <cell r="CE71">
            <v>0</v>
          </cell>
          <cell r="CF71">
            <v>0</v>
          </cell>
          <cell r="CH71">
            <v>0</v>
          </cell>
          <cell r="CJ71">
            <v>39820</v>
          </cell>
          <cell r="CK71">
            <v>11.972472589005942</v>
          </cell>
          <cell r="CL71">
            <v>8.283790084144913</v>
          </cell>
          <cell r="CM71">
            <v>64.573342677578296</v>
          </cell>
          <cell r="CN71">
            <v>0</v>
          </cell>
          <cell r="CO71">
            <v>0</v>
          </cell>
          <cell r="CP71">
            <v>33.912749555034793</v>
          </cell>
          <cell r="CQ71">
            <v>0</v>
          </cell>
          <cell r="CR71">
            <v>28.346395788807548</v>
          </cell>
          <cell r="CS71">
            <v>0</v>
          </cell>
          <cell r="CU71">
            <v>39820</v>
          </cell>
          <cell r="CV71">
            <v>2.7235588542640139</v>
          </cell>
          <cell r="CW71">
            <v>5</v>
          </cell>
          <cell r="CX71">
            <v>0</v>
          </cell>
          <cell r="CY71">
            <v>0</v>
          </cell>
          <cell r="CZ71">
            <v>0</v>
          </cell>
          <cell r="DA71">
            <v>0</v>
          </cell>
          <cell r="DB71">
            <v>0</v>
          </cell>
          <cell r="DC71">
            <v>45.885222144040732</v>
          </cell>
          <cell r="DD71">
            <v>67</v>
          </cell>
          <cell r="DE71">
            <v>11.835616438356164</v>
          </cell>
          <cell r="DF71">
            <v>24</v>
          </cell>
          <cell r="DG71">
            <v>23.897946669375045</v>
          </cell>
          <cell r="DH71">
            <v>0</v>
          </cell>
          <cell r="DI71">
            <v>0</v>
          </cell>
          <cell r="DJ71">
            <v>0</v>
          </cell>
          <cell r="DK71">
            <v>27.3224043715847</v>
          </cell>
          <cell r="DL71">
            <v>37.2509383059936</v>
          </cell>
          <cell r="DM71">
            <v>0</v>
          </cell>
          <cell r="DN71">
            <v>0</v>
          </cell>
          <cell r="DO71">
            <v>0</v>
          </cell>
          <cell r="DP71">
            <v>-13.888411170728979</v>
          </cell>
          <cell r="DR71">
            <v>64.573342677578296</v>
          </cell>
          <cell r="DS71">
            <v>0</v>
          </cell>
          <cell r="DT71">
            <v>0</v>
          </cell>
          <cell r="DV71">
            <v>39820</v>
          </cell>
          <cell r="DW71">
            <v>5.5225267227632751</v>
          </cell>
          <cell r="DY71">
            <v>49.7</v>
          </cell>
          <cell r="DZ71">
            <v>44.7</v>
          </cell>
          <cell r="EA71">
            <v>30</v>
          </cell>
          <cell r="EB71">
            <v>30</v>
          </cell>
          <cell r="ED71">
            <v>60</v>
          </cell>
          <cell r="EE71">
            <v>20</v>
          </cell>
          <cell r="EF71">
            <v>33.912749555034793</v>
          </cell>
          <cell r="EG71">
            <v>0</v>
          </cell>
          <cell r="EH71">
            <v>33.912749555034793</v>
          </cell>
          <cell r="EJ71">
            <v>30</v>
          </cell>
          <cell r="EK71">
            <v>90</v>
          </cell>
          <cell r="EL71">
            <v>110</v>
          </cell>
          <cell r="EN71">
            <v>0</v>
          </cell>
          <cell r="EO71">
            <v>60</v>
          </cell>
          <cell r="EP71">
            <v>80</v>
          </cell>
          <cell r="ER71">
            <v>200</v>
          </cell>
          <cell r="ET71">
            <v>15</v>
          </cell>
          <cell r="EU71">
            <v>13.888411170728979</v>
          </cell>
          <cell r="EV71">
            <v>0</v>
          </cell>
          <cell r="EW71">
            <v>35.684931506849317</v>
          </cell>
          <cell r="EX71">
            <v>15</v>
          </cell>
          <cell r="EZ71">
            <v>49.573342677578296</v>
          </cell>
          <cell r="FA71">
            <v>64.573342677578296</v>
          </cell>
          <cell r="FB71">
            <v>59</v>
          </cell>
          <cell r="FC71">
            <v>68.350684931506848</v>
          </cell>
          <cell r="FE71">
            <v>38271.593231828701</v>
          </cell>
        </row>
        <row r="72">
          <cell r="A72">
            <v>39821</v>
          </cell>
          <cell r="B72">
            <v>8</v>
          </cell>
          <cell r="C72">
            <v>4</v>
          </cell>
          <cell r="D72">
            <v>1</v>
          </cell>
          <cell r="E72">
            <v>2009</v>
          </cell>
          <cell r="G72">
            <v>0</v>
          </cell>
          <cell r="H72">
            <v>0.55592066301554954</v>
          </cell>
          <cell r="I72">
            <v>8.8295680655547244</v>
          </cell>
          <cell r="J72">
            <v>50.684931506849317</v>
          </cell>
          <cell r="K72">
            <v>10.483870967741936</v>
          </cell>
          <cell r="L72">
            <v>8.3345808724651332E-2</v>
          </cell>
          <cell r="M72">
            <v>5.906747740294624</v>
          </cell>
          <cell r="N72">
            <v>0</v>
          </cell>
          <cell r="O72">
            <v>5.5427908580150271</v>
          </cell>
          <cell r="P72">
            <v>11.13527331131389</v>
          </cell>
          <cell r="Q72">
            <v>26.908508094082897</v>
          </cell>
          <cell r="R72">
            <v>12.207581362329918</v>
          </cell>
          <cell r="S72">
            <v>31.335571240203201</v>
          </cell>
          <cell r="T72">
            <v>20.158404993818714</v>
          </cell>
          <cell r="U72">
            <v>14.284340469840119</v>
          </cell>
          <cell r="W72">
            <v>0</v>
          </cell>
          <cell r="X72">
            <v>9.3854887285702731</v>
          </cell>
          <cell r="Y72">
            <v>10.483870967741936</v>
          </cell>
          <cell r="Z72">
            <v>0</v>
          </cell>
          <cell r="AA72">
            <v>0</v>
          </cell>
          <cell r="AB72">
            <v>0</v>
          </cell>
          <cell r="AC72">
            <v>5</v>
          </cell>
          <cell r="AD72">
            <v>0</v>
          </cell>
          <cell r="AE72">
            <v>0.99009354901927527</v>
          </cell>
          <cell r="AF72">
            <v>0</v>
          </cell>
          <cell r="AG72">
            <v>0</v>
          </cell>
          <cell r="AH72">
            <v>5.5220608131688529</v>
          </cell>
          <cell r="AI72">
            <v>0</v>
          </cell>
          <cell r="AJ72">
            <v>0</v>
          </cell>
          <cell r="AK72">
            <v>0</v>
          </cell>
          <cell r="AL72">
            <v>0</v>
          </cell>
          <cell r="AM72">
            <v>0</v>
          </cell>
          <cell r="AN72">
            <v>0</v>
          </cell>
          <cell r="AO72">
            <v>31.007402492303296</v>
          </cell>
          <cell r="AP72">
            <v>0.36165192159495341</v>
          </cell>
          <cell r="AQ72">
            <v>18.903038398674624</v>
          </cell>
          <cell r="AR72">
            <v>0</v>
          </cell>
          <cell r="AS72">
            <v>0</v>
          </cell>
          <cell r="AT72">
            <v>0</v>
          </cell>
          <cell r="AU72">
            <v>0</v>
          </cell>
          <cell r="AV72">
            <v>0</v>
          </cell>
          <cell r="AW72">
            <v>65.778316703862032</v>
          </cell>
          <cell r="AX72">
            <v>0</v>
          </cell>
          <cell r="AY72">
            <v>0</v>
          </cell>
          <cell r="AZ72">
            <v>0</v>
          </cell>
          <cell r="BA72">
            <v>0</v>
          </cell>
          <cell r="BB72">
            <v>0</v>
          </cell>
          <cell r="BC72">
            <v>0</v>
          </cell>
          <cell r="BD72">
            <v>0</v>
          </cell>
          <cell r="BE72">
            <v>27.3224043715847</v>
          </cell>
          <cell r="BF72">
            <v>23.362527135264617</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4.1549445859732401</v>
          </cell>
          <cell r="BU72">
            <v>0</v>
          </cell>
          <cell r="BV72">
            <v>-4.1549445859732401</v>
          </cell>
          <cell r="BW72">
            <v>0</v>
          </cell>
          <cell r="BX72">
            <v>0</v>
          </cell>
          <cell r="BY72">
            <v>0</v>
          </cell>
          <cell r="CA72">
            <v>0</v>
          </cell>
          <cell r="CB72">
            <v>0</v>
          </cell>
          <cell r="CC72">
            <v>0</v>
          </cell>
          <cell r="CD72">
            <v>0</v>
          </cell>
          <cell r="CE72">
            <v>0</v>
          </cell>
          <cell r="CF72">
            <v>0</v>
          </cell>
          <cell r="CH72">
            <v>0</v>
          </cell>
          <cell r="CJ72">
            <v>39821</v>
          </cell>
          <cell r="CK72">
            <v>9.3854887285702731</v>
          </cell>
          <cell r="CL72">
            <v>0.99009354901927527</v>
          </cell>
          <cell r="CM72">
            <v>54.839876092822557</v>
          </cell>
          <cell r="CN72">
            <v>0</v>
          </cell>
          <cell r="CO72">
            <v>0</v>
          </cell>
          <cell r="CP72">
            <v>36.529463305472149</v>
          </cell>
          <cell r="CQ72">
            <v>0</v>
          </cell>
          <cell r="CR72">
            <v>19.26469032026958</v>
          </cell>
          <cell r="CS72">
            <v>0</v>
          </cell>
          <cell r="CU72">
            <v>39821</v>
          </cell>
          <cell r="CV72">
            <v>0</v>
          </cell>
          <cell r="CW72">
            <v>5</v>
          </cell>
          <cell r="CX72">
            <v>0</v>
          </cell>
          <cell r="CY72">
            <v>0</v>
          </cell>
          <cell r="CZ72">
            <v>0</v>
          </cell>
          <cell r="DA72">
            <v>0</v>
          </cell>
          <cell r="DB72">
            <v>0</v>
          </cell>
          <cell r="DC72">
            <v>45.914952034042422</v>
          </cell>
          <cell r="DD72">
            <v>65.778316703862032</v>
          </cell>
          <cell r="DE72">
            <v>11.835616438356164</v>
          </cell>
          <cell r="DF72">
            <v>18.903038398674624</v>
          </cell>
          <cell r="DG72">
            <v>0</v>
          </cell>
          <cell r="DH72">
            <v>0</v>
          </cell>
          <cell r="DI72">
            <v>0</v>
          </cell>
          <cell r="DJ72">
            <v>0</v>
          </cell>
          <cell r="DK72">
            <v>27.3224043715847</v>
          </cell>
          <cell r="DL72">
            <v>27.517471721237857</v>
          </cell>
          <cell r="DM72">
            <v>0</v>
          </cell>
          <cell r="DN72">
            <v>0</v>
          </cell>
          <cell r="DO72">
            <v>0</v>
          </cell>
          <cell r="DP72">
            <v>-4.1549445859732401</v>
          </cell>
          <cell r="DR72">
            <v>54.839876092822557</v>
          </cell>
          <cell r="DS72">
            <v>0</v>
          </cell>
          <cell r="DT72">
            <v>0</v>
          </cell>
          <cell r="DV72">
            <v>39821</v>
          </cell>
          <cell r="DW72">
            <v>0.66006236601285018</v>
          </cell>
          <cell r="DY72">
            <v>49.7</v>
          </cell>
          <cell r="DZ72">
            <v>44.7</v>
          </cell>
          <cell r="EA72">
            <v>30</v>
          </cell>
          <cell r="EB72">
            <v>30</v>
          </cell>
          <cell r="ED72">
            <v>60</v>
          </cell>
          <cell r="EE72">
            <v>20</v>
          </cell>
          <cell r="EF72">
            <v>36.529463305472149</v>
          </cell>
          <cell r="EG72">
            <v>0</v>
          </cell>
          <cell r="EH72">
            <v>36.529463305472149</v>
          </cell>
          <cell r="EJ72">
            <v>30</v>
          </cell>
          <cell r="EK72">
            <v>90</v>
          </cell>
          <cell r="EL72">
            <v>110</v>
          </cell>
          <cell r="EN72">
            <v>0</v>
          </cell>
          <cell r="EO72">
            <v>60</v>
          </cell>
          <cell r="EP72">
            <v>80</v>
          </cell>
          <cell r="ER72">
            <v>200</v>
          </cell>
          <cell r="ET72">
            <v>15</v>
          </cell>
          <cell r="EU72">
            <v>4.1549445859732401</v>
          </cell>
          <cell r="EV72">
            <v>0</v>
          </cell>
          <cell r="EW72">
            <v>35.684931506849317</v>
          </cell>
          <cell r="EX72">
            <v>15</v>
          </cell>
          <cell r="EZ72">
            <v>39.839876092822557</v>
          </cell>
          <cell r="FA72">
            <v>54.839876092822557</v>
          </cell>
          <cell r="FB72">
            <v>59</v>
          </cell>
          <cell r="FC72">
            <v>68.350684931506848</v>
          </cell>
          <cell r="FE72">
            <v>38271.593232060186</v>
          </cell>
        </row>
        <row r="73">
          <cell r="A73">
            <v>39822</v>
          </cell>
          <cell r="B73">
            <v>9</v>
          </cell>
          <cell r="C73">
            <v>5</v>
          </cell>
          <cell r="D73">
            <v>1</v>
          </cell>
          <cell r="E73">
            <v>2009</v>
          </cell>
          <cell r="G73">
            <v>0</v>
          </cell>
          <cell r="H73">
            <v>0.53216239025622714</v>
          </cell>
          <cell r="I73">
            <v>8.8995322143532345</v>
          </cell>
          <cell r="J73">
            <v>50.684931506849317</v>
          </cell>
          <cell r="K73">
            <v>10.483870967741936</v>
          </cell>
          <cell r="L73">
            <v>7.9783875181319103E-2</v>
          </cell>
          <cell r="M73">
            <v>5.9535519072424297</v>
          </cell>
          <cell r="N73">
            <v>0</v>
          </cell>
          <cell r="O73">
            <v>5.3059096880684518</v>
          </cell>
          <cell r="P73">
            <v>11.223507516326038</v>
          </cell>
          <cell r="Q73">
            <v>26.6176680213254</v>
          </cell>
          <cell r="R73">
            <v>12.207581362329918</v>
          </cell>
          <cell r="S73">
            <v>37.631280377161403</v>
          </cell>
          <cell r="T73">
            <v>20.373355672365747</v>
          </cell>
          <cell r="U73">
            <v>17.319009457585683</v>
          </cell>
          <cell r="W73">
            <v>0</v>
          </cell>
          <cell r="X73">
            <v>9.4316946046094614</v>
          </cell>
          <cell r="Y73">
            <v>10.483870967741936</v>
          </cell>
          <cell r="Z73">
            <v>0</v>
          </cell>
          <cell r="AA73">
            <v>0</v>
          </cell>
          <cell r="AB73">
            <v>0</v>
          </cell>
          <cell r="AC73">
            <v>5</v>
          </cell>
          <cell r="AD73">
            <v>0</v>
          </cell>
          <cell r="AE73">
            <v>1.033335782423749</v>
          </cell>
          <cell r="AF73">
            <v>0</v>
          </cell>
          <cell r="AG73">
            <v>0</v>
          </cell>
          <cell r="AH73">
            <v>5.4431829960398126</v>
          </cell>
          <cell r="AI73">
            <v>0</v>
          </cell>
          <cell r="AJ73">
            <v>0</v>
          </cell>
          <cell r="AK73">
            <v>0</v>
          </cell>
          <cell r="AL73">
            <v>0</v>
          </cell>
          <cell r="AM73">
            <v>0</v>
          </cell>
          <cell r="AN73">
            <v>0</v>
          </cell>
          <cell r="AO73">
            <v>31.065870310030913</v>
          </cell>
          <cell r="AP73">
            <v>0.31840968819047966</v>
          </cell>
          <cell r="AQ73">
            <v>18.527203593788606</v>
          </cell>
          <cell r="AR73">
            <v>0</v>
          </cell>
          <cell r="AS73">
            <v>0</v>
          </cell>
          <cell r="AT73">
            <v>0</v>
          </cell>
          <cell r="AU73">
            <v>0</v>
          </cell>
          <cell r="AV73">
            <v>0</v>
          </cell>
          <cell r="AW73">
            <v>67</v>
          </cell>
          <cell r="AX73">
            <v>0</v>
          </cell>
          <cell r="AY73">
            <v>5.4727964062113941</v>
          </cell>
          <cell r="AZ73">
            <v>2.8508491009014421</v>
          </cell>
          <cell r="BA73">
            <v>0</v>
          </cell>
          <cell r="BB73">
            <v>0</v>
          </cell>
          <cell r="BC73">
            <v>0</v>
          </cell>
          <cell r="BD73">
            <v>0</v>
          </cell>
          <cell r="BE73">
            <v>27.3224043715847</v>
          </cell>
          <cell r="BF73">
            <v>23.362527135264617</v>
          </cell>
          <cell r="BG73">
            <v>0</v>
          </cell>
          <cell r="BH73">
            <v>0</v>
          </cell>
          <cell r="BI73">
            <v>0</v>
          </cell>
          <cell r="BJ73">
            <v>0</v>
          </cell>
          <cell r="BK73">
            <v>0</v>
          </cell>
          <cell r="BL73">
            <v>0</v>
          </cell>
          <cell r="BM73">
            <v>0</v>
          </cell>
          <cell r="BN73">
            <v>0</v>
          </cell>
          <cell r="BO73">
            <v>0</v>
          </cell>
          <cell r="BP73">
            <v>0</v>
          </cell>
          <cell r="BQ73">
            <v>0</v>
          </cell>
          <cell r="BR73">
            <v>0</v>
          </cell>
          <cell r="BS73">
            <v>0</v>
          </cell>
          <cell r="BT73">
            <v>4.4706296793297753</v>
          </cell>
          <cell r="BU73">
            <v>0</v>
          </cell>
          <cell r="BV73">
            <v>-4.4706296793297753</v>
          </cell>
          <cell r="BW73">
            <v>0</v>
          </cell>
          <cell r="BX73">
            <v>0</v>
          </cell>
          <cell r="BY73">
            <v>0</v>
          </cell>
          <cell r="CA73">
            <v>0</v>
          </cell>
          <cell r="CB73">
            <v>0</v>
          </cell>
          <cell r="CC73">
            <v>0</v>
          </cell>
          <cell r="CD73">
            <v>0</v>
          </cell>
          <cell r="CE73">
            <v>0</v>
          </cell>
          <cell r="CF73">
            <v>0</v>
          </cell>
          <cell r="CH73">
            <v>0</v>
          </cell>
          <cell r="CJ73">
            <v>39822</v>
          </cell>
          <cell r="CK73">
            <v>9.4316946046094614</v>
          </cell>
          <cell r="CL73">
            <v>1.033335782423749</v>
          </cell>
          <cell r="CM73">
            <v>55.155561186179092</v>
          </cell>
          <cell r="CN73">
            <v>0</v>
          </cell>
          <cell r="CO73">
            <v>0</v>
          </cell>
          <cell r="CP73">
            <v>36.509053306070726</v>
          </cell>
          <cell r="CQ73">
            <v>0</v>
          </cell>
          <cell r="CR73">
            <v>18.845613281979084</v>
          </cell>
          <cell r="CS73">
            <v>0</v>
          </cell>
          <cell r="CU73">
            <v>39822</v>
          </cell>
          <cell r="CV73">
            <v>0</v>
          </cell>
          <cell r="CW73">
            <v>5</v>
          </cell>
          <cell r="CX73">
            <v>0</v>
          </cell>
          <cell r="CY73">
            <v>0</v>
          </cell>
          <cell r="CZ73">
            <v>0</v>
          </cell>
          <cell r="DA73">
            <v>0</v>
          </cell>
          <cell r="DB73">
            <v>0</v>
          </cell>
          <cell r="DC73">
            <v>45.940747910680187</v>
          </cell>
          <cell r="DD73">
            <v>67</v>
          </cell>
          <cell r="DE73">
            <v>11.835616438356164</v>
          </cell>
          <cell r="DF73">
            <v>24</v>
          </cell>
          <cell r="DG73">
            <v>2.8508491009014421</v>
          </cell>
          <cell r="DH73">
            <v>0</v>
          </cell>
          <cell r="DI73">
            <v>0</v>
          </cell>
          <cell r="DJ73">
            <v>0</v>
          </cell>
          <cell r="DK73">
            <v>27.3224043715847</v>
          </cell>
          <cell r="DL73">
            <v>27.833156814594393</v>
          </cell>
          <cell r="DM73">
            <v>0</v>
          </cell>
          <cell r="DN73">
            <v>0</v>
          </cell>
          <cell r="DO73">
            <v>0</v>
          </cell>
          <cell r="DP73">
            <v>-4.4706296793297753</v>
          </cell>
          <cell r="DR73">
            <v>55.155561186179092</v>
          </cell>
          <cell r="DS73">
            <v>0</v>
          </cell>
          <cell r="DT73">
            <v>0</v>
          </cell>
          <cell r="DV73">
            <v>39822</v>
          </cell>
          <cell r="DW73">
            <v>0.68889052161583264</v>
          </cell>
          <cell r="DY73">
            <v>49.7</v>
          </cell>
          <cell r="DZ73">
            <v>44.7</v>
          </cell>
          <cell r="EA73">
            <v>30</v>
          </cell>
          <cell r="EB73">
            <v>30</v>
          </cell>
          <cell r="ED73">
            <v>60</v>
          </cell>
          <cell r="EE73">
            <v>20</v>
          </cell>
          <cell r="EF73">
            <v>36.509053306070726</v>
          </cell>
          <cell r="EG73">
            <v>0</v>
          </cell>
          <cell r="EH73">
            <v>36.509053306070726</v>
          </cell>
          <cell r="EJ73">
            <v>30</v>
          </cell>
          <cell r="EK73">
            <v>90</v>
          </cell>
          <cell r="EL73">
            <v>110</v>
          </cell>
          <cell r="EN73">
            <v>0</v>
          </cell>
          <cell r="EO73">
            <v>60</v>
          </cell>
          <cell r="EP73">
            <v>80</v>
          </cell>
          <cell r="ER73">
            <v>200</v>
          </cell>
          <cell r="ET73">
            <v>15</v>
          </cell>
          <cell r="EU73">
            <v>4.4706296793297753</v>
          </cell>
          <cell r="EV73">
            <v>0</v>
          </cell>
          <cell r="EW73">
            <v>35.684931506849317</v>
          </cell>
          <cell r="EX73">
            <v>15</v>
          </cell>
          <cell r="EZ73">
            <v>40.155561186179092</v>
          </cell>
          <cell r="FA73">
            <v>55.155561186179092</v>
          </cell>
          <cell r="FB73">
            <v>59</v>
          </cell>
          <cell r="FC73">
            <v>68.350684931506848</v>
          </cell>
          <cell r="FE73">
            <v>38271.593232175925</v>
          </cell>
        </row>
        <row r="74">
          <cell r="A74">
            <v>39823</v>
          </cell>
          <cell r="B74">
            <v>10</v>
          </cell>
          <cell r="C74">
            <v>6</v>
          </cell>
          <cell r="D74">
            <v>1</v>
          </cell>
          <cell r="E74">
            <v>2009</v>
          </cell>
          <cell r="G74">
            <v>0</v>
          </cell>
          <cell r="H74">
            <v>1.0064467052115589</v>
          </cell>
          <cell r="I74">
            <v>11.474822780540586</v>
          </cell>
          <cell r="J74">
            <v>50.684931506849317</v>
          </cell>
          <cell r="K74">
            <v>10.483870967741936</v>
          </cell>
          <cell r="L74">
            <v>0.1508904420445546</v>
          </cell>
          <cell r="M74">
            <v>7.6763532514861614</v>
          </cell>
          <cell r="N74">
            <v>8.5097142857142849</v>
          </cell>
          <cell r="O74">
            <v>10.034747703864245</v>
          </cell>
          <cell r="P74">
            <v>14.471295414628266</v>
          </cell>
          <cell r="Q74">
            <v>26.549181785205999</v>
          </cell>
          <cell r="R74">
            <v>12.207581362329918</v>
          </cell>
          <cell r="S74">
            <v>40.156010995694039</v>
          </cell>
          <cell r="T74">
            <v>20.887874784097907</v>
          </cell>
          <cell r="U74">
            <v>28.840314437247375</v>
          </cell>
          <cell r="W74">
            <v>0</v>
          </cell>
          <cell r="X74">
            <v>12.481269485752145</v>
          </cell>
          <cell r="Y74">
            <v>10.483870967741936</v>
          </cell>
          <cell r="Z74">
            <v>0</v>
          </cell>
          <cell r="AA74">
            <v>0</v>
          </cell>
          <cell r="AB74">
            <v>2.7221773389031547</v>
          </cell>
          <cell r="AC74">
            <v>5</v>
          </cell>
          <cell r="AD74">
            <v>0</v>
          </cell>
          <cell r="AE74">
            <v>1.3517454706142278</v>
          </cell>
          <cell r="AF74">
            <v>7.2630351697276172</v>
          </cell>
          <cell r="AG74">
            <v>0</v>
          </cell>
          <cell r="AH74">
            <v>4.5679241252771359</v>
          </cell>
          <cell r="AI74">
            <v>0</v>
          </cell>
          <cell r="AJ74">
            <v>0</v>
          </cell>
          <cell r="AK74">
            <v>0</v>
          </cell>
          <cell r="AL74">
            <v>0</v>
          </cell>
          <cell r="AM74">
            <v>0</v>
          </cell>
          <cell r="AN74">
            <v>0</v>
          </cell>
          <cell r="AO74">
            <v>28.912477605195377</v>
          </cell>
          <cell r="AP74">
            <v>0</v>
          </cell>
          <cell r="AQ74">
            <v>16.736964830272385</v>
          </cell>
          <cell r="AR74">
            <v>13.045439705283528</v>
          </cell>
          <cell r="AS74">
            <v>0</v>
          </cell>
          <cell r="AT74">
            <v>0</v>
          </cell>
          <cell r="AU74">
            <v>0</v>
          </cell>
          <cell r="AV74">
            <v>0</v>
          </cell>
          <cell r="AW74">
            <v>67</v>
          </cell>
          <cell r="AX74">
            <v>0</v>
          </cell>
          <cell r="AY74">
            <v>0</v>
          </cell>
          <cell r="AZ74">
            <v>22.884200217039322</v>
          </cell>
          <cell r="BA74">
            <v>0</v>
          </cell>
          <cell r="BB74">
            <v>0</v>
          </cell>
          <cell r="BC74">
            <v>0</v>
          </cell>
          <cell r="BD74">
            <v>0</v>
          </cell>
          <cell r="BE74">
            <v>27.3224043715847</v>
          </cell>
          <cell r="BF74">
            <v>23.362527135264617</v>
          </cell>
          <cell r="BG74">
            <v>0</v>
          </cell>
          <cell r="BH74">
            <v>0</v>
          </cell>
          <cell r="BI74">
            <v>0</v>
          </cell>
          <cell r="BJ74">
            <v>0</v>
          </cell>
          <cell r="BK74">
            <v>0</v>
          </cell>
          <cell r="BL74">
            <v>0</v>
          </cell>
          <cell r="BM74">
            <v>0</v>
          </cell>
          <cell r="BN74">
            <v>0</v>
          </cell>
          <cell r="BO74">
            <v>0</v>
          </cell>
          <cell r="BP74">
            <v>0</v>
          </cell>
          <cell r="BQ74">
            <v>0</v>
          </cell>
          <cell r="BR74">
            <v>0</v>
          </cell>
          <cell r="BS74">
            <v>0</v>
          </cell>
          <cell r="BT74">
            <v>16.090593000091964</v>
          </cell>
          <cell r="BU74">
            <v>0</v>
          </cell>
          <cell r="BV74">
            <v>-16.090593000091964</v>
          </cell>
          <cell r="BW74">
            <v>0</v>
          </cell>
          <cell r="BX74">
            <v>0</v>
          </cell>
          <cell r="BY74">
            <v>0</v>
          </cell>
          <cell r="CA74">
            <v>0</v>
          </cell>
          <cell r="CB74">
            <v>0</v>
          </cell>
          <cell r="CC74">
            <v>0</v>
          </cell>
          <cell r="CD74">
            <v>0</v>
          </cell>
          <cell r="CE74">
            <v>0</v>
          </cell>
          <cell r="CF74">
            <v>0</v>
          </cell>
          <cell r="CH74">
            <v>0</v>
          </cell>
          <cell r="CJ74">
            <v>39823</v>
          </cell>
          <cell r="CK74">
            <v>12.481269485752145</v>
          </cell>
          <cell r="CL74">
            <v>8.614780640341845</v>
          </cell>
          <cell r="CM74">
            <v>66.775524506941281</v>
          </cell>
          <cell r="CN74">
            <v>0</v>
          </cell>
          <cell r="CO74">
            <v>0</v>
          </cell>
          <cell r="CP74">
            <v>33.480401730472515</v>
          </cell>
          <cell r="CQ74">
            <v>0</v>
          </cell>
          <cell r="CR74">
            <v>29.782404535555912</v>
          </cell>
          <cell r="CS74">
            <v>0</v>
          </cell>
          <cell r="CU74">
            <v>39823</v>
          </cell>
          <cell r="CV74">
            <v>2.7221773389031547</v>
          </cell>
          <cell r="CW74">
            <v>5</v>
          </cell>
          <cell r="CX74">
            <v>0</v>
          </cell>
          <cell r="CY74">
            <v>0</v>
          </cell>
          <cell r="CZ74">
            <v>0</v>
          </cell>
          <cell r="DA74">
            <v>0</v>
          </cell>
          <cell r="DB74">
            <v>0</v>
          </cell>
          <cell r="DC74">
            <v>45.961671216224659</v>
          </cell>
          <cell r="DD74">
            <v>67</v>
          </cell>
          <cell r="DE74">
            <v>11.835616438356164</v>
          </cell>
          <cell r="DF74">
            <v>24</v>
          </cell>
          <cell r="DG74">
            <v>35.929639922322849</v>
          </cell>
          <cell r="DH74">
            <v>0</v>
          </cell>
          <cell r="DI74">
            <v>0</v>
          </cell>
          <cell r="DJ74">
            <v>0</v>
          </cell>
          <cell r="DK74">
            <v>27.3224043715847</v>
          </cell>
          <cell r="DL74">
            <v>39.453120135356585</v>
          </cell>
          <cell r="DM74">
            <v>0</v>
          </cell>
          <cell r="DN74">
            <v>0</v>
          </cell>
          <cell r="DO74">
            <v>0</v>
          </cell>
          <cell r="DP74">
            <v>-16.090593000091964</v>
          </cell>
          <cell r="DR74">
            <v>66.775524506941281</v>
          </cell>
          <cell r="DS74">
            <v>0</v>
          </cell>
          <cell r="DT74">
            <v>0</v>
          </cell>
          <cell r="DV74">
            <v>39823</v>
          </cell>
          <cell r="DW74">
            <v>5.7431870935612297</v>
          </cell>
          <cell r="DY74">
            <v>49.7</v>
          </cell>
          <cell r="DZ74">
            <v>44.7</v>
          </cell>
          <cell r="EA74">
            <v>30</v>
          </cell>
          <cell r="EB74">
            <v>30</v>
          </cell>
          <cell r="ED74">
            <v>60</v>
          </cell>
          <cell r="EE74">
            <v>20</v>
          </cell>
          <cell r="EF74">
            <v>33.480401730472515</v>
          </cell>
          <cell r="EG74">
            <v>0</v>
          </cell>
          <cell r="EH74">
            <v>33.480401730472515</v>
          </cell>
          <cell r="EJ74">
            <v>30</v>
          </cell>
          <cell r="EK74">
            <v>90</v>
          </cell>
          <cell r="EL74">
            <v>110</v>
          </cell>
          <cell r="EN74">
            <v>0</v>
          </cell>
          <cell r="EO74">
            <v>60</v>
          </cell>
          <cell r="EP74">
            <v>80</v>
          </cell>
          <cell r="ER74">
            <v>200</v>
          </cell>
          <cell r="ET74">
            <v>15</v>
          </cell>
          <cell r="EU74">
            <v>16.090593000091964</v>
          </cell>
          <cell r="EV74">
            <v>0</v>
          </cell>
          <cell r="EW74">
            <v>35.684931506849317</v>
          </cell>
          <cell r="EX74">
            <v>15</v>
          </cell>
          <cell r="EZ74">
            <v>51.775524506941281</v>
          </cell>
          <cell r="FA74">
            <v>66.775524506941281</v>
          </cell>
          <cell r="FB74">
            <v>59</v>
          </cell>
          <cell r="FC74">
            <v>68.350684931506848</v>
          </cell>
          <cell r="FE74">
            <v>38271.593232407409</v>
          </cell>
        </row>
        <row r="75">
          <cell r="A75">
            <v>39824</v>
          </cell>
          <cell r="B75">
            <v>11</v>
          </cell>
          <cell r="C75">
            <v>7</v>
          </cell>
          <cell r="D75">
            <v>1</v>
          </cell>
          <cell r="E75">
            <v>2009</v>
          </cell>
          <cell r="G75">
            <v>0</v>
          </cell>
          <cell r="H75">
            <v>1.2593857500392098</v>
          </cell>
          <cell r="I75">
            <v>12.076280522271675</v>
          </cell>
          <cell r="J75">
            <v>50.684931506849317</v>
          </cell>
          <cell r="K75">
            <v>10.483870967741936</v>
          </cell>
          <cell r="L75">
            <v>0.18881205685708358</v>
          </cell>
          <cell r="M75">
            <v>8.0787125889391689</v>
          </cell>
          <cell r="N75">
            <v>8.5097142857142849</v>
          </cell>
          <cell r="O75">
            <v>12.556669119234519</v>
          </cell>
          <cell r="P75">
            <v>15.229814550519944</v>
          </cell>
          <cell r="Q75">
            <v>26.548481286068967</v>
          </cell>
          <cell r="R75">
            <v>12.207581362329918</v>
          </cell>
          <cell r="S75">
            <v>43.637438344097887</v>
          </cell>
          <cell r="T75">
            <v>21.75071493013402</v>
          </cell>
          <cell r="U75">
            <v>37.142909654078231</v>
          </cell>
          <cell r="W75">
            <v>0</v>
          </cell>
          <cell r="X75">
            <v>13.335666272310885</v>
          </cell>
          <cell r="Y75">
            <v>10.483870967741936</v>
          </cell>
          <cell r="Z75">
            <v>0</v>
          </cell>
          <cell r="AA75">
            <v>0</v>
          </cell>
          <cell r="AB75">
            <v>2.7207965243109582</v>
          </cell>
          <cell r="AC75">
            <v>5</v>
          </cell>
          <cell r="AD75">
            <v>0</v>
          </cell>
          <cell r="AE75">
            <v>1.3517454706142278</v>
          </cell>
          <cell r="AF75">
            <v>7.7046969365853535</v>
          </cell>
          <cell r="AG75">
            <v>0</v>
          </cell>
          <cell r="AH75">
            <v>4.0493412455158264</v>
          </cell>
          <cell r="AI75">
            <v>0</v>
          </cell>
          <cell r="AJ75">
            <v>0</v>
          </cell>
          <cell r="AK75">
            <v>0</v>
          </cell>
          <cell r="AL75">
            <v>0</v>
          </cell>
          <cell r="AM75">
            <v>0</v>
          </cell>
          <cell r="AN75">
            <v>0</v>
          </cell>
          <cell r="AO75">
            <v>28.601800833941066</v>
          </cell>
          <cell r="AP75">
            <v>0</v>
          </cell>
          <cell r="AQ75">
            <v>16.295303063414647</v>
          </cell>
          <cell r="AR75">
            <v>13.704696936585353</v>
          </cell>
          <cell r="AS75">
            <v>3.8914042386964525</v>
          </cell>
          <cell r="AT75">
            <v>0</v>
          </cell>
          <cell r="AU75">
            <v>0</v>
          </cell>
          <cell r="AV75">
            <v>0</v>
          </cell>
          <cell r="AW75">
            <v>67</v>
          </cell>
          <cell r="AX75">
            <v>0</v>
          </cell>
          <cell r="AY75">
            <v>0</v>
          </cell>
          <cell r="AZ75">
            <v>35.531062928310149</v>
          </cell>
          <cell r="BA75">
            <v>0</v>
          </cell>
          <cell r="BB75">
            <v>0</v>
          </cell>
          <cell r="BC75">
            <v>0</v>
          </cell>
          <cell r="BD75">
            <v>0</v>
          </cell>
          <cell r="BE75">
            <v>27.3224043715847</v>
          </cell>
          <cell r="BF75">
            <v>23.362527135264617</v>
          </cell>
          <cell r="BG75">
            <v>0</v>
          </cell>
          <cell r="BH75">
            <v>0</v>
          </cell>
          <cell r="BI75">
            <v>0</v>
          </cell>
          <cell r="BJ75">
            <v>0</v>
          </cell>
          <cell r="BK75">
            <v>0</v>
          </cell>
          <cell r="BL75">
            <v>0</v>
          </cell>
          <cell r="BM75">
            <v>0</v>
          </cell>
          <cell r="BN75">
            <v>0</v>
          </cell>
          <cell r="BO75">
            <v>0</v>
          </cell>
          <cell r="BP75">
            <v>0</v>
          </cell>
          <cell r="BQ75">
            <v>0</v>
          </cell>
          <cell r="BR75">
            <v>0</v>
          </cell>
          <cell r="BS75">
            <v>0</v>
          </cell>
          <cell r="BT75">
            <v>17.665753424657531</v>
          </cell>
          <cell r="BU75">
            <v>0</v>
          </cell>
          <cell r="BV75">
            <v>-17.665753424657531</v>
          </cell>
          <cell r="BW75">
            <v>0</v>
          </cell>
          <cell r="BX75">
            <v>0</v>
          </cell>
          <cell r="BY75">
            <v>0</v>
          </cell>
          <cell r="CA75">
            <v>0</v>
          </cell>
          <cell r="CB75">
            <v>0</v>
          </cell>
          <cell r="CC75">
            <v>0</v>
          </cell>
          <cell r="CD75">
            <v>0</v>
          </cell>
          <cell r="CE75">
            <v>0</v>
          </cell>
          <cell r="CF75">
            <v>0</v>
          </cell>
          <cell r="CH75">
            <v>0</v>
          </cell>
          <cell r="CJ75">
            <v>39824</v>
          </cell>
          <cell r="CK75">
            <v>13.335666272310885</v>
          </cell>
          <cell r="CL75">
            <v>9.0564424071995813</v>
          </cell>
          <cell r="CM75">
            <v>68.350684931506848</v>
          </cell>
          <cell r="CN75">
            <v>0</v>
          </cell>
          <cell r="CO75">
            <v>0</v>
          </cell>
          <cell r="CP75">
            <v>36.542546318153342</v>
          </cell>
          <cell r="CQ75">
            <v>0</v>
          </cell>
          <cell r="CR75">
            <v>30</v>
          </cell>
          <cell r="CS75">
            <v>0</v>
          </cell>
          <cell r="CU75">
            <v>39824</v>
          </cell>
          <cell r="CV75">
            <v>2.7207965243109582</v>
          </cell>
          <cell r="CW75">
            <v>5</v>
          </cell>
          <cell r="CX75">
            <v>0</v>
          </cell>
          <cell r="CY75">
            <v>0</v>
          </cell>
          <cell r="CZ75">
            <v>0</v>
          </cell>
          <cell r="DA75">
            <v>0</v>
          </cell>
          <cell r="DB75">
            <v>0</v>
          </cell>
          <cell r="DC75">
            <v>49.87821259046423</v>
          </cell>
          <cell r="DD75">
            <v>67</v>
          </cell>
          <cell r="DE75">
            <v>11.835616438356164</v>
          </cell>
          <cell r="DF75">
            <v>24</v>
          </cell>
          <cell r="DG75">
            <v>49.235759864895499</v>
          </cell>
          <cell r="DH75">
            <v>0</v>
          </cell>
          <cell r="DI75">
            <v>0</v>
          </cell>
          <cell r="DJ75">
            <v>0</v>
          </cell>
          <cell r="DK75">
            <v>27.3224043715847</v>
          </cell>
          <cell r="DL75">
            <v>41.028280559922152</v>
          </cell>
          <cell r="DM75">
            <v>0</v>
          </cell>
          <cell r="DN75">
            <v>0</v>
          </cell>
          <cell r="DO75">
            <v>0</v>
          </cell>
          <cell r="DP75">
            <v>-17.665753424657531</v>
          </cell>
          <cell r="DR75">
            <v>68.350684931506848</v>
          </cell>
          <cell r="DS75">
            <v>0</v>
          </cell>
          <cell r="DT75">
            <v>0</v>
          </cell>
          <cell r="DV75">
            <v>39824</v>
          </cell>
          <cell r="DW75">
            <v>6.0376282714663878</v>
          </cell>
          <cell r="DY75">
            <v>49.7</v>
          </cell>
          <cell r="DZ75">
            <v>44.7</v>
          </cell>
          <cell r="EA75">
            <v>30</v>
          </cell>
          <cell r="EB75">
            <v>30</v>
          </cell>
          <cell r="ED75">
            <v>60</v>
          </cell>
          <cell r="EE75">
            <v>20</v>
          </cell>
          <cell r="EF75">
            <v>36.542546318153342</v>
          </cell>
          <cell r="EG75">
            <v>0</v>
          </cell>
          <cell r="EH75">
            <v>36.542546318153342</v>
          </cell>
          <cell r="EJ75">
            <v>30</v>
          </cell>
          <cell r="EK75">
            <v>90</v>
          </cell>
          <cell r="EL75">
            <v>110</v>
          </cell>
          <cell r="EN75">
            <v>0</v>
          </cell>
          <cell r="EO75">
            <v>60</v>
          </cell>
          <cell r="EP75">
            <v>80</v>
          </cell>
          <cell r="ER75">
            <v>200</v>
          </cell>
          <cell r="ET75">
            <v>15</v>
          </cell>
          <cell r="EU75">
            <v>17.665753424657531</v>
          </cell>
          <cell r="EV75">
            <v>0</v>
          </cell>
          <cell r="EW75">
            <v>36.823607334264665</v>
          </cell>
          <cell r="EX75">
            <v>13.861324172584652</v>
          </cell>
          <cell r="EZ75">
            <v>54.489360758922196</v>
          </cell>
          <cell r="FA75">
            <v>69.489360758922203</v>
          </cell>
          <cell r="FB75">
            <v>59</v>
          </cell>
          <cell r="FC75">
            <v>68.350684931506848</v>
          </cell>
          <cell r="FE75">
            <v>38271.593232754632</v>
          </cell>
        </row>
        <row r="76">
          <cell r="A76">
            <v>39825</v>
          </cell>
          <cell r="B76">
            <v>12</v>
          </cell>
          <cell r="C76">
            <v>1</v>
          </cell>
          <cell r="D76">
            <v>1</v>
          </cell>
          <cell r="E76">
            <v>2009</v>
          </cell>
          <cell r="G76">
            <v>0</v>
          </cell>
          <cell r="H76">
            <v>1.2593857500392098</v>
          </cell>
          <cell r="I76">
            <v>12.076280522271675</v>
          </cell>
          <cell r="J76">
            <v>50.684931506849317</v>
          </cell>
          <cell r="K76">
            <v>10.483870967741936</v>
          </cell>
          <cell r="L76">
            <v>0.18881205685708358</v>
          </cell>
          <cell r="M76">
            <v>8.0787125889391689</v>
          </cell>
          <cell r="N76">
            <v>8.5097142857142849</v>
          </cell>
          <cell r="O76">
            <v>12.556669119234519</v>
          </cell>
          <cell r="P76">
            <v>15.229814550519944</v>
          </cell>
          <cell r="Q76">
            <v>26.548481286068967</v>
          </cell>
          <cell r="R76">
            <v>12.207581362329918</v>
          </cell>
          <cell r="S76">
            <v>55.544169541001267</v>
          </cell>
          <cell r="T76">
            <v>21.81144803004285</v>
          </cell>
          <cell r="U76">
            <v>37.57707346248084</v>
          </cell>
          <cell r="W76">
            <v>0</v>
          </cell>
          <cell r="X76">
            <v>13.335666272310885</v>
          </cell>
          <cell r="Y76">
            <v>10.483870967741936</v>
          </cell>
          <cell r="Z76">
            <v>0</v>
          </cell>
          <cell r="AA76">
            <v>0</v>
          </cell>
          <cell r="AB76">
            <v>2.7194164101319593</v>
          </cell>
          <cell r="AC76">
            <v>5</v>
          </cell>
          <cell r="AD76">
            <v>0</v>
          </cell>
          <cell r="AE76">
            <v>1.3517454706142278</v>
          </cell>
          <cell r="AF76">
            <v>7.7060770507643515</v>
          </cell>
          <cell r="AG76">
            <v>0</v>
          </cell>
          <cell r="AH76">
            <v>4.0493412455158264</v>
          </cell>
          <cell r="AI76">
            <v>0</v>
          </cell>
          <cell r="AJ76">
            <v>0</v>
          </cell>
          <cell r="AK76">
            <v>0</v>
          </cell>
          <cell r="AL76">
            <v>0</v>
          </cell>
          <cell r="AM76">
            <v>0</v>
          </cell>
          <cell r="AN76">
            <v>0</v>
          </cell>
          <cell r="AO76">
            <v>28.618987947724673</v>
          </cell>
          <cell r="AP76">
            <v>0</v>
          </cell>
          <cell r="AQ76">
            <v>16.29392294923565</v>
          </cell>
          <cell r="AR76">
            <v>13.70607705076435</v>
          </cell>
          <cell r="AS76">
            <v>3.8742171249128461</v>
          </cell>
          <cell r="AT76">
            <v>0</v>
          </cell>
          <cell r="AU76">
            <v>0</v>
          </cell>
          <cell r="AV76">
            <v>0</v>
          </cell>
          <cell r="AW76">
            <v>67</v>
          </cell>
          <cell r="AX76">
            <v>0</v>
          </cell>
          <cell r="AY76">
            <v>0</v>
          </cell>
          <cell r="AZ76">
            <v>44.978854456084974</v>
          </cell>
          <cell r="BA76">
            <v>0</v>
          </cell>
          <cell r="BB76">
            <v>2.9538365774399864</v>
          </cell>
          <cell r="BC76">
            <v>0</v>
          </cell>
          <cell r="BD76">
            <v>0</v>
          </cell>
          <cell r="BE76">
            <v>27.3224043715847</v>
          </cell>
          <cell r="BF76">
            <v>23.362527135264617</v>
          </cell>
          <cell r="BG76">
            <v>0</v>
          </cell>
          <cell r="BH76">
            <v>0</v>
          </cell>
          <cell r="BI76">
            <v>0</v>
          </cell>
          <cell r="BJ76">
            <v>0</v>
          </cell>
          <cell r="BK76">
            <v>0</v>
          </cell>
          <cell r="BL76">
            <v>0</v>
          </cell>
          <cell r="BM76">
            <v>0</v>
          </cell>
          <cell r="BN76">
            <v>0</v>
          </cell>
          <cell r="BO76">
            <v>0</v>
          </cell>
          <cell r="BP76">
            <v>0</v>
          </cell>
          <cell r="BQ76">
            <v>0</v>
          </cell>
          <cell r="BR76">
            <v>0</v>
          </cell>
          <cell r="BS76">
            <v>0</v>
          </cell>
          <cell r="BT76">
            <v>17.665753424657531</v>
          </cell>
          <cell r="BU76">
            <v>0</v>
          </cell>
          <cell r="BV76">
            <v>-17.665753424657531</v>
          </cell>
          <cell r="BW76">
            <v>0</v>
          </cell>
          <cell r="BX76">
            <v>0</v>
          </cell>
          <cell r="BY76">
            <v>0</v>
          </cell>
          <cell r="CA76">
            <v>0</v>
          </cell>
          <cell r="CB76">
            <v>0</v>
          </cell>
          <cell r="CC76">
            <v>0</v>
          </cell>
          <cell r="CD76">
            <v>0</v>
          </cell>
          <cell r="CE76">
            <v>0</v>
          </cell>
          <cell r="CF76">
            <v>0</v>
          </cell>
          <cell r="CH76">
            <v>0</v>
          </cell>
          <cell r="CJ76">
            <v>39825</v>
          </cell>
          <cell r="CK76">
            <v>13.335666272310885</v>
          </cell>
          <cell r="CL76">
            <v>9.0578225213785792</v>
          </cell>
          <cell r="CM76">
            <v>68.350684931506848</v>
          </cell>
          <cell r="CN76">
            <v>0</v>
          </cell>
          <cell r="CO76">
            <v>0</v>
          </cell>
          <cell r="CP76">
            <v>36.542546318153342</v>
          </cell>
          <cell r="CQ76">
            <v>0</v>
          </cell>
          <cell r="CR76">
            <v>30</v>
          </cell>
          <cell r="CS76">
            <v>0</v>
          </cell>
          <cell r="CU76">
            <v>39825</v>
          </cell>
          <cell r="CV76">
            <v>2.7194164101319593</v>
          </cell>
          <cell r="CW76">
            <v>5</v>
          </cell>
          <cell r="CX76">
            <v>0</v>
          </cell>
          <cell r="CY76">
            <v>0</v>
          </cell>
          <cell r="CZ76">
            <v>0</v>
          </cell>
          <cell r="DA76">
            <v>0</v>
          </cell>
          <cell r="DB76">
            <v>0</v>
          </cell>
          <cell r="DC76">
            <v>49.87821259046423</v>
          </cell>
          <cell r="DD76">
            <v>67</v>
          </cell>
          <cell r="DE76">
            <v>11.835616438356164</v>
          </cell>
          <cell r="DF76">
            <v>24</v>
          </cell>
          <cell r="DG76">
            <v>58.684931506849324</v>
          </cell>
          <cell r="DH76">
            <v>2.9538365774399864</v>
          </cell>
          <cell r="DI76">
            <v>0</v>
          </cell>
          <cell r="DJ76">
            <v>0</v>
          </cell>
          <cell r="DK76">
            <v>27.3224043715847</v>
          </cell>
          <cell r="DL76">
            <v>41.028280559922152</v>
          </cell>
          <cell r="DM76">
            <v>0</v>
          </cell>
          <cell r="DN76">
            <v>0</v>
          </cell>
          <cell r="DO76">
            <v>0</v>
          </cell>
          <cell r="DP76">
            <v>-17.665753424657531</v>
          </cell>
          <cell r="DR76">
            <v>68.350684931506848</v>
          </cell>
          <cell r="DS76">
            <v>0</v>
          </cell>
          <cell r="DT76">
            <v>0</v>
          </cell>
          <cell r="DV76">
            <v>39825</v>
          </cell>
          <cell r="DW76">
            <v>6.0385483475857198</v>
          </cell>
          <cell r="DY76">
            <v>49.7</v>
          </cell>
          <cell r="DZ76">
            <v>44.7</v>
          </cell>
          <cell r="EA76">
            <v>30</v>
          </cell>
          <cell r="EB76">
            <v>30</v>
          </cell>
          <cell r="ED76">
            <v>60</v>
          </cell>
          <cell r="EE76">
            <v>20</v>
          </cell>
          <cell r="EF76">
            <v>36.542546318153342</v>
          </cell>
          <cell r="EG76">
            <v>0</v>
          </cell>
          <cell r="EH76">
            <v>36.542546318153342</v>
          </cell>
          <cell r="EJ76">
            <v>30</v>
          </cell>
          <cell r="EK76">
            <v>90</v>
          </cell>
          <cell r="EL76">
            <v>110</v>
          </cell>
          <cell r="EN76">
            <v>0</v>
          </cell>
          <cell r="EO76">
            <v>60</v>
          </cell>
          <cell r="EP76">
            <v>80</v>
          </cell>
          <cell r="ER76">
            <v>200</v>
          </cell>
          <cell r="ET76">
            <v>15</v>
          </cell>
          <cell r="EU76">
            <v>17.665753424657531</v>
          </cell>
          <cell r="EV76">
            <v>0</v>
          </cell>
          <cell r="EW76">
            <v>36.823607334264665</v>
          </cell>
          <cell r="EX76">
            <v>13.861324172584652</v>
          </cell>
          <cell r="EZ76">
            <v>54.489360758922196</v>
          </cell>
          <cell r="FA76">
            <v>69.489360758922203</v>
          </cell>
          <cell r="FB76">
            <v>59</v>
          </cell>
          <cell r="FC76">
            <v>68.350684931506848</v>
          </cell>
          <cell r="FE76">
            <v>38271.59323298611</v>
          </cell>
        </row>
        <row r="77">
          <cell r="A77">
            <v>39826</v>
          </cell>
          <cell r="B77">
            <v>13</v>
          </cell>
          <cell r="C77">
            <v>2</v>
          </cell>
          <cell r="D77">
            <v>1</v>
          </cell>
          <cell r="E77">
            <v>2009</v>
          </cell>
          <cell r="G77">
            <v>0</v>
          </cell>
          <cell r="H77">
            <v>1.2593857500392098</v>
          </cell>
          <cell r="I77">
            <v>12.076280522271675</v>
          </cell>
          <cell r="J77">
            <v>50.684931506849317</v>
          </cell>
          <cell r="K77">
            <v>10.483870967741936</v>
          </cell>
          <cell r="L77">
            <v>0.18881205685708358</v>
          </cell>
          <cell r="M77">
            <v>8.0787125889391689</v>
          </cell>
          <cell r="N77">
            <v>8.5097142857142849</v>
          </cell>
          <cell r="O77">
            <v>12.556669119234519</v>
          </cell>
          <cell r="P77">
            <v>15.229814550519944</v>
          </cell>
          <cell r="Q77">
            <v>26.548481286068967</v>
          </cell>
          <cell r="R77">
            <v>12.207581362329918</v>
          </cell>
          <cell r="S77">
            <v>43.637438344097887</v>
          </cell>
          <cell r="T77">
            <v>21.75071493013402</v>
          </cell>
          <cell r="U77">
            <v>37.142909654078231</v>
          </cell>
          <cell r="W77">
            <v>0</v>
          </cell>
          <cell r="X77">
            <v>13.335666272310885</v>
          </cell>
          <cell r="Y77">
            <v>10.483870967741936</v>
          </cell>
          <cell r="Z77">
            <v>0</v>
          </cell>
          <cell r="AA77">
            <v>0</v>
          </cell>
          <cell r="AB77">
            <v>2.7180369960108779</v>
          </cell>
          <cell r="AC77">
            <v>5</v>
          </cell>
          <cell r="AD77">
            <v>0</v>
          </cell>
          <cell r="AE77">
            <v>1.3517454706142278</v>
          </cell>
          <cell r="AF77">
            <v>7.707456464885432</v>
          </cell>
          <cell r="AG77">
            <v>0</v>
          </cell>
          <cell r="AH77">
            <v>4.0493412455158264</v>
          </cell>
          <cell r="AI77">
            <v>0</v>
          </cell>
          <cell r="AJ77">
            <v>0</v>
          </cell>
          <cell r="AK77">
            <v>0</v>
          </cell>
          <cell r="AL77">
            <v>0</v>
          </cell>
          <cell r="AM77">
            <v>0</v>
          </cell>
          <cell r="AN77">
            <v>0</v>
          </cell>
          <cell r="AO77">
            <v>28.636272438923481</v>
          </cell>
          <cell r="AP77">
            <v>0</v>
          </cell>
          <cell r="AQ77">
            <v>16.292543535114568</v>
          </cell>
          <cell r="AR77">
            <v>13.707456464885432</v>
          </cell>
          <cell r="AS77">
            <v>3.8569326337140382</v>
          </cell>
          <cell r="AT77">
            <v>0</v>
          </cell>
          <cell r="AU77">
            <v>0</v>
          </cell>
          <cell r="AV77">
            <v>0</v>
          </cell>
          <cell r="AW77">
            <v>67</v>
          </cell>
          <cell r="AX77">
            <v>0</v>
          </cell>
          <cell r="AY77">
            <v>0</v>
          </cell>
          <cell r="AZ77">
            <v>35.531062928310149</v>
          </cell>
          <cell r="BA77">
            <v>0</v>
          </cell>
          <cell r="BB77">
            <v>0</v>
          </cell>
          <cell r="BC77">
            <v>0</v>
          </cell>
          <cell r="BD77">
            <v>0</v>
          </cell>
          <cell r="BE77">
            <v>27.3224043715847</v>
          </cell>
          <cell r="BF77">
            <v>23.362527135264617</v>
          </cell>
          <cell r="BG77">
            <v>0</v>
          </cell>
          <cell r="BH77">
            <v>0</v>
          </cell>
          <cell r="BI77">
            <v>0</v>
          </cell>
          <cell r="BJ77">
            <v>0</v>
          </cell>
          <cell r="BK77">
            <v>0</v>
          </cell>
          <cell r="BL77">
            <v>0</v>
          </cell>
          <cell r="BM77">
            <v>0</v>
          </cell>
          <cell r="BN77">
            <v>0</v>
          </cell>
          <cell r="BO77">
            <v>0</v>
          </cell>
          <cell r="BP77">
            <v>0</v>
          </cell>
          <cell r="BQ77">
            <v>0</v>
          </cell>
          <cell r="BR77">
            <v>0</v>
          </cell>
          <cell r="BS77">
            <v>0</v>
          </cell>
          <cell r="BT77">
            <v>17.665753424657531</v>
          </cell>
          <cell r="BU77">
            <v>0</v>
          </cell>
          <cell r="BV77">
            <v>-17.665753424657531</v>
          </cell>
          <cell r="BW77">
            <v>0</v>
          </cell>
          <cell r="BX77">
            <v>0</v>
          </cell>
          <cell r="BY77">
            <v>0</v>
          </cell>
          <cell r="CA77">
            <v>0</v>
          </cell>
          <cell r="CB77">
            <v>0</v>
          </cell>
          <cell r="CC77">
            <v>0</v>
          </cell>
          <cell r="CD77">
            <v>0</v>
          </cell>
          <cell r="CE77">
            <v>0</v>
          </cell>
          <cell r="CF77">
            <v>0</v>
          </cell>
          <cell r="CH77">
            <v>0</v>
          </cell>
          <cell r="CJ77">
            <v>39826</v>
          </cell>
          <cell r="CK77">
            <v>13.335666272310885</v>
          </cell>
          <cell r="CL77">
            <v>9.0592019354996598</v>
          </cell>
          <cell r="CM77">
            <v>68.350684931506848</v>
          </cell>
          <cell r="CN77">
            <v>0</v>
          </cell>
          <cell r="CO77">
            <v>0</v>
          </cell>
          <cell r="CP77">
            <v>36.542546318153342</v>
          </cell>
          <cell r="CQ77">
            <v>0</v>
          </cell>
          <cell r="CR77">
            <v>30</v>
          </cell>
          <cell r="CS77">
            <v>0</v>
          </cell>
          <cell r="CU77">
            <v>39826</v>
          </cell>
          <cell r="CV77">
            <v>2.7180369960108779</v>
          </cell>
          <cell r="CW77">
            <v>5</v>
          </cell>
          <cell r="CX77">
            <v>0</v>
          </cell>
          <cell r="CY77">
            <v>0</v>
          </cell>
          <cell r="CZ77">
            <v>0</v>
          </cell>
          <cell r="DA77">
            <v>0</v>
          </cell>
          <cell r="DB77">
            <v>0</v>
          </cell>
          <cell r="DC77">
            <v>49.87821259046423</v>
          </cell>
          <cell r="DD77">
            <v>67</v>
          </cell>
          <cell r="DE77">
            <v>11.835616438356164</v>
          </cell>
          <cell r="DF77">
            <v>24</v>
          </cell>
          <cell r="DG77">
            <v>49.238519393195581</v>
          </cell>
          <cell r="DH77">
            <v>0</v>
          </cell>
          <cell r="DI77">
            <v>0</v>
          </cell>
          <cell r="DJ77">
            <v>0</v>
          </cell>
          <cell r="DK77">
            <v>27.3224043715847</v>
          </cell>
          <cell r="DL77">
            <v>41.028280559922152</v>
          </cell>
          <cell r="DM77">
            <v>0</v>
          </cell>
          <cell r="DN77">
            <v>0</v>
          </cell>
          <cell r="DO77">
            <v>0</v>
          </cell>
          <cell r="DP77">
            <v>-17.665753424657531</v>
          </cell>
          <cell r="DR77">
            <v>68.350684931506848</v>
          </cell>
          <cell r="DS77">
            <v>0</v>
          </cell>
          <cell r="DT77">
            <v>0</v>
          </cell>
          <cell r="DV77">
            <v>39826</v>
          </cell>
          <cell r="DW77">
            <v>6.0394679569997729</v>
          </cell>
          <cell r="DY77">
            <v>49.7</v>
          </cell>
          <cell r="DZ77">
            <v>44.7</v>
          </cell>
          <cell r="EA77">
            <v>30</v>
          </cell>
          <cell r="EB77">
            <v>30</v>
          </cell>
          <cell r="ED77">
            <v>60</v>
          </cell>
          <cell r="EE77">
            <v>20</v>
          </cell>
          <cell r="EF77">
            <v>36.542546318153342</v>
          </cell>
          <cell r="EG77">
            <v>0</v>
          </cell>
          <cell r="EH77">
            <v>36.542546318153342</v>
          </cell>
          <cell r="EJ77">
            <v>30</v>
          </cell>
          <cell r="EK77">
            <v>90</v>
          </cell>
          <cell r="EL77">
            <v>110</v>
          </cell>
          <cell r="EN77">
            <v>0</v>
          </cell>
          <cell r="EO77">
            <v>60</v>
          </cell>
          <cell r="EP77">
            <v>80</v>
          </cell>
          <cell r="ER77">
            <v>200</v>
          </cell>
          <cell r="ET77">
            <v>15</v>
          </cell>
          <cell r="EU77">
            <v>17.665753424657531</v>
          </cell>
          <cell r="EV77">
            <v>0</v>
          </cell>
          <cell r="EW77">
            <v>36.823607334264665</v>
          </cell>
          <cell r="EX77">
            <v>13.861324172584652</v>
          </cell>
          <cell r="EZ77">
            <v>54.489360758922196</v>
          </cell>
          <cell r="FA77">
            <v>69.489360758922203</v>
          </cell>
          <cell r="FB77">
            <v>59</v>
          </cell>
          <cell r="FC77">
            <v>68.350684931506848</v>
          </cell>
          <cell r="FE77">
            <v>38271.593233101848</v>
          </cell>
        </row>
        <row r="78">
          <cell r="A78">
            <v>39827</v>
          </cell>
          <cell r="B78">
            <v>14</v>
          </cell>
          <cell r="C78">
            <v>3</v>
          </cell>
          <cell r="D78">
            <v>1</v>
          </cell>
          <cell r="E78">
            <v>2009</v>
          </cell>
          <cell r="G78">
            <v>0</v>
          </cell>
          <cell r="H78">
            <v>1.1767160945297228</v>
          </cell>
          <cell r="I78">
            <v>11.561561893089214</v>
          </cell>
          <cell r="J78">
            <v>50.684931506849317</v>
          </cell>
          <cell r="K78">
            <v>10.483870967741936</v>
          </cell>
          <cell r="L78">
            <v>0.17641789748540035</v>
          </cell>
          <cell r="M78">
            <v>7.7343794259533469</v>
          </cell>
          <cell r="N78">
            <v>8.5097142857142849</v>
          </cell>
          <cell r="O78">
            <v>11.732413715041316</v>
          </cell>
          <cell r="P78">
            <v>14.580685105928991</v>
          </cell>
          <cell r="Q78">
            <v>26.388354375763498</v>
          </cell>
          <cell r="R78">
            <v>12.207581362329918</v>
          </cell>
          <cell r="S78">
            <v>37.558201253023718</v>
          </cell>
          <cell r="T78">
            <v>21.840428489827914</v>
          </cell>
          <cell r="U78">
            <v>32.867739235456007</v>
          </cell>
          <cell r="W78">
            <v>0</v>
          </cell>
          <cell r="X78">
            <v>12.738277987618938</v>
          </cell>
          <cell r="Y78">
            <v>10.483870967741936</v>
          </cell>
          <cell r="Z78">
            <v>0</v>
          </cell>
          <cell r="AA78">
            <v>0</v>
          </cell>
          <cell r="AB78">
            <v>2.7166582815926104</v>
          </cell>
          <cell r="AC78">
            <v>5</v>
          </cell>
          <cell r="AD78">
            <v>0</v>
          </cell>
          <cell r="AE78">
            <v>1.3517454706142278</v>
          </cell>
          <cell r="AF78">
            <v>7.3521078569461942</v>
          </cell>
          <cell r="AG78">
            <v>0</v>
          </cell>
          <cell r="AH78">
            <v>4.3279274615051886</v>
          </cell>
          <cell r="AI78">
            <v>0</v>
          </cell>
          <cell r="AJ78">
            <v>0</v>
          </cell>
          <cell r="AK78">
            <v>0</v>
          </cell>
          <cell r="AL78">
            <v>0</v>
          </cell>
          <cell r="AM78">
            <v>0</v>
          </cell>
          <cell r="AN78">
            <v>0</v>
          </cell>
          <cell r="AO78">
            <v>28.973181756317373</v>
          </cell>
          <cell r="AP78">
            <v>0</v>
          </cell>
          <cell r="AQ78">
            <v>16.647892143053806</v>
          </cell>
          <cell r="AR78">
            <v>13.352107856946194</v>
          </cell>
          <cell r="AS78">
            <v>1.6079253412411703</v>
          </cell>
          <cell r="AT78">
            <v>0</v>
          </cell>
          <cell r="AU78">
            <v>0</v>
          </cell>
          <cell r="AV78">
            <v>0</v>
          </cell>
          <cell r="AW78">
            <v>67</v>
          </cell>
          <cell r="AX78">
            <v>0</v>
          </cell>
          <cell r="AY78">
            <v>0</v>
          </cell>
          <cell r="AZ78">
            <v>25.266368978307639</v>
          </cell>
          <cell r="BA78">
            <v>0</v>
          </cell>
          <cell r="BB78">
            <v>0</v>
          </cell>
          <cell r="BC78">
            <v>0</v>
          </cell>
          <cell r="BD78">
            <v>0</v>
          </cell>
          <cell r="BE78">
            <v>27.3224043715847</v>
          </cell>
          <cell r="BF78">
            <v>23.362527135264617</v>
          </cell>
          <cell r="BG78">
            <v>0</v>
          </cell>
          <cell r="BH78">
            <v>0</v>
          </cell>
          <cell r="BI78">
            <v>0</v>
          </cell>
          <cell r="BJ78">
            <v>0</v>
          </cell>
          <cell r="BK78">
            <v>0</v>
          </cell>
          <cell r="BL78">
            <v>0</v>
          </cell>
          <cell r="BM78">
            <v>0</v>
          </cell>
          <cell r="BN78">
            <v>0</v>
          </cell>
          <cell r="BO78">
            <v>0</v>
          </cell>
          <cell r="BP78">
            <v>0</v>
          </cell>
          <cell r="BQ78">
            <v>0</v>
          </cell>
          <cell r="BR78">
            <v>0</v>
          </cell>
          <cell r="BS78">
            <v>0</v>
          </cell>
          <cell r="BT78">
            <v>16.481968373233904</v>
          </cell>
          <cell r="BU78">
            <v>0</v>
          </cell>
          <cell r="BV78">
            <v>-16.481968373233904</v>
          </cell>
          <cell r="BW78">
            <v>0</v>
          </cell>
          <cell r="BX78">
            <v>0</v>
          </cell>
          <cell r="BY78">
            <v>0</v>
          </cell>
          <cell r="CA78">
            <v>0</v>
          </cell>
          <cell r="CB78">
            <v>0</v>
          </cell>
          <cell r="CC78">
            <v>0</v>
          </cell>
          <cell r="CD78">
            <v>0</v>
          </cell>
          <cell r="CE78">
            <v>0</v>
          </cell>
          <cell r="CF78">
            <v>0</v>
          </cell>
          <cell r="CH78">
            <v>0</v>
          </cell>
          <cell r="CJ78">
            <v>39827</v>
          </cell>
          <cell r="CK78">
            <v>12.738277987618938</v>
          </cell>
          <cell r="CL78">
            <v>8.703853327560422</v>
          </cell>
          <cell r="CM78">
            <v>67.166899880083221</v>
          </cell>
          <cell r="CN78">
            <v>0</v>
          </cell>
          <cell r="CO78">
            <v>0</v>
          </cell>
          <cell r="CP78">
            <v>34.909034559063734</v>
          </cell>
          <cell r="CQ78">
            <v>0</v>
          </cell>
          <cell r="CR78">
            <v>30</v>
          </cell>
          <cell r="CS78">
            <v>0</v>
          </cell>
          <cell r="CU78">
            <v>39827</v>
          </cell>
          <cell r="CV78">
            <v>2.7166582815926104</v>
          </cell>
          <cell r="CW78">
            <v>5</v>
          </cell>
          <cell r="CX78">
            <v>0</v>
          </cell>
          <cell r="CY78">
            <v>0</v>
          </cell>
          <cell r="CZ78">
            <v>0</v>
          </cell>
          <cell r="DA78">
            <v>0</v>
          </cell>
          <cell r="DB78">
            <v>0</v>
          </cell>
          <cell r="DC78">
            <v>47.64731254668267</v>
          </cell>
          <cell r="DD78">
            <v>67</v>
          </cell>
          <cell r="DE78">
            <v>11.835616438356164</v>
          </cell>
          <cell r="DF78">
            <v>24</v>
          </cell>
          <cell r="DG78">
            <v>38.61847683525383</v>
          </cell>
          <cell r="DH78">
            <v>0</v>
          </cell>
          <cell r="DI78">
            <v>0</v>
          </cell>
          <cell r="DJ78">
            <v>0</v>
          </cell>
          <cell r="DK78">
            <v>27.3224043715847</v>
          </cell>
          <cell r="DL78">
            <v>39.844495508498525</v>
          </cell>
          <cell r="DM78">
            <v>0</v>
          </cell>
          <cell r="DN78">
            <v>0</v>
          </cell>
          <cell r="DO78">
            <v>0</v>
          </cell>
          <cell r="DP78">
            <v>-16.481968373233904</v>
          </cell>
          <cell r="DR78">
            <v>67.166899880083221</v>
          </cell>
          <cell r="DS78">
            <v>0</v>
          </cell>
          <cell r="DT78">
            <v>0</v>
          </cell>
          <cell r="DV78">
            <v>39827</v>
          </cell>
          <cell r="DW78">
            <v>5.802568885040281</v>
          </cell>
          <cell r="DY78">
            <v>49.7</v>
          </cell>
          <cell r="DZ78">
            <v>44.7</v>
          </cell>
          <cell r="EA78">
            <v>30</v>
          </cell>
          <cell r="EB78">
            <v>30</v>
          </cell>
          <cell r="ED78">
            <v>60</v>
          </cell>
          <cell r="EE78">
            <v>20</v>
          </cell>
          <cell r="EF78">
            <v>34.909034559063734</v>
          </cell>
          <cell r="EG78">
            <v>0</v>
          </cell>
          <cell r="EH78">
            <v>34.909034559063734</v>
          </cell>
          <cell r="EJ78">
            <v>30</v>
          </cell>
          <cell r="EK78">
            <v>90</v>
          </cell>
          <cell r="EL78">
            <v>110</v>
          </cell>
          <cell r="EN78">
            <v>0</v>
          </cell>
          <cell r="EO78">
            <v>60</v>
          </cell>
          <cell r="EP78">
            <v>80</v>
          </cell>
          <cell r="ER78">
            <v>200</v>
          </cell>
          <cell r="ET78">
            <v>15</v>
          </cell>
          <cell r="EU78">
            <v>16.481968373233904</v>
          </cell>
          <cell r="EV78">
            <v>0</v>
          </cell>
          <cell r="EW78">
            <v>35.684931506849317</v>
          </cell>
          <cell r="EX78">
            <v>15</v>
          </cell>
          <cell r="EZ78">
            <v>52.166899880083221</v>
          </cell>
          <cell r="FA78">
            <v>67.166899880083221</v>
          </cell>
          <cell r="FB78">
            <v>59</v>
          </cell>
          <cell r="FC78">
            <v>68.350684931506848</v>
          </cell>
          <cell r="FE78">
            <v>38271.593233333333</v>
          </cell>
        </row>
        <row r="79">
          <cell r="A79">
            <v>39828</v>
          </cell>
          <cell r="B79">
            <v>15</v>
          </cell>
          <cell r="C79">
            <v>4</v>
          </cell>
          <cell r="D79">
            <v>1</v>
          </cell>
          <cell r="E79">
            <v>2009</v>
          </cell>
          <cell r="G79">
            <v>0</v>
          </cell>
          <cell r="H79">
            <v>0.76240892586739151</v>
          </cell>
          <cell r="I79">
            <v>9.4110330483023148</v>
          </cell>
          <cell r="J79">
            <v>50.684931506849317</v>
          </cell>
          <cell r="K79">
            <v>10.483870967741936</v>
          </cell>
          <cell r="L79">
            <v>0.1143033399057756</v>
          </cell>
          <cell r="M79">
            <v>6.2957324502379652</v>
          </cell>
          <cell r="N79">
            <v>0</v>
          </cell>
          <cell r="O79">
            <v>7.6015760980063325</v>
          </cell>
          <cell r="P79">
            <v>11.868578888187098</v>
          </cell>
          <cell r="Q79">
            <v>26.923769201665657</v>
          </cell>
          <cell r="R79">
            <v>12.207581362329918</v>
          </cell>
          <cell r="S79">
            <v>34.816998588607056</v>
          </cell>
          <cell r="T79">
            <v>21.021245139854823</v>
          </cell>
          <cell r="U79">
            <v>22.58693568667098</v>
          </cell>
          <cell r="W79">
            <v>0</v>
          </cell>
          <cell r="X79">
            <v>10.173441974169707</v>
          </cell>
          <cell r="Y79">
            <v>10.483870967741936</v>
          </cell>
          <cell r="Z79">
            <v>0</v>
          </cell>
          <cell r="AA79">
            <v>0</v>
          </cell>
          <cell r="AB79">
            <v>0</v>
          </cell>
          <cell r="AC79">
            <v>5</v>
          </cell>
          <cell r="AD79">
            <v>0</v>
          </cell>
          <cell r="AE79">
            <v>1.3517454706142278</v>
          </cell>
          <cell r="AF79">
            <v>5.8290319529513468E-2</v>
          </cell>
          <cell r="AG79">
            <v>0</v>
          </cell>
          <cell r="AH79">
            <v>5.0624377949956116</v>
          </cell>
          <cell r="AI79">
            <v>0</v>
          </cell>
          <cell r="AJ79">
            <v>0</v>
          </cell>
          <cell r="AK79">
            <v>0</v>
          </cell>
          <cell r="AL79">
            <v>0</v>
          </cell>
          <cell r="AM79">
            <v>0</v>
          </cell>
          <cell r="AN79">
            <v>0</v>
          </cell>
          <cell r="AO79">
            <v>30.830247600698005</v>
          </cell>
          <cell r="AP79">
            <v>0</v>
          </cell>
          <cell r="AQ79">
            <v>22.708820154495385</v>
          </cell>
          <cell r="AR79">
            <v>0</v>
          </cell>
          <cell r="AS79">
            <v>0</v>
          </cell>
          <cell r="AT79">
            <v>0</v>
          </cell>
          <cell r="AU79">
            <v>0</v>
          </cell>
          <cell r="AV79">
            <v>0</v>
          </cell>
          <cell r="AW79">
            <v>67</v>
          </cell>
          <cell r="AX79">
            <v>0</v>
          </cell>
          <cell r="AY79">
            <v>1.2328895259751036</v>
          </cell>
          <cell r="AZ79">
            <v>10.192289889157749</v>
          </cell>
          <cell r="BA79">
            <v>0</v>
          </cell>
          <cell r="BB79">
            <v>0</v>
          </cell>
          <cell r="BC79">
            <v>0</v>
          </cell>
          <cell r="BD79">
            <v>0</v>
          </cell>
          <cell r="BE79">
            <v>27.3224043715847</v>
          </cell>
          <cell r="BF79">
            <v>23.362527135264617</v>
          </cell>
          <cell r="BG79">
            <v>0</v>
          </cell>
          <cell r="BH79">
            <v>0</v>
          </cell>
          <cell r="BI79">
            <v>0</v>
          </cell>
          <cell r="BJ79">
            <v>0</v>
          </cell>
          <cell r="BK79">
            <v>0</v>
          </cell>
          <cell r="BL79">
            <v>0</v>
          </cell>
          <cell r="BM79">
            <v>0</v>
          </cell>
          <cell r="BN79">
            <v>0</v>
          </cell>
          <cell r="BO79">
            <v>0</v>
          </cell>
          <cell r="BP79">
            <v>0</v>
          </cell>
          <cell r="BQ79">
            <v>0</v>
          </cell>
          <cell r="BR79">
            <v>0</v>
          </cell>
          <cell r="BS79">
            <v>0</v>
          </cell>
          <cell r="BT79">
            <v>6.7785715508471895</v>
          </cell>
          <cell r="BU79">
            <v>0</v>
          </cell>
          <cell r="BV79">
            <v>-6.7785715508471895</v>
          </cell>
          <cell r="BW79">
            <v>0</v>
          </cell>
          <cell r="BX79">
            <v>0</v>
          </cell>
          <cell r="BY79">
            <v>0</v>
          </cell>
          <cell r="CA79">
            <v>0</v>
          </cell>
          <cell r="CB79">
            <v>0</v>
          </cell>
          <cell r="CC79">
            <v>0</v>
          </cell>
          <cell r="CD79">
            <v>0</v>
          </cell>
          <cell r="CE79">
            <v>0</v>
          </cell>
          <cell r="CF79">
            <v>0</v>
          </cell>
          <cell r="CH79">
            <v>0</v>
          </cell>
          <cell r="CJ79">
            <v>39828</v>
          </cell>
          <cell r="CK79">
            <v>10.173441974169707</v>
          </cell>
          <cell r="CL79">
            <v>1.4100357901437413</v>
          </cell>
          <cell r="CM79">
            <v>57.463503057696506</v>
          </cell>
          <cell r="CN79">
            <v>0</v>
          </cell>
          <cell r="CO79">
            <v>0</v>
          </cell>
          <cell r="CP79">
            <v>35.892685395693618</v>
          </cell>
          <cell r="CQ79">
            <v>0</v>
          </cell>
          <cell r="CR79">
            <v>22.708820154495385</v>
          </cell>
          <cell r="CS79">
            <v>0</v>
          </cell>
          <cell r="CU79">
            <v>39828</v>
          </cell>
          <cell r="CV79">
            <v>0</v>
          </cell>
          <cell r="CW79">
            <v>5</v>
          </cell>
          <cell r="CX79">
            <v>0</v>
          </cell>
          <cell r="CY79">
            <v>0</v>
          </cell>
          <cell r="CZ79">
            <v>0</v>
          </cell>
          <cell r="DA79">
            <v>0</v>
          </cell>
          <cell r="DB79">
            <v>0</v>
          </cell>
          <cell r="DC79">
            <v>46.066127369863324</v>
          </cell>
          <cell r="DD79">
            <v>67</v>
          </cell>
          <cell r="DE79">
            <v>11.835616438356164</v>
          </cell>
          <cell r="DF79">
            <v>24</v>
          </cell>
          <cell r="DG79">
            <v>10.192289889157749</v>
          </cell>
          <cell r="DH79">
            <v>0</v>
          </cell>
          <cell r="DI79">
            <v>0</v>
          </cell>
          <cell r="DJ79">
            <v>0</v>
          </cell>
          <cell r="DK79">
            <v>27.3224043715847</v>
          </cell>
          <cell r="DL79">
            <v>30.141098686111807</v>
          </cell>
          <cell r="DM79">
            <v>0</v>
          </cell>
          <cell r="DN79">
            <v>0</v>
          </cell>
          <cell r="DO79">
            <v>0</v>
          </cell>
          <cell r="DP79">
            <v>-6.7785715508471895</v>
          </cell>
          <cell r="DR79">
            <v>57.463503057696506</v>
          </cell>
          <cell r="DS79">
            <v>0</v>
          </cell>
          <cell r="DT79">
            <v>0</v>
          </cell>
          <cell r="DV79">
            <v>39828</v>
          </cell>
          <cell r="DW79">
            <v>0.9400238600958275</v>
          </cell>
          <cell r="DY79">
            <v>49.7</v>
          </cell>
          <cell r="DZ79">
            <v>44.7</v>
          </cell>
          <cell r="EA79">
            <v>30</v>
          </cell>
          <cell r="EB79">
            <v>30</v>
          </cell>
          <cell r="ED79">
            <v>60</v>
          </cell>
          <cell r="EE79">
            <v>20</v>
          </cell>
          <cell r="EF79">
            <v>35.892685395693618</v>
          </cell>
          <cell r="EG79">
            <v>0</v>
          </cell>
          <cell r="EH79">
            <v>35.892685395693618</v>
          </cell>
          <cell r="EJ79">
            <v>30</v>
          </cell>
          <cell r="EK79">
            <v>90</v>
          </cell>
          <cell r="EL79">
            <v>110</v>
          </cell>
          <cell r="EN79">
            <v>0</v>
          </cell>
          <cell r="EO79">
            <v>60</v>
          </cell>
          <cell r="EP79">
            <v>80</v>
          </cell>
          <cell r="ER79">
            <v>200</v>
          </cell>
          <cell r="ET79">
            <v>15</v>
          </cell>
          <cell r="EU79">
            <v>6.7785715508471895</v>
          </cell>
          <cell r="EV79">
            <v>0</v>
          </cell>
          <cell r="EW79">
            <v>35.684931506849317</v>
          </cell>
          <cell r="EX79">
            <v>15</v>
          </cell>
          <cell r="EZ79">
            <v>42.463503057696506</v>
          </cell>
          <cell r="FA79">
            <v>57.463503057696506</v>
          </cell>
          <cell r="FB79">
            <v>59</v>
          </cell>
          <cell r="FC79">
            <v>68.350684931506848</v>
          </cell>
          <cell r="FE79">
            <v>38271.593233449072</v>
          </cell>
        </row>
        <row r="80">
          <cell r="A80">
            <v>39829</v>
          </cell>
          <cell r="B80">
            <v>16</v>
          </cell>
          <cell r="C80">
            <v>5</v>
          </cell>
          <cell r="D80">
            <v>1</v>
          </cell>
          <cell r="E80">
            <v>2009</v>
          </cell>
          <cell r="G80">
            <v>0</v>
          </cell>
          <cell r="H80">
            <v>0.77058556571643766</v>
          </cell>
          <cell r="I80">
            <v>9.4947422189019797</v>
          </cell>
          <cell r="J80">
            <v>50.684931506849317</v>
          </cell>
          <cell r="K80">
            <v>10.483870967741936</v>
          </cell>
          <cell r="L80">
            <v>0.11552921385903411</v>
          </cell>
          <cell r="M80">
            <v>6.3517316735986658</v>
          </cell>
          <cell r="N80">
            <v>0</v>
          </cell>
          <cell r="O80">
            <v>7.6831010486327989</v>
          </cell>
          <cell r="P80">
            <v>11.974147415024444</v>
          </cell>
          <cell r="Q80">
            <v>26.621955524288307</v>
          </cell>
          <cell r="R80">
            <v>12.207581362329918</v>
          </cell>
          <cell r="S80">
            <v>41.112707725565258</v>
          </cell>
          <cell r="T80">
            <v>21.236195818401857</v>
          </cell>
          <cell r="U80">
            <v>25.621604674416542</v>
          </cell>
          <cell r="W80">
            <v>0</v>
          </cell>
          <cell r="X80">
            <v>10.265327784618417</v>
          </cell>
          <cell r="Y80">
            <v>10.483870967741936</v>
          </cell>
          <cell r="Z80">
            <v>0</v>
          </cell>
          <cell r="AA80">
            <v>0</v>
          </cell>
          <cell r="AB80">
            <v>0</v>
          </cell>
          <cell r="AC80">
            <v>5</v>
          </cell>
          <cell r="AD80">
            <v>0</v>
          </cell>
          <cell r="AE80">
            <v>1.3517454706142278</v>
          </cell>
          <cell r="AF80">
            <v>0.115515416843472</v>
          </cell>
          <cell r="AG80">
            <v>0</v>
          </cell>
          <cell r="AH80">
            <v>4.943025073024776</v>
          </cell>
          <cell r="AI80">
            <v>0</v>
          </cell>
          <cell r="AJ80">
            <v>0</v>
          </cell>
          <cell r="AK80">
            <v>0</v>
          </cell>
          <cell r="AL80">
            <v>0</v>
          </cell>
          <cell r="AM80">
            <v>0</v>
          </cell>
          <cell r="AN80">
            <v>0</v>
          </cell>
          <cell r="AO80">
            <v>30.88416093222925</v>
          </cell>
          <cell r="AP80">
            <v>0</v>
          </cell>
          <cell r="AQ80">
            <v>22.659599345021441</v>
          </cell>
          <cell r="AR80">
            <v>0</v>
          </cell>
          <cell r="AS80">
            <v>0</v>
          </cell>
          <cell r="AT80">
            <v>0</v>
          </cell>
          <cell r="AU80">
            <v>0</v>
          </cell>
          <cell r="AV80">
            <v>0</v>
          </cell>
          <cell r="AW80">
            <v>67</v>
          </cell>
          <cell r="AX80">
            <v>0</v>
          </cell>
          <cell r="AY80">
            <v>1.2248852381350872</v>
          </cell>
          <cell r="AZ80">
            <v>19.745622980248569</v>
          </cell>
          <cell r="BA80">
            <v>0</v>
          </cell>
          <cell r="BB80">
            <v>0</v>
          </cell>
          <cell r="BC80">
            <v>0</v>
          </cell>
          <cell r="BD80">
            <v>0</v>
          </cell>
          <cell r="BE80">
            <v>27.3224043715847</v>
          </cell>
          <cell r="BF80">
            <v>23.362527135264617</v>
          </cell>
          <cell r="BG80">
            <v>0</v>
          </cell>
          <cell r="BH80">
            <v>0</v>
          </cell>
          <cell r="BI80">
            <v>0</v>
          </cell>
          <cell r="BJ80">
            <v>0</v>
          </cell>
          <cell r="BK80">
            <v>0</v>
          </cell>
          <cell r="BL80">
            <v>0</v>
          </cell>
          <cell r="BM80">
            <v>0</v>
          </cell>
          <cell r="BN80">
            <v>0</v>
          </cell>
          <cell r="BO80">
            <v>0</v>
          </cell>
          <cell r="BP80">
            <v>0</v>
          </cell>
          <cell r="BQ80">
            <v>0</v>
          </cell>
          <cell r="BR80">
            <v>0</v>
          </cell>
          <cell r="BS80">
            <v>0</v>
          </cell>
          <cell r="BT80">
            <v>7.1562755290897684</v>
          </cell>
          <cell r="BU80">
            <v>0</v>
          </cell>
          <cell r="BV80">
            <v>-7.1562755290897684</v>
          </cell>
          <cell r="BW80">
            <v>0</v>
          </cell>
          <cell r="BX80">
            <v>0</v>
          </cell>
          <cell r="BY80">
            <v>0</v>
          </cell>
          <cell r="CA80">
            <v>0</v>
          </cell>
          <cell r="CB80">
            <v>0</v>
          </cell>
          <cell r="CC80">
            <v>0</v>
          </cell>
          <cell r="CD80">
            <v>0</v>
          </cell>
          <cell r="CE80">
            <v>0</v>
          </cell>
          <cell r="CF80">
            <v>0</v>
          </cell>
          <cell r="CH80">
            <v>0</v>
          </cell>
          <cell r="CJ80">
            <v>39829</v>
          </cell>
          <cell r="CK80">
            <v>10.265327784618417</v>
          </cell>
          <cell r="CL80">
            <v>1.4672608874576998</v>
          </cell>
          <cell r="CM80">
            <v>57.841207035939085</v>
          </cell>
          <cell r="CN80">
            <v>0</v>
          </cell>
          <cell r="CO80">
            <v>0</v>
          </cell>
          <cell r="CP80">
            <v>35.827186005254028</v>
          </cell>
          <cell r="CQ80">
            <v>0</v>
          </cell>
          <cell r="CR80">
            <v>22.659599345021441</v>
          </cell>
          <cell r="CS80">
            <v>0</v>
          </cell>
          <cell r="CU80">
            <v>39829</v>
          </cell>
          <cell r="CV80">
            <v>0</v>
          </cell>
          <cell r="CW80">
            <v>5</v>
          </cell>
          <cell r="CX80">
            <v>0</v>
          </cell>
          <cell r="CY80">
            <v>0</v>
          </cell>
          <cell r="CZ80">
            <v>0</v>
          </cell>
          <cell r="DA80">
            <v>0</v>
          </cell>
          <cell r="DB80">
            <v>0</v>
          </cell>
          <cell r="DC80">
            <v>46.092513789872442</v>
          </cell>
          <cell r="DD80">
            <v>67</v>
          </cell>
          <cell r="DE80">
            <v>11.835616438356164</v>
          </cell>
          <cell r="DF80">
            <v>24</v>
          </cell>
          <cell r="DG80">
            <v>19.745622980248569</v>
          </cell>
          <cell r="DH80">
            <v>0</v>
          </cell>
          <cell r="DI80">
            <v>0</v>
          </cell>
          <cell r="DJ80">
            <v>0</v>
          </cell>
          <cell r="DK80">
            <v>27.3224043715847</v>
          </cell>
          <cell r="DL80">
            <v>30.518802664354386</v>
          </cell>
          <cell r="DM80">
            <v>0</v>
          </cell>
          <cell r="DN80">
            <v>0</v>
          </cell>
          <cell r="DO80">
            <v>0</v>
          </cell>
          <cell r="DP80">
            <v>-7.1562755290897684</v>
          </cell>
          <cell r="DR80">
            <v>57.841207035939085</v>
          </cell>
          <cell r="DS80">
            <v>0</v>
          </cell>
          <cell r="DT80">
            <v>0</v>
          </cell>
          <cell r="DV80">
            <v>39829</v>
          </cell>
          <cell r="DW80">
            <v>0.97817392497179989</v>
          </cell>
          <cell r="DY80">
            <v>49.7</v>
          </cell>
          <cell r="DZ80">
            <v>44.7</v>
          </cell>
          <cell r="EA80">
            <v>30</v>
          </cell>
          <cell r="EB80">
            <v>30</v>
          </cell>
          <cell r="ED80">
            <v>60</v>
          </cell>
          <cell r="EE80">
            <v>20</v>
          </cell>
          <cell r="EF80">
            <v>35.827186005254028</v>
          </cell>
          <cell r="EG80">
            <v>0</v>
          </cell>
          <cell r="EH80">
            <v>35.827186005254028</v>
          </cell>
          <cell r="EJ80">
            <v>30</v>
          </cell>
          <cell r="EK80">
            <v>90</v>
          </cell>
          <cell r="EL80">
            <v>110</v>
          </cell>
          <cell r="EN80">
            <v>0</v>
          </cell>
          <cell r="EO80">
            <v>60</v>
          </cell>
          <cell r="EP80">
            <v>80</v>
          </cell>
          <cell r="ER80">
            <v>200</v>
          </cell>
          <cell r="ET80">
            <v>15</v>
          </cell>
          <cell r="EU80">
            <v>7.1562755290897684</v>
          </cell>
          <cell r="EV80">
            <v>0</v>
          </cell>
          <cell r="EW80">
            <v>35.684931506849317</v>
          </cell>
          <cell r="EX80">
            <v>15</v>
          </cell>
          <cell r="EZ80">
            <v>42.841207035939085</v>
          </cell>
          <cell r="FA80">
            <v>57.841207035939085</v>
          </cell>
          <cell r="FB80">
            <v>59</v>
          </cell>
          <cell r="FC80">
            <v>68.350684931506848</v>
          </cell>
          <cell r="FE80">
            <v>38271.593233796295</v>
          </cell>
        </row>
        <row r="81">
          <cell r="A81">
            <v>39830</v>
          </cell>
          <cell r="B81">
            <v>17</v>
          </cell>
          <cell r="C81">
            <v>6</v>
          </cell>
          <cell r="D81">
            <v>1</v>
          </cell>
          <cell r="E81">
            <v>2009</v>
          </cell>
          <cell r="G81">
            <v>0</v>
          </cell>
          <cell r="H81">
            <v>1.2593857500392098</v>
          </cell>
          <cell r="I81">
            <v>12.076280522271675</v>
          </cell>
          <cell r="J81">
            <v>50.684931506849317</v>
          </cell>
          <cell r="K81">
            <v>10.483870967741936</v>
          </cell>
          <cell r="L81">
            <v>0.18881205685708358</v>
          </cell>
          <cell r="M81">
            <v>8.0787125889391689</v>
          </cell>
          <cell r="N81">
            <v>8.5097142857142849</v>
          </cell>
          <cell r="O81">
            <v>12.556669119234519</v>
          </cell>
          <cell r="P81">
            <v>15.229814550519944</v>
          </cell>
          <cell r="Q81">
            <v>26.548481286068967</v>
          </cell>
          <cell r="R81">
            <v>12.207581362329918</v>
          </cell>
          <cell r="S81">
            <v>46.602549580395007</v>
          </cell>
          <cell r="T81">
            <v>21.765839181616379</v>
          </cell>
          <cell r="U81">
            <v>37.25102866385506</v>
          </cell>
          <cell r="W81">
            <v>0</v>
          </cell>
          <cell r="X81">
            <v>13.335666272310885</v>
          </cell>
          <cell r="Y81">
            <v>10.483870967741936</v>
          </cell>
          <cell r="Z81">
            <v>0</v>
          </cell>
          <cell r="AA81">
            <v>0</v>
          </cell>
          <cell r="AB81">
            <v>2.7152802665222389</v>
          </cell>
          <cell r="AC81">
            <v>5</v>
          </cell>
          <cell r="AD81">
            <v>0</v>
          </cell>
          <cell r="AE81">
            <v>1.3517454706142278</v>
          </cell>
          <cell r="AF81">
            <v>7.7102131943740719</v>
          </cell>
          <cell r="AG81">
            <v>0</v>
          </cell>
          <cell r="AH81">
            <v>4.0493412455158264</v>
          </cell>
          <cell r="AI81">
            <v>0</v>
          </cell>
          <cell r="AJ81">
            <v>0</v>
          </cell>
          <cell r="AK81">
            <v>0</v>
          </cell>
          <cell r="AL81">
            <v>0</v>
          </cell>
          <cell r="AM81">
            <v>0</v>
          </cell>
          <cell r="AN81">
            <v>0</v>
          </cell>
          <cell r="AO81">
            <v>28.728930853793099</v>
          </cell>
          <cell r="AP81">
            <v>0</v>
          </cell>
          <cell r="AQ81">
            <v>16.28978680562593</v>
          </cell>
          <cell r="AR81">
            <v>13.71021319437407</v>
          </cell>
          <cell r="AS81">
            <v>3.7642742188444203</v>
          </cell>
          <cell r="AT81">
            <v>0</v>
          </cell>
          <cell r="AU81">
            <v>0</v>
          </cell>
          <cell r="AV81">
            <v>0</v>
          </cell>
          <cell r="AW81">
            <v>67</v>
          </cell>
          <cell r="AX81">
            <v>0</v>
          </cell>
          <cell r="AY81">
            <v>0</v>
          </cell>
          <cell r="AZ81">
            <v>38.619417425866459</v>
          </cell>
          <cell r="BA81">
            <v>0</v>
          </cell>
          <cell r="BB81">
            <v>0</v>
          </cell>
          <cell r="BC81">
            <v>0</v>
          </cell>
          <cell r="BD81">
            <v>0</v>
          </cell>
          <cell r="BE81">
            <v>27.3224043715847</v>
          </cell>
          <cell r="BF81">
            <v>23.362527135264617</v>
          </cell>
          <cell r="BG81">
            <v>0</v>
          </cell>
          <cell r="BH81">
            <v>0</v>
          </cell>
          <cell r="BI81">
            <v>0</v>
          </cell>
          <cell r="BJ81">
            <v>0</v>
          </cell>
          <cell r="BK81">
            <v>0</v>
          </cell>
          <cell r="BL81">
            <v>0</v>
          </cell>
          <cell r="BM81">
            <v>0</v>
          </cell>
          <cell r="BN81">
            <v>0</v>
          </cell>
          <cell r="BO81">
            <v>0</v>
          </cell>
          <cell r="BP81">
            <v>0</v>
          </cell>
          <cell r="BQ81">
            <v>0</v>
          </cell>
          <cell r="BR81">
            <v>0</v>
          </cell>
          <cell r="BS81">
            <v>0</v>
          </cell>
          <cell r="BT81">
            <v>7.5231657502735629</v>
          </cell>
          <cell r="BU81">
            <v>0</v>
          </cell>
          <cell r="BV81">
            <v>-7.5231657502735629</v>
          </cell>
          <cell r="BW81">
            <v>0</v>
          </cell>
          <cell r="BX81">
            <v>0</v>
          </cell>
          <cell r="BY81">
            <v>0</v>
          </cell>
          <cell r="CA81">
            <v>0</v>
          </cell>
          <cell r="CB81">
            <v>0</v>
          </cell>
          <cell r="CC81">
            <v>0</v>
          </cell>
          <cell r="CD81">
            <v>0</v>
          </cell>
          <cell r="CE81">
            <v>0</v>
          </cell>
          <cell r="CF81">
            <v>0</v>
          </cell>
          <cell r="CH81">
            <v>0</v>
          </cell>
          <cell r="CJ81">
            <v>39830</v>
          </cell>
          <cell r="CK81">
            <v>13.335666272310885</v>
          </cell>
          <cell r="CL81">
            <v>9.0619586649882997</v>
          </cell>
          <cell r="CM81">
            <v>58.20809725712288</v>
          </cell>
          <cell r="CN81">
            <v>0</v>
          </cell>
          <cell r="CO81">
            <v>0</v>
          </cell>
          <cell r="CP81">
            <v>36.542546318153342</v>
          </cell>
          <cell r="CQ81">
            <v>0</v>
          </cell>
          <cell r="CR81">
            <v>30</v>
          </cell>
          <cell r="CS81">
            <v>0</v>
          </cell>
          <cell r="CU81">
            <v>39830</v>
          </cell>
          <cell r="CV81">
            <v>2.7152802665222389</v>
          </cell>
          <cell r="CW81">
            <v>5</v>
          </cell>
          <cell r="CX81">
            <v>0</v>
          </cell>
          <cell r="CY81">
            <v>0</v>
          </cell>
          <cell r="CZ81">
            <v>0</v>
          </cell>
          <cell r="DA81">
            <v>0</v>
          </cell>
          <cell r="DB81">
            <v>0</v>
          </cell>
          <cell r="DC81">
            <v>49.87821259046423</v>
          </cell>
          <cell r="DD81">
            <v>67</v>
          </cell>
          <cell r="DE81">
            <v>11.835616438356164</v>
          </cell>
          <cell r="DF81">
            <v>24</v>
          </cell>
          <cell r="DG81">
            <v>52.329630620240529</v>
          </cell>
          <cell r="DH81">
            <v>0</v>
          </cell>
          <cell r="DI81">
            <v>0</v>
          </cell>
          <cell r="DJ81">
            <v>0</v>
          </cell>
          <cell r="DK81">
            <v>27.3224043715847</v>
          </cell>
          <cell r="DL81">
            <v>30.88569288553818</v>
          </cell>
          <cell r="DM81">
            <v>0</v>
          </cell>
          <cell r="DN81">
            <v>0</v>
          </cell>
          <cell r="DO81">
            <v>0</v>
          </cell>
          <cell r="DP81">
            <v>-7.5231657502735629</v>
          </cell>
          <cell r="DR81">
            <v>58.20809725712288</v>
          </cell>
          <cell r="DS81">
            <v>0</v>
          </cell>
          <cell r="DT81">
            <v>0</v>
          </cell>
          <cell r="DV81">
            <v>39830</v>
          </cell>
          <cell r="DW81">
            <v>6.0413057766588665</v>
          </cell>
          <cell r="DY81">
            <v>49.7</v>
          </cell>
          <cell r="DZ81">
            <v>44.7</v>
          </cell>
          <cell r="EA81">
            <v>30</v>
          </cell>
          <cell r="EB81">
            <v>30</v>
          </cell>
          <cell r="ED81">
            <v>60</v>
          </cell>
          <cell r="EE81">
            <v>20</v>
          </cell>
          <cell r="EF81">
            <v>36.542546318153342</v>
          </cell>
          <cell r="EG81">
            <v>0</v>
          </cell>
          <cell r="EH81">
            <v>36.542546318153342</v>
          </cell>
          <cell r="EJ81">
            <v>30</v>
          </cell>
          <cell r="EK81">
            <v>90</v>
          </cell>
          <cell r="EL81">
            <v>110</v>
          </cell>
          <cell r="EN81">
            <v>0</v>
          </cell>
          <cell r="EO81">
            <v>60</v>
          </cell>
          <cell r="EP81">
            <v>80</v>
          </cell>
          <cell r="ER81">
            <v>200</v>
          </cell>
          <cell r="ET81">
            <v>15</v>
          </cell>
          <cell r="EU81">
            <v>7.5231657502735629</v>
          </cell>
          <cell r="EV81">
            <v>0</v>
          </cell>
          <cell r="EW81">
            <v>46.966195008648633</v>
          </cell>
          <cell r="EX81">
            <v>3.7187364982006841</v>
          </cell>
          <cell r="EZ81">
            <v>54.489360758922196</v>
          </cell>
          <cell r="FA81">
            <v>69.489360758922203</v>
          </cell>
          <cell r="FB81">
            <v>59</v>
          </cell>
          <cell r="FC81">
            <v>68.350684931506848</v>
          </cell>
          <cell r="FE81">
            <v>38271.59323402778</v>
          </cell>
        </row>
        <row r="82">
          <cell r="A82">
            <v>39831</v>
          </cell>
          <cell r="B82">
            <v>18</v>
          </cell>
          <cell r="C82">
            <v>7</v>
          </cell>
          <cell r="D82">
            <v>1</v>
          </cell>
          <cell r="E82">
            <v>2009</v>
          </cell>
          <cell r="G82">
            <v>0</v>
          </cell>
          <cell r="H82">
            <v>1.2593857500392098</v>
          </cell>
          <cell r="I82">
            <v>12.076280522271675</v>
          </cell>
          <cell r="J82">
            <v>50.684931506849317</v>
          </cell>
          <cell r="K82">
            <v>10.483870967741936</v>
          </cell>
          <cell r="L82">
            <v>0.18881205685708358</v>
          </cell>
          <cell r="M82">
            <v>8.0787125889391689</v>
          </cell>
          <cell r="N82">
            <v>8.5097142857142849</v>
          </cell>
          <cell r="O82">
            <v>12.556669119234519</v>
          </cell>
          <cell r="P82">
            <v>15.229814550519944</v>
          </cell>
          <cell r="Q82">
            <v>26.548481286068967</v>
          </cell>
          <cell r="R82">
            <v>12.207581362329918</v>
          </cell>
          <cell r="S82">
            <v>43.637438344097887</v>
          </cell>
          <cell r="T82">
            <v>21.75071493013402</v>
          </cell>
          <cell r="U82">
            <v>37.142909654078231</v>
          </cell>
          <cell r="W82">
            <v>0</v>
          </cell>
          <cell r="X82">
            <v>13.335666272310885</v>
          </cell>
          <cell r="Y82">
            <v>10.483870967741936</v>
          </cell>
          <cell r="Z82">
            <v>0</v>
          </cell>
          <cell r="AA82">
            <v>0</v>
          </cell>
          <cell r="AB82">
            <v>2.7139029504450169</v>
          </cell>
          <cell r="AC82">
            <v>5</v>
          </cell>
          <cell r="AD82">
            <v>0</v>
          </cell>
          <cell r="AE82">
            <v>1.3517454706142278</v>
          </cell>
          <cell r="AF82">
            <v>7.7115905104512947</v>
          </cell>
          <cell r="AG82">
            <v>0</v>
          </cell>
          <cell r="AH82">
            <v>4.0493412455158264</v>
          </cell>
          <cell r="AI82">
            <v>0</v>
          </cell>
          <cell r="AJ82">
            <v>0</v>
          </cell>
          <cell r="AK82">
            <v>0</v>
          </cell>
          <cell r="AL82">
            <v>0</v>
          </cell>
          <cell r="AM82">
            <v>0</v>
          </cell>
          <cell r="AN82">
            <v>0</v>
          </cell>
          <cell r="AO82">
            <v>28.746779613273691</v>
          </cell>
          <cell r="AP82">
            <v>0</v>
          </cell>
          <cell r="AQ82">
            <v>16.288409489548705</v>
          </cell>
          <cell r="AR82">
            <v>13.711590510451295</v>
          </cell>
          <cell r="AS82">
            <v>3.7464254593638202</v>
          </cell>
          <cell r="AT82">
            <v>0</v>
          </cell>
          <cell r="AU82">
            <v>0</v>
          </cell>
          <cell r="AV82">
            <v>0</v>
          </cell>
          <cell r="AW82">
            <v>67</v>
          </cell>
          <cell r="AX82">
            <v>0</v>
          </cell>
          <cell r="AY82">
            <v>0</v>
          </cell>
          <cell r="AZ82">
            <v>35.531062928310149</v>
          </cell>
          <cell r="BA82">
            <v>0</v>
          </cell>
          <cell r="BB82">
            <v>0</v>
          </cell>
          <cell r="BC82">
            <v>0</v>
          </cell>
          <cell r="BD82">
            <v>0</v>
          </cell>
          <cell r="BE82">
            <v>27.3224043715847</v>
          </cell>
          <cell r="BF82">
            <v>23.362527135264617</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H82">
            <v>0</v>
          </cell>
          <cell r="CJ82">
            <v>39831</v>
          </cell>
          <cell r="CK82">
            <v>13.335666272310885</v>
          </cell>
          <cell r="CL82">
            <v>9.0633359810655225</v>
          </cell>
          <cell r="CM82">
            <v>50.684931506849317</v>
          </cell>
          <cell r="CN82">
            <v>0</v>
          </cell>
          <cell r="CO82">
            <v>0</v>
          </cell>
          <cell r="CP82">
            <v>36.542546318153342</v>
          </cell>
          <cell r="CQ82">
            <v>0</v>
          </cell>
          <cell r="CR82">
            <v>30</v>
          </cell>
          <cell r="CS82">
            <v>0</v>
          </cell>
          <cell r="CU82">
            <v>39831</v>
          </cell>
          <cell r="CV82">
            <v>2.7139029504450169</v>
          </cell>
          <cell r="CW82">
            <v>5</v>
          </cell>
          <cell r="CX82">
            <v>0</v>
          </cell>
          <cell r="CY82">
            <v>0</v>
          </cell>
          <cell r="CZ82">
            <v>0</v>
          </cell>
          <cell r="DA82">
            <v>0</v>
          </cell>
          <cell r="DB82">
            <v>0</v>
          </cell>
          <cell r="DC82">
            <v>49.878212590464223</v>
          </cell>
          <cell r="DD82">
            <v>67</v>
          </cell>
          <cell r="DE82">
            <v>11.835616438356164</v>
          </cell>
          <cell r="DF82">
            <v>24</v>
          </cell>
          <cell r="DG82">
            <v>49.242653438761444</v>
          </cell>
          <cell r="DH82">
            <v>0</v>
          </cell>
          <cell r="DI82">
            <v>0</v>
          </cell>
          <cell r="DJ82">
            <v>0</v>
          </cell>
          <cell r="DK82">
            <v>27.3224043715847</v>
          </cell>
          <cell r="DL82">
            <v>23.362527135264617</v>
          </cell>
          <cell r="DM82">
            <v>0</v>
          </cell>
          <cell r="DN82">
            <v>0</v>
          </cell>
          <cell r="DO82">
            <v>0</v>
          </cell>
          <cell r="DP82">
            <v>0</v>
          </cell>
          <cell r="DR82">
            <v>50.684931506849317</v>
          </cell>
          <cell r="DS82">
            <v>0</v>
          </cell>
          <cell r="DT82">
            <v>0</v>
          </cell>
          <cell r="DV82">
            <v>39831</v>
          </cell>
          <cell r="DW82">
            <v>6.0422239873770147</v>
          </cell>
          <cell r="DY82">
            <v>49.7</v>
          </cell>
          <cell r="DZ82">
            <v>44.7</v>
          </cell>
          <cell r="EA82">
            <v>30</v>
          </cell>
          <cell r="EB82">
            <v>30</v>
          </cell>
          <cell r="ED82">
            <v>60</v>
          </cell>
          <cell r="EE82">
            <v>20</v>
          </cell>
          <cell r="EF82">
            <v>36.542546318153342</v>
          </cell>
          <cell r="EG82">
            <v>0</v>
          </cell>
          <cell r="EH82">
            <v>36.542546318153342</v>
          </cell>
          <cell r="EJ82">
            <v>30</v>
          </cell>
          <cell r="EK82">
            <v>90</v>
          </cell>
          <cell r="EL82">
            <v>110</v>
          </cell>
          <cell r="EN82">
            <v>0</v>
          </cell>
          <cell r="EO82">
            <v>60</v>
          </cell>
          <cell r="EP82">
            <v>80</v>
          </cell>
          <cell r="ER82">
            <v>200</v>
          </cell>
          <cell r="ET82">
            <v>15</v>
          </cell>
          <cell r="EU82">
            <v>0</v>
          </cell>
          <cell r="EV82">
            <v>0</v>
          </cell>
          <cell r="EW82">
            <v>50.684931506849317</v>
          </cell>
          <cell r="EX82">
            <v>0</v>
          </cell>
          <cell r="EZ82">
            <v>54.489360758922196</v>
          </cell>
          <cell r="FA82">
            <v>69.489360758922203</v>
          </cell>
          <cell r="FB82">
            <v>59</v>
          </cell>
          <cell r="FC82">
            <v>68.350684931506848</v>
          </cell>
          <cell r="FE82">
            <v>38271.593234259257</v>
          </cell>
        </row>
        <row r="83">
          <cell r="A83">
            <v>39832</v>
          </cell>
          <cell r="B83">
            <v>19</v>
          </cell>
          <cell r="C83">
            <v>1</v>
          </cell>
          <cell r="D83">
            <v>1</v>
          </cell>
          <cell r="E83">
            <v>2009</v>
          </cell>
          <cell r="G83">
            <v>0</v>
          </cell>
          <cell r="H83">
            <v>1.2593857500392098</v>
          </cell>
          <cell r="I83">
            <v>12.076280522271675</v>
          </cell>
          <cell r="J83">
            <v>50.684931506849317</v>
          </cell>
          <cell r="K83">
            <v>10.483870967741936</v>
          </cell>
          <cell r="L83">
            <v>0.18881205685708358</v>
          </cell>
          <cell r="M83">
            <v>8.0787125889391689</v>
          </cell>
          <cell r="N83">
            <v>8.5097142857142849</v>
          </cell>
          <cell r="O83">
            <v>12.556669119234519</v>
          </cell>
          <cell r="P83">
            <v>15.229814550519944</v>
          </cell>
          <cell r="Q83">
            <v>26.548481286068967</v>
          </cell>
          <cell r="R83">
            <v>12.207581362329918</v>
          </cell>
          <cell r="S83">
            <v>43.637438344097887</v>
          </cell>
          <cell r="T83">
            <v>21.75071493013402</v>
          </cell>
          <cell r="U83">
            <v>37.142909654078231</v>
          </cell>
          <cell r="W83">
            <v>0</v>
          </cell>
          <cell r="X83">
            <v>13.335666272310885</v>
          </cell>
          <cell r="Y83">
            <v>10.483870967741936</v>
          </cell>
          <cell r="Z83">
            <v>0</v>
          </cell>
          <cell r="AA83">
            <v>0</v>
          </cell>
          <cell r="AB83">
            <v>2.7125263330063851</v>
          </cell>
          <cell r="AC83">
            <v>5</v>
          </cell>
          <cell r="AD83">
            <v>0</v>
          </cell>
          <cell r="AE83">
            <v>1.3517454706142278</v>
          </cell>
          <cell r="AF83">
            <v>7.7129671278899252</v>
          </cell>
          <cell r="AG83">
            <v>0</v>
          </cell>
          <cell r="AH83">
            <v>4.0493412455158264</v>
          </cell>
          <cell r="AI83">
            <v>0</v>
          </cell>
          <cell r="AJ83">
            <v>0</v>
          </cell>
          <cell r="AK83">
            <v>0</v>
          </cell>
          <cell r="AL83">
            <v>0</v>
          </cell>
          <cell r="AM83">
            <v>0</v>
          </cell>
          <cell r="AN83">
            <v>0</v>
          </cell>
          <cell r="AO83">
            <v>28.764731247448697</v>
          </cell>
          <cell r="AP83">
            <v>0</v>
          </cell>
          <cell r="AQ83">
            <v>16.287032872110075</v>
          </cell>
          <cell r="AR83">
            <v>13.712967127889925</v>
          </cell>
          <cell r="AS83">
            <v>3.7284738251888143</v>
          </cell>
          <cell r="AT83">
            <v>0</v>
          </cell>
          <cell r="AU83">
            <v>0</v>
          </cell>
          <cell r="AV83">
            <v>0</v>
          </cell>
          <cell r="AW83">
            <v>67</v>
          </cell>
          <cell r="AX83">
            <v>0</v>
          </cell>
          <cell r="AY83">
            <v>0</v>
          </cell>
          <cell r="AZ83">
            <v>35.531062928310149</v>
          </cell>
          <cell r="BA83">
            <v>0</v>
          </cell>
          <cell r="BB83">
            <v>0</v>
          </cell>
          <cell r="BC83">
            <v>0</v>
          </cell>
          <cell r="BD83">
            <v>0</v>
          </cell>
          <cell r="BE83">
            <v>27.3224043715847</v>
          </cell>
          <cell r="BF83">
            <v>23.362527135264617</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H83">
            <v>0</v>
          </cell>
          <cell r="CJ83">
            <v>39832</v>
          </cell>
          <cell r="CK83">
            <v>13.335666272310885</v>
          </cell>
          <cell r="CL83">
            <v>9.064712598504153</v>
          </cell>
          <cell r="CM83">
            <v>50.684931506849317</v>
          </cell>
          <cell r="CN83">
            <v>0</v>
          </cell>
          <cell r="CO83">
            <v>0</v>
          </cell>
          <cell r="CP83">
            <v>36.542546318153342</v>
          </cell>
          <cell r="CQ83">
            <v>0</v>
          </cell>
          <cell r="CR83">
            <v>30</v>
          </cell>
          <cell r="CS83">
            <v>0</v>
          </cell>
          <cell r="CU83">
            <v>39832</v>
          </cell>
          <cell r="CV83">
            <v>2.7125263330063851</v>
          </cell>
          <cell r="CW83">
            <v>5</v>
          </cell>
          <cell r="CX83">
            <v>0</v>
          </cell>
          <cell r="CY83">
            <v>0</v>
          </cell>
          <cell r="CZ83">
            <v>0</v>
          </cell>
          <cell r="DA83">
            <v>0</v>
          </cell>
          <cell r="DB83">
            <v>0</v>
          </cell>
          <cell r="DC83">
            <v>49.878212590464223</v>
          </cell>
          <cell r="DD83">
            <v>67</v>
          </cell>
          <cell r="DE83">
            <v>11.835616438356164</v>
          </cell>
          <cell r="DF83">
            <v>24</v>
          </cell>
          <cell r="DG83">
            <v>49.244030056200074</v>
          </cell>
          <cell r="DH83">
            <v>0</v>
          </cell>
          <cell r="DI83">
            <v>0</v>
          </cell>
          <cell r="DJ83">
            <v>0</v>
          </cell>
          <cell r="DK83">
            <v>27.3224043715847</v>
          </cell>
          <cell r="DL83">
            <v>23.362527135264617</v>
          </cell>
          <cell r="DM83">
            <v>0</v>
          </cell>
          <cell r="DN83">
            <v>0</v>
          </cell>
          <cell r="DO83">
            <v>0</v>
          </cell>
          <cell r="DP83">
            <v>0</v>
          </cell>
          <cell r="DR83">
            <v>50.684931506849317</v>
          </cell>
          <cell r="DS83">
            <v>0</v>
          </cell>
          <cell r="DT83">
            <v>0</v>
          </cell>
          <cell r="DV83">
            <v>39832</v>
          </cell>
          <cell r="DW83">
            <v>6.0431417323361023</v>
          </cell>
          <cell r="DY83">
            <v>49.7</v>
          </cell>
          <cell r="DZ83">
            <v>44.7</v>
          </cell>
          <cell r="EA83">
            <v>30</v>
          </cell>
          <cell r="EB83">
            <v>30</v>
          </cell>
          <cell r="ED83">
            <v>60</v>
          </cell>
          <cell r="EE83">
            <v>20</v>
          </cell>
          <cell r="EF83">
            <v>36.542546318153342</v>
          </cell>
          <cell r="EG83">
            <v>0</v>
          </cell>
          <cell r="EH83">
            <v>36.542546318153342</v>
          </cell>
          <cell r="EJ83">
            <v>30</v>
          </cell>
          <cell r="EK83">
            <v>90</v>
          </cell>
          <cell r="EL83">
            <v>110</v>
          </cell>
          <cell r="EN83">
            <v>0</v>
          </cell>
          <cell r="EO83">
            <v>60</v>
          </cell>
          <cell r="EP83">
            <v>80</v>
          </cell>
          <cell r="ER83">
            <v>200</v>
          </cell>
          <cell r="ET83">
            <v>15</v>
          </cell>
          <cell r="EU83">
            <v>0</v>
          </cell>
          <cell r="EV83">
            <v>0</v>
          </cell>
          <cell r="EW83">
            <v>50.684931506849317</v>
          </cell>
          <cell r="EX83">
            <v>0</v>
          </cell>
          <cell r="EZ83">
            <v>54.489360758922196</v>
          </cell>
          <cell r="FA83">
            <v>69.489360758922203</v>
          </cell>
          <cell r="FB83">
            <v>59</v>
          </cell>
          <cell r="FC83">
            <v>68.350684931506848</v>
          </cell>
          <cell r="FE83">
            <v>38271.593234375003</v>
          </cell>
        </row>
        <row r="84">
          <cell r="A84">
            <v>39833</v>
          </cell>
          <cell r="B84">
            <v>20</v>
          </cell>
          <cell r="C84">
            <v>2</v>
          </cell>
          <cell r="D84">
            <v>1</v>
          </cell>
          <cell r="E84">
            <v>2009</v>
          </cell>
          <cell r="G84">
            <v>0</v>
          </cell>
          <cell r="H84">
            <v>1.2593857500392098</v>
          </cell>
          <cell r="I84">
            <v>12.076280522271675</v>
          </cell>
          <cell r="J84">
            <v>50.684931506849317</v>
          </cell>
          <cell r="K84">
            <v>10.483870967741936</v>
          </cell>
          <cell r="L84">
            <v>0.18881205685708358</v>
          </cell>
          <cell r="M84">
            <v>8.0787125889391689</v>
          </cell>
          <cell r="N84">
            <v>8.5097142857142849</v>
          </cell>
          <cell r="O84">
            <v>12.556669119234519</v>
          </cell>
          <cell r="P84">
            <v>15.229814550519944</v>
          </cell>
          <cell r="Q84">
            <v>26.548481286068967</v>
          </cell>
          <cell r="R84">
            <v>12.207581362329918</v>
          </cell>
          <cell r="S84">
            <v>43.637438344097887</v>
          </cell>
          <cell r="T84">
            <v>21.75071493013402</v>
          </cell>
          <cell r="U84">
            <v>37.142909654078231</v>
          </cell>
          <cell r="W84">
            <v>0</v>
          </cell>
          <cell r="X84">
            <v>13.335666272310885</v>
          </cell>
          <cell r="Y84">
            <v>10.483870967741936</v>
          </cell>
          <cell r="Z84">
            <v>0</v>
          </cell>
          <cell r="AA84">
            <v>0</v>
          </cell>
          <cell r="AB84">
            <v>2.7111504138519615</v>
          </cell>
          <cell r="AC84">
            <v>5</v>
          </cell>
          <cell r="AD84">
            <v>0</v>
          </cell>
          <cell r="AE84">
            <v>1.3517454706142278</v>
          </cell>
          <cell r="AF84">
            <v>7.7143430470443484</v>
          </cell>
          <cell r="AG84">
            <v>0</v>
          </cell>
          <cell r="AH84">
            <v>4.0493412455158264</v>
          </cell>
          <cell r="AI84">
            <v>0</v>
          </cell>
          <cell r="AJ84">
            <v>0</v>
          </cell>
          <cell r="AK84">
            <v>0</v>
          </cell>
          <cell r="AL84">
            <v>0</v>
          </cell>
          <cell r="AM84">
            <v>0</v>
          </cell>
          <cell r="AN84">
            <v>0</v>
          </cell>
          <cell r="AO84">
            <v>28.782786648295247</v>
          </cell>
          <cell r="AP84">
            <v>0</v>
          </cell>
          <cell r="AQ84">
            <v>16.285656952955652</v>
          </cell>
          <cell r="AR84">
            <v>13.714343047044348</v>
          </cell>
          <cell r="AS84">
            <v>3.7104184243422651</v>
          </cell>
          <cell r="AT84">
            <v>0</v>
          </cell>
          <cell r="AU84">
            <v>0</v>
          </cell>
          <cell r="AV84">
            <v>0</v>
          </cell>
          <cell r="AW84">
            <v>67</v>
          </cell>
          <cell r="AX84">
            <v>0</v>
          </cell>
          <cell r="AY84">
            <v>0</v>
          </cell>
          <cell r="AZ84">
            <v>35.531062928310149</v>
          </cell>
          <cell r="BA84">
            <v>0</v>
          </cell>
          <cell r="BB84">
            <v>0</v>
          </cell>
          <cell r="BC84">
            <v>0</v>
          </cell>
          <cell r="BD84">
            <v>0</v>
          </cell>
          <cell r="BE84">
            <v>27.3224043715847</v>
          </cell>
          <cell r="BF84">
            <v>23.362527135264617</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H84">
            <v>0</v>
          </cell>
          <cell r="CJ84">
            <v>39833</v>
          </cell>
          <cell r="CK84">
            <v>13.335666272310885</v>
          </cell>
          <cell r="CL84">
            <v>9.0660885176585762</v>
          </cell>
          <cell r="CM84">
            <v>50.684931506849317</v>
          </cell>
          <cell r="CN84">
            <v>0</v>
          </cell>
          <cell r="CO84">
            <v>0</v>
          </cell>
          <cell r="CP84">
            <v>36.542546318153342</v>
          </cell>
          <cell r="CQ84">
            <v>0</v>
          </cell>
          <cell r="CR84">
            <v>30</v>
          </cell>
          <cell r="CS84">
            <v>0</v>
          </cell>
          <cell r="CU84">
            <v>39833</v>
          </cell>
          <cell r="CV84">
            <v>2.7111504138519615</v>
          </cell>
          <cell r="CW84">
            <v>5</v>
          </cell>
          <cell r="CX84">
            <v>0</v>
          </cell>
          <cell r="CY84">
            <v>0</v>
          </cell>
          <cell r="CZ84">
            <v>0</v>
          </cell>
          <cell r="DA84">
            <v>0</v>
          </cell>
          <cell r="DB84">
            <v>0</v>
          </cell>
          <cell r="DC84">
            <v>49.878212590464223</v>
          </cell>
          <cell r="DD84">
            <v>67</v>
          </cell>
          <cell r="DE84">
            <v>11.835616438356164</v>
          </cell>
          <cell r="DF84">
            <v>24</v>
          </cell>
          <cell r="DG84">
            <v>49.245405975354501</v>
          </cell>
          <cell r="DH84">
            <v>0</v>
          </cell>
          <cell r="DI84">
            <v>0</v>
          </cell>
          <cell r="DJ84">
            <v>0</v>
          </cell>
          <cell r="DK84">
            <v>27.3224043715847</v>
          </cell>
          <cell r="DL84">
            <v>23.362527135264617</v>
          </cell>
          <cell r="DM84">
            <v>0</v>
          </cell>
          <cell r="DN84">
            <v>0</v>
          </cell>
          <cell r="DO84">
            <v>0</v>
          </cell>
          <cell r="DP84">
            <v>0</v>
          </cell>
          <cell r="DR84">
            <v>50.684931506849317</v>
          </cell>
          <cell r="DS84">
            <v>0</v>
          </cell>
          <cell r="DT84">
            <v>0</v>
          </cell>
          <cell r="DV84">
            <v>39833</v>
          </cell>
          <cell r="DW84">
            <v>6.0440590117723838</v>
          </cell>
          <cell r="DY84">
            <v>49.7</v>
          </cell>
          <cell r="DZ84">
            <v>44.7</v>
          </cell>
          <cell r="EA84">
            <v>30</v>
          </cell>
          <cell r="EB84">
            <v>30</v>
          </cell>
          <cell r="ED84">
            <v>60</v>
          </cell>
          <cell r="EE84">
            <v>20</v>
          </cell>
          <cell r="EF84">
            <v>36.542546318153342</v>
          </cell>
          <cell r="EG84">
            <v>0</v>
          </cell>
          <cell r="EH84">
            <v>36.542546318153342</v>
          </cell>
          <cell r="EJ84">
            <v>30</v>
          </cell>
          <cell r="EK84">
            <v>90</v>
          </cell>
          <cell r="EL84">
            <v>110</v>
          </cell>
          <cell r="EN84">
            <v>0</v>
          </cell>
          <cell r="EO84">
            <v>60</v>
          </cell>
          <cell r="EP84">
            <v>80</v>
          </cell>
          <cell r="ER84">
            <v>200</v>
          </cell>
          <cell r="ET84">
            <v>15</v>
          </cell>
          <cell r="EU84">
            <v>0</v>
          </cell>
          <cell r="EV84">
            <v>0</v>
          </cell>
          <cell r="EW84">
            <v>50.684931506849317</v>
          </cell>
          <cell r="EX84">
            <v>0</v>
          </cell>
          <cell r="EZ84">
            <v>54.489360758922196</v>
          </cell>
          <cell r="FA84">
            <v>69.489360758922203</v>
          </cell>
          <cell r="FB84">
            <v>59</v>
          </cell>
          <cell r="FC84">
            <v>68.350684931506848</v>
          </cell>
          <cell r="FE84">
            <v>38271.593234722219</v>
          </cell>
        </row>
        <row r="85">
          <cell r="A85">
            <v>39834</v>
          </cell>
          <cell r="B85">
            <v>21</v>
          </cell>
          <cell r="C85">
            <v>3</v>
          </cell>
          <cell r="D85">
            <v>1</v>
          </cell>
          <cell r="E85">
            <v>2009</v>
          </cell>
          <cell r="G85">
            <v>0</v>
          </cell>
          <cell r="H85">
            <v>1.2480944433612557</v>
          </cell>
          <cell r="I85">
            <v>11.592792114475783</v>
          </cell>
          <cell r="J85">
            <v>50.684931506849317</v>
          </cell>
          <cell r="K85">
            <v>10.483870967741936</v>
          </cell>
          <cell r="L85">
            <v>0.1871192198225195</v>
          </cell>
          <cell r="M85">
            <v>7.7552716188935253</v>
          </cell>
          <cell r="N85">
            <v>8.5097142857142849</v>
          </cell>
          <cell r="O85">
            <v>12.444089473264684</v>
          </cell>
          <cell r="P85">
            <v>14.620070616990278</v>
          </cell>
          <cell r="Q85">
            <v>26.402273590948887</v>
          </cell>
          <cell r="R85">
            <v>12.207581362329918</v>
          </cell>
          <cell r="S85">
            <v>37.558201253023718</v>
          </cell>
          <cell r="T85">
            <v>21.840428489827914</v>
          </cell>
          <cell r="U85">
            <v>32.867739235456007</v>
          </cell>
          <cell r="W85">
            <v>0</v>
          </cell>
          <cell r="X85">
            <v>12.840886557837038</v>
          </cell>
          <cell r="Y85">
            <v>10.483870967741936</v>
          </cell>
          <cell r="Z85">
            <v>0</v>
          </cell>
          <cell r="AA85">
            <v>0</v>
          </cell>
          <cell r="AB85">
            <v>2.7097751926275442</v>
          </cell>
          <cell r="AC85">
            <v>5</v>
          </cell>
          <cell r="AD85">
            <v>0</v>
          </cell>
          <cell r="AE85">
            <v>1.3517454706142278</v>
          </cell>
          <cell r="AF85">
            <v>7.3905844611885563</v>
          </cell>
          <cell r="AG85">
            <v>0</v>
          </cell>
          <cell r="AH85">
            <v>4.3011494892560478</v>
          </cell>
          <cell r="AI85">
            <v>0</v>
          </cell>
          <cell r="AJ85">
            <v>0</v>
          </cell>
          <cell r="AK85">
            <v>0</v>
          </cell>
          <cell r="AL85">
            <v>0</v>
          </cell>
          <cell r="AM85">
            <v>0</v>
          </cell>
          <cell r="AN85">
            <v>0</v>
          </cell>
          <cell r="AO85">
            <v>29.044481600971878</v>
          </cell>
          <cell r="AP85">
            <v>0</v>
          </cell>
          <cell r="AQ85">
            <v>16.609415538811444</v>
          </cell>
          <cell r="AR85">
            <v>13.390584461188556</v>
          </cell>
          <cell r="AS85">
            <v>2.3283839533058455</v>
          </cell>
          <cell r="AT85">
            <v>0</v>
          </cell>
          <cell r="AU85">
            <v>0</v>
          </cell>
          <cell r="AV85">
            <v>0</v>
          </cell>
          <cell r="AW85">
            <v>67</v>
          </cell>
          <cell r="AX85">
            <v>0</v>
          </cell>
          <cell r="AY85">
            <v>0</v>
          </cell>
          <cell r="AZ85">
            <v>25.266368978307639</v>
          </cell>
          <cell r="BA85">
            <v>0</v>
          </cell>
          <cell r="BB85">
            <v>0</v>
          </cell>
          <cell r="BC85">
            <v>0</v>
          </cell>
          <cell r="BD85">
            <v>0</v>
          </cell>
          <cell r="BE85">
            <v>27.3224043715847</v>
          </cell>
          <cell r="BF85">
            <v>23.362527135264617</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H85">
            <v>0</v>
          </cell>
          <cell r="CJ85">
            <v>39834</v>
          </cell>
          <cell r="CK85">
            <v>12.840886557837038</v>
          </cell>
          <cell r="CL85">
            <v>8.7423299318027841</v>
          </cell>
          <cell r="CM85">
            <v>50.684931506849317</v>
          </cell>
          <cell r="CN85">
            <v>0</v>
          </cell>
          <cell r="CO85">
            <v>0</v>
          </cell>
          <cell r="CP85">
            <v>35.674015043533771</v>
          </cell>
          <cell r="CQ85">
            <v>0</v>
          </cell>
          <cell r="CR85">
            <v>30</v>
          </cell>
          <cell r="CS85">
            <v>0</v>
          </cell>
          <cell r="CU85">
            <v>39834</v>
          </cell>
          <cell r="CV85">
            <v>2.7097751926275442</v>
          </cell>
          <cell r="CW85">
            <v>5</v>
          </cell>
          <cell r="CX85">
            <v>0</v>
          </cell>
          <cell r="CY85">
            <v>0</v>
          </cell>
          <cell r="CZ85">
            <v>0</v>
          </cell>
          <cell r="DA85">
            <v>0</v>
          </cell>
          <cell r="DB85">
            <v>0</v>
          </cell>
          <cell r="DC85">
            <v>48.514901601370809</v>
          </cell>
          <cell r="DD85">
            <v>67</v>
          </cell>
          <cell r="DE85">
            <v>11.835616438356164</v>
          </cell>
          <cell r="DF85">
            <v>24</v>
          </cell>
          <cell r="DG85">
            <v>38.656953439496192</v>
          </cell>
          <cell r="DH85">
            <v>0</v>
          </cell>
          <cell r="DI85">
            <v>0</v>
          </cell>
          <cell r="DJ85">
            <v>0</v>
          </cell>
          <cell r="DK85">
            <v>27.3224043715847</v>
          </cell>
          <cell r="DL85">
            <v>23.362527135264617</v>
          </cell>
          <cell r="DM85">
            <v>0</v>
          </cell>
          <cell r="DN85">
            <v>0</v>
          </cell>
          <cell r="DO85">
            <v>0</v>
          </cell>
          <cell r="DP85">
            <v>0</v>
          </cell>
          <cell r="DR85">
            <v>50.684931506849317</v>
          </cell>
          <cell r="DS85">
            <v>0</v>
          </cell>
          <cell r="DT85">
            <v>0</v>
          </cell>
          <cell r="DV85">
            <v>39834</v>
          </cell>
          <cell r="DW85">
            <v>5.8282199545351894</v>
          </cell>
          <cell r="DY85">
            <v>49.7</v>
          </cell>
          <cell r="DZ85">
            <v>44.7</v>
          </cell>
          <cell r="EA85">
            <v>30</v>
          </cell>
          <cell r="EB85">
            <v>30</v>
          </cell>
          <cell r="ED85">
            <v>60</v>
          </cell>
          <cell r="EE85">
            <v>20</v>
          </cell>
          <cell r="EF85">
            <v>35.674015043533771</v>
          </cell>
          <cell r="EG85">
            <v>0</v>
          </cell>
          <cell r="EH85">
            <v>35.674015043533771</v>
          </cell>
          <cell r="EJ85">
            <v>30</v>
          </cell>
          <cell r="EK85">
            <v>90</v>
          </cell>
          <cell r="EL85">
            <v>110</v>
          </cell>
          <cell r="EN85">
            <v>0</v>
          </cell>
          <cell r="EO85">
            <v>60</v>
          </cell>
          <cell r="EP85">
            <v>80</v>
          </cell>
          <cell r="ER85">
            <v>200</v>
          </cell>
          <cell r="ET85">
            <v>15</v>
          </cell>
          <cell r="EU85">
            <v>0</v>
          </cell>
          <cell r="EV85">
            <v>0</v>
          </cell>
          <cell r="EW85">
            <v>50.684931506849317</v>
          </cell>
          <cell r="EX85">
            <v>0</v>
          </cell>
          <cell r="EZ85">
            <v>52.307813698421185</v>
          </cell>
          <cell r="FA85">
            <v>67.307813698421185</v>
          </cell>
          <cell r="FB85">
            <v>59</v>
          </cell>
          <cell r="FC85">
            <v>68.350684931506848</v>
          </cell>
          <cell r="FE85">
            <v>38271.593234953703</v>
          </cell>
        </row>
        <row r="86">
          <cell r="A86">
            <v>39835</v>
          </cell>
          <cell r="B86">
            <v>22</v>
          </cell>
          <cell r="C86">
            <v>4</v>
          </cell>
          <cell r="D86">
            <v>1</v>
          </cell>
          <cell r="E86">
            <v>2009</v>
          </cell>
          <cell r="G86">
            <v>0</v>
          </cell>
          <cell r="H86">
            <v>0.7851504545430481</v>
          </cell>
          <cell r="I86">
            <v>9.4208211698879865</v>
          </cell>
          <cell r="J86">
            <v>50.684931506849317</v>
          </cell>
          <cell r="K86">
            <v>10.483870967741936</v>
          </cell>
          <cell r="L86">
            <v>0.11771283918365086</v>
          </cell>
          <cell r="M86">
            <v>6.3022804449562377</v>
          </cell>
          <cell r="N86">
            <v>0</v>
          </cell>
          <cell r="O86">
            <v>7.828319850535622</v>
          </cell>
          <cell r="P86">
            <v>11.880923026456555</v>
          </cell>
          <cell r="Q86">
            <v>26.915954665042431</v>
          </cell>
          <cell r="R86">
            <v>12.207581362329918</v>
          </cell>
          <cell r="S86">
            <v>34.816998588607056</v>
          </cell>
          <cell r="T86">
            <v>21.021245139854823</v>
          </cell>
          <cell r="U86">
            <v>22.58693568667098</v>
          </cell>
          <cell r="W86">
            <v>0</v>
          </cell>
          <cell r="X86">
            <v>10.205971624431035</v>
          </cell>
          <cell r="Y86">
            <v>10.483870967741936</v>
          </cell>
          <cell r="Z86">
            <v>0</v>
          </cell>
          <cell r="AA86">
            <v>0</v>
          </cell>
          <cell r="AB86">
            <v>0</v>
          </cell>
          <cell r="AC86">
            <v>5</v>
          </cell>
          <cell r="AD86">
            <v>0</v>
          </cell>
          <cell r="AE86">
            <v>1.3517454706142278</v>
          </cell>
          <cell r="AF86">
            <v>6.8247813525660561E-2</v>
          </cell>
          <cell r="AG86">
            <v>0</v>
          </cell>
          <cell r="AH86">
            <v>5.0335720294264519</v>
          </cell>
          <cell r="AI86">
            <v>0</v>
          </cell>
          <cell r="AJ86">
            <v>0</v>
          </cell>
          <cell r="AK86">
            <v>0</v>
          </cell>
          <cell r="AL86">
            <v>0</v>
          </cell>
          <cell r="AM86">
            <v>0</v>
          </cell>
          <cell r="AN86">
            <v>0</v>
          </cell>
          <cell r="AO86">
            <v>30.972836175258514</v>
          </cell>
          <cell r="AP86">
            <v>0</v>
          </cell>
          <cell r="AQ86">
            <v>22.826370699679565</v>
          </cell>
          <cell r="AR86">
            <v>0</v>
          </cell>
          <cell r="AS86">
            <v>0</v>
          </cell>
          <cell r="AT86">
            <v>0</v>
          </cell>
          <cell r="AU86">
            <v>0</v>
          </cell>
          <cell r="AV86">
            <v>0</v>
          </cell>
          <cell r="AW86">
            <v>67</v>
          </cell>
          <cell r="AX86">
            <v>0</v>
          </cell>
          <cell r="AY86">
            <v>1.1053814867947764</v>
          </cell>
          <cell r="AZ86">
            <v>10.319797928338076</v>
          </cell>
          <cell r="BA86">
            <v>0</v>
          </cell>
          <cell r="BB86">
            <v>0</v>
          </cell>
          <cell r="BC86">
            <v>0</v>
          </cell>
          <cell r="BD86">
            <v>0</v>
          </cell>
          <cell r="BE86">
            <v>27.3224043715847</v>
          </cell>
          <cell r="BF86">
            <v>23.362527135264617</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H86">
            <v>0</v>
          </cell>
          <cell r="CJ86">
            <v>39835</v>
          </cell>
          <cell r="CK86">
            <v>10.205971624431035</v>
          </cell>
          <cell r="CL86">
            <v>1.4199932841398883</v>
          </cell>
          <cell r="CM86">
            <v>50.684931506849317</v>
          </cell>
          <cell r="CN86">
            <v>0</v>
          </cell>
          <cell r="CO86">
            <v>0</v>
          </cell>
          <cell r="CP86">
            <v>36.006408204684966</v>
          </cell>
          <cell r="CQ86">
            <v>0</v>
          </cell>
          <cell r="CR86">
            <v>22.826370699679565</v>
          </cell>
          <cell r="CS86">
            <v>0</v>
          </cell>
          <cell r="CU86">
            <v>39835</v>
          </cell>
          <cell r="CV86">
            <v>0</v>
          </cell>
          <cell r="CW86">
            <v>5</v>
          </cell>
          <cell r="CX86">
            <v>0</v>
          </cell>
          <cell r="CY86">
            <v>0</v>
          </cell>
          <cell r="CZ86">
            <v>0</v>
          </cell>
          <cell r="DA86">
            <v>0</v>
          </cell>
          <cell r="DB86">
            <v>0</v>
          </cell>
          <cell r="DC86">
            <v>46.212379829116003</v>
          </cell>
          <cell r="DD86">
            <v>67</v>
          </cell>
          <cell r="DE86">
            <v>11.835616438356164</v>
          </cell>
          <cell r="DF86">
            <v>24</v>
          </cell>
          <cell r="DG86">
            <v>10.319797928338076</v>
          </cell>
          <cell r="DH86">
            <v>0</v>
          </cell>
          <cell r="DI86">
            <v>0</v>
          </cell>
          <cell r="DJ86">
            <v>0</v>
          </cell>
          <cell r="DK86">
            <v>27.3224043715847</v>
          </cell>
          <cell r="DL86">
            <v>23.362527135264617</v>
          </cell>
          <cell r="DM86">
            <v>0</v>
          </cell>
          <cell r="DN86">
            <v>0</v>
          </cell>
          <cell r="DO86">
            <v>0</v>
          </cell>
          <cell r="DP86">
            <v>0</v>
          </cell>
          <cell r="DR86">
            <v>50.684931506849317</v>
          </cell>
          <cell r="DS86">
            <v>0</v>
          </cell>
          <cell r="DT86">
            <v>0</v>
          </cell>
          <cell r="DV86">
            <v>39835</v>
          </cell>
          <cell r="DW86">
            <v>0.94666218942659219</v>
          </cell>
          <cell r="DY86">
            <v>49.7</v>
          </cell>
          <cell r="DZ86">
            <v>44.7</v>
          </cell>
          <cell r="EA86">
            <v>30</v>
          </cell>
          <cell r="EB86">
            <v>30</v>
          </cell>
          <cell r="ED86">
            <v>60</v>
          </cell>
          <cell r="EE86">
            <v>20</v>
          </cell>
          <cell r="EF86">
            <v>36.006408204684966</v>
          </cell>
          <cell r="EG86">
            <v>0</v>
          </cell>
          <cell r="EH86">
            <v>36.006408204684966</v>
          </cell>
          <cell r="EJ86">
            <v>30</v>
          </cell>
          <cell r="EK86">
            <v>90</v>
          </cell>
          <cell r="EL86">
            <v>110</v>
          </cell>
          <cell r="EN86">
            <v>0</v>
          </cell>
          <cell r="EO86">
            <v>60</v>
          </cell>
          <cell r="EP86">
            <v>80</v>
          </cell>
          <cell r="ER86">
            <v>200</v>
          </cell>
          <cell r="ET86">
            <v>15</v>
          </cell>
          <cell r="EU86">
            <v>0</v>
          </cell>
          <cell r="EV86">
            <v>0</v>
          </cell>
          <cell r="EW86">
            <v>42.507668021175967</v>
          </cell>
          <cell r="EX86">
            <v>8.1772634856733504</v>
          </cell>
          <cell r="EZ86">
            <v>42.507668021175967</v>
          </cell>
          <cell r="FA86">
            <v>57.507668021175967</v>
          </cell>
          <cell r="FB86">
            <v>59</v>
          </cell>
          <cell r="FC86">
            <v>68.350684931506848</v>
          </cell>
          <cell r="FE86">
            <v>38271.593235069442</v>
          </cell>
        </row>
        <row r="87">
          <cell r="A87">
            <v>39836</v>
          </cell>
          <cell r="B87">
            <v>23</v>
          </cell>
          <cell r="C87">
            <v>5</v>
          </cell>
          <cell r="D87">
            <v>1</v>
          </cell>
          <cell r="E87">
            <v>2009</v>
          </cell>
          <cell r="G87">
            <v>0</v>
          </cell>
          <cell r="H87">
            <v>0.79332709439209437</v>
          </cell>
          <cell r="I87">
            <v>9.5045303404876496</v>
          </cell>
          <cell r="J87">
            <v>50.684931506849317</v>
          </cell>
          <cell r="K87">
            <v>10.483870967741936</v>
          </cell>
          <cell r="L87">
            <v>0.11893871313690939</v>
          </cell>
          <cell r="M87">
            <v>6.3582796683169391</v>
          </cell>
          <cell r="N87">
            <v>0</v>
          </cell>
          <cell r="O87">
            <v>7.9098448011620883</v>
          </cell>
          <cell r="P87">
            <v>11.9864915532939</v>
          </cell>
          <cell r="Q87">
            <v>26.614140987665078</v>
          </cell>
          <cell r="R87">
            <v>12.207581362329918</v>
          </cell>
          <cell r="S87">
            <v>41.112707725565258</v>
          </cell>
          <cell r="T87">
            <v>21.236195818401857</v>
          </cell>
          <cell r="U87">
            <v>25.621604674416542</v>
          </cell>
          <cell r="W87">
            <v>0</v>
          </cell>
          <cell r="X87">
            <v>10.297857434879743</v>
          </cell>
          <cell r="Y87">
            <v>10.483870967741936</v>
          </cell>
          <cell r="Z87">
            <v>0</v>
          </cell>
          <cell r="AA87">
            <v>0</v>
          </cell>
          <cell r="AB87">
            <v>0</v>
          </cell>
          <cell r="AC87">
            <v>5</v>
          </cell>
          <cell r="AD87">
            <v>0</v>
          </cell>
          <cell r="AE87">
            <v>1.3517454706142278</v>
          </cell>
          <cell r="AF87">
            <v>0.12547291083962087</v>
          </cell>
          <cell r="AG87">
            <v>0</v>
          </cell>
          <cell r="AH87">
            <v>4.914159307455618</v>
          </cell>
          <cell r="AI87">
            <v>0</v>
          </cell>
          <cell r="AJ87">
            <v>0</v>
          </cell>
          <cell r="AK87">
            <v>0</v>
          </cell>
          <cell r="AL87">
            <v>0</v>
          </cell>
          <cell r="AM87">
            <v>0</v>
          </cell>
          <cell r="AN87">
            <v>0</v>
          </cell>
          <cell r="AO87">
            <v>31.027373283559189</v>
          </cell>
          <cell r="AP87">
            <v>0</v>
          </cell>
          <cell r="AQ87">
            <v>22.776526113436177</v>
          </cell>
          <cell r="AR87">
            <v>0</v>
          </cell>
          <cell r="AS87">
            <v>0</v>
          </cell>
          <cell r="AT87">
            <v>0</v>
          </cell>
          <cell r="AU87">
            <v>0</v>
          </cell>
          <cell r="AV87">
            <v>0</v>
          </cell>
          <cell r="AW87">
            <v>67</v>
          </cell>
          <cell r="AX87">
            <v>0</v>
          </cell>
          <cell r="AY87">
            <v>1.0980009757242044</v>
          </cell>
          <cell r="AZ87">
            <v>19.872507242659452</v>
          </cell>
          <cell r="BA87">
            <v>0</v>
          </cell>
          <cell r="BB87">
            <v>0</v>
          </cell>
          <cell r="BC87">
            <v>0</v>
          </cell>
          <cell r="BD87">
            <v>0</v>
          </cell>
          <cell r="BE87">
            <v>27.3224043715847</v>
          </cell>
          <cell r="BF87">
            <v>23.362527135264617</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H87">
            <v>0</v>
          </cell>
          <cell r="CJ87">
            <v>39836</v>
          </cell>
          <cell r="CK87">
            <v>10.297857434879743</v>
          </cell>
          <cell r="CL87">
            <v>1.4772183814538487</v>
          </cell>
          <cell r="CM87">
            <v>50.684931506849317</v>
          </cell>
          <cell r="CN87">
            <v>0</v>
          </cell>
          <cell r="CO87">
            <v>0</v>
          </cell>
          <cell r="CP87">
            <v>35.941532591014806</v>
          </cell>
          <cell r="CQ87">
            <v>0</v>
          </cell>
          <cell r="CR87">
            <v>22.776526113436177</v>
          </cell>
          <cell r="CS87">
            <v>0</v>
          </cell>
          <cell r="CU87">
            <v>39836</v>
          </cell>
          <cell r="CV87">
            <v>0</v>
          </cell>
          <cell r="CW87">
            <v>5</v>
          </cell>
          <cell r="CX87">
            <v>0</v>
          </cell>
          <cell r="CY87">
            <v>0</v>
          </cell>
          <cell r="CZ87">
            <v>0</v>
          </cell>
          <cell r="DA87">
            <v>0</v>
          </cell>
          <cell r="DB87">
            <v>0</v>
          </cell>
          <cell r="DC87">
            <v>46.239390025894551</v>
          </cell>
          <cell r="DD87">
            <v>67</v>
          </cell>
          <cell r="DE87">
            <v>11.835616438356164</v>
          </cell>
          <cell r="DF87">
            <v>24</v>
          </cell>
          <cell r="DG87">
            <v>19.872507242659452</v>
          </cell>
          <cell r="DH87">
            <v>0</v>
          </cell>
          <cell r="DI87">
            <v>0</v>
          </cell>
          <cell r="DJ87">
            <v>0</v>
          </cell>
          <cell r="DK87">
            <v>27.3224043715847</v>
          </cell>
          <cell r="DL87">
            <v>23.362527135264617</v>
          </cell>
          <cell r="DM87">
            <v>0</v>
          </cell>
          <cell r="DN87">
            <v>0</v>
          </cell>
          <cell r="DO87">
            <v>0</v>
          </cell>
          <cell r="DP87">
            <v>0</v>
          </cell>
          <cell r="DR87">
            <v>50.684931506849317</v>
          </cell>
          <cell r="DS87">
            <v>0</v>
          </cell>
          <cell r="DT87">
            <v>0</v>
          </cell>
          <cell r="DV87">
            <v>39836</v>
          </cell>
          <cell r="DW87">
            <v>0.9848122543025658</v>
          </cell>
          <cell r="DY87">
            <v>49.7</v>
          </cell>
          <cell r="DZ87">
            <v>44.7</v>
          </cell>
          <cell r="EA87">
            <v>30</v>
          </cell>
          <cell r="EB87">
            <v>30</v>
          </cell>
          <cell r="ED87">
            <v>60</v>
          </cell>
          <cell r="EE87">
            <v>20</v>
          </cell>
          <cell r="EF87">
            <v>35.941532591014806</v>
          </cell>
          <cell r="EG87">
            <v>0</v>
          </cell>
          <cell r="EH87">
            <v>35.941532591014806</v>
          </cell>
          <cell r="EJ87">
            <v>30</v>
          </cell>
          <cell r="EK87">
            <v>90</v>
          </cell>
          <cell r="EL87">
            <v>110</v>
          </cell>
          <cell r="EN87">
            <v>0</v>
          </cell>
          <cell r="EO87">
            <v>60</v>
          </cell>
          <cell r="EP87">
            <v>80</v>
          </cell>
          <cell r="ER87">
            <v>200</v>
          </cell>
          <cell r="ET87">
            <v>15</v>
          </cell>
          <cell r="EU87">
            <v>0</v>
          </cell>
          <cell r="EV87">
            <v>0</v>
          </cell>
          <cell r="EW87">
            <v>42.885371999418538</v>
          </cell>
          <cell r="EX87">
            <v>7.7995595074307786</v>
          </cell>
          <cell r="EZ87">
            <v>42.885371999418538</v>
          </cell>
          <cell r="FA87">
            <v>57.885371999418538</v>
          </cell>
          <cell r="FB87">
            <v>59</v>
          </cell>
          <cell r="FC87">
            <v>68.350684931506848</v>
          </cell>
          <cell r="FE87">
            <v>38271.593235300927</v>
          </cell>
        </row>
        <row r="88">
          <cell r="A88">
            <v>39837</v>
          </cell>
          <cell r="B88">
            <v>24</v>
          </cell>
          <cell r="C88">
            <v>6</v>
          </cell>
          <cell r="D88">
            <v>1</v>
          </cell>
          <cell r="E88">
            <v>2009</v>
          </cell>
          <cell r="G88">
            <v>0</v>
          </cell>
          <cell r="H88">
            <v>1.3519869392733881</v>
          </cell>
          <cell r="I88">
            <v>12.116634392448454</v>
          </cell>
          <cell r="J88">
            <v>50.684931506849317</v>
          </cell>
          <cell r="K88">
            <v>10.483870967741936</v>
          </cell>
          <cell r="L88">
            <v>0.20269519076277756</v>
          </cell>
          <cell r="M88">
            <v>8.1057082618542111</v>
          </cell>
          <cell r="N88">
            <v>8.5097142857142849</v>
          </cell>
          <cell r="O88">
            <v>13.47994659257817</v>
          </cell>
          <cell r="P88">
            <v>15.280706210253639</v>
          </cell>
          <cell r="Q88">
            <v>26.554289811116547</v>
          </cell>
          <cell r="R88">
            <v>12.207581362329918</v>
          </cell>
          <cell r="S88">
            <v>43.637438344097887</v>
          </cell>
          <cell r="T88">
            <v>21.75071493013402</v>
          </cell>
          <cell r="U88">
            <v>37.142909654078231</v>
          </cell>
          <cell r="W88">
            <v>0</v>
          </cell>
          <cell r="X88">
            <v>13.468621331721842</v>
          </cell>
          <cell r="Y88">
            <v>10.483870967741936</v>
          </cell>
          <cell r="Z88">
            <v>0</v>
          </cell>
          <cell r="AA88">
            <v>0</v>
          </cell>
          <cell r="AB88">
            <v>2.7084006689791096</v>
          </cell>
          <cell r="AC88">
            <v>5</v>
          </cell>
          <cell r="AD88">
            <v>0</v>
          </cell>
          <cell r="AE88">
            <v>1.3517454706142278</v>
          </cell>
          <cell r="AF88">
            <v>7.757971598737937</v>
          </cell>
          <cell r="AG88">
            <v>0</v>
          </cell>
          <cell r="AH88">
            <v>3.9942672517879352</v>
          </cell>
          <cell r="AI88">
            <v>0</v>
          </cell>
          <cell r="AJ88">
            <v>0</v>
          </cell>
          <cell r="AK88">
            <v>0</v>
          </cell>
          <cell r="AL88">
            <v>0</v>
          </cell>
          <cell r="AM88">
            <v>0</v>
          </cell>
          <cell r="AN88">
            <v>0</v>
          </cell>
          <cell r="AO88">
            <v>28.798276824057982</v>
          </cell>
          <cell r="AP88">
            <v>0</v>
          </cell>
          <cell r="AQ88">
            <v>16.242028401262061</v>
          </cell>
          <cell r="AR88">
            <v>13.757971598737939</v>
          </cell>
          <cell r="AS88">
            <v>4.7299799004323617</v>
          </cell>
          <cell r="AT88">
            <v>0</v>
          </cell>
          <cell r="AU88">
            <v>0</v>
          </cell>
          <cell r="AV88">
            <v>0</v>
          </cell>
          <cell r="AW88">
            <v>67</v>
          </cell>
          <cell r="AX88">
            <v>0</v>
          </cell>
          <cell r="AY88">
            <v>0</v>
          </cell>
          <cell r="AZ88">
            <v>35.531062928310149</v>
          </cell>
          <cell r="BA88">
            <v>0</v>
          </cell>
          <cell r="BB88">
            <v>0</v>
          </cell>
          <cell r="BC88">
            <v>0</v>
          </cell>
          <cell r="BD88">
            <v>0</v>
          </cell>
          <cell r="BE88">
            <v>27.3224043715847</v>
          </cell>
          <cell r="BF88">
            <v>23.362527135264617</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H88">
            <v>0</v>
          </cell>
          <cell r="CJ88">
            <v>39837</v>
          </cell>
          <cell r="CK88">
            <v>13.468621331721842</v>
          </cell>
          <cell r="CL88">
            <v>9.1097170693521647</v>
          </cell>
          <cell r="CM88">
            <v>50.684931506849317</v>
          </cell>
          <cell r="CN88">
            <v>0</v>
          </cell>
          <cell r="CO88">
            <v>0</v>
          </cell>
          <cell r="CP88">
            <v>37.522523976278279</v>
          </cell>
          <cell r="CQ88">
            <v>0</v>
          </cell>
          <cell r="CR88">
            <v>30</v>
          </cell>
          <cell r="CS88">
            <v>0</v>
          </cell>
          <cell r="CU88">
            <v>39837</v>
          </cell>
          <cell r="CV88">
            <v>2.7084006689791096</v>
          </cell>
          <cell r="CW88">
            <v>5</v>
          </cell>
          <cell r="CX88">
            <v>0</v>
          </cell>
          <cell r="CY88">
            <v>0</v>
          </cell>
          <cell r="CZ88">
            <v>0</v>
          </cell>
          <cell r="DA88">
            <v>0</v>
          </cell>
          <cell r="DB88">
            <v>0</v>
          </cell>
          <cell r="DC88">
            <v>50.991145308000121</v>
          </cell>
          <cell r="DD88">
            <v>67</v>
          </cell>
          <cell r="DE88">
            <v>11.835616438356164</v>
          </cell>
          <cell r="DF88">
            <v>24</v>
          </cell>
          <cell r="DG88">
            <v>49.289034527048088</v>
          </cell>
          <cell r="DH88">
            <v>0</v>
          </cell>
          <cell r="DI88">
            <v>0</v>
          </cell>
          <cell r="DJ88">
            <v>0</v>
          </cell>
          <cell r="DK88">
            <v>27.3224043715847</v>
          </cell>
          <cell r="DL88">
            <v>23.362527135264617</v>
          </cell>
          <cell r="DM88">
            <v>0</v>
          </cell>
          <cell r="DN88">
            <v>0</v>
          </cell>
          <cell r="DO88">
            <v>0</v>
          </cell>
          <cell r="DP88">
            <v>0</v>
          </cell>
          <cell r="DR88">
            <v>50.684931506849317</v>
          </cell>
          <cell r="DS88">
            <v>0</v>
          </cell>
          <cell r="DT88">
            <v>0</v>
          </cell>
          <cell r="DV88">
            <v>39837</v>
          </cell>
          <cell r="DW88">
            <v>6.0731447129014429</v>
          </cell>
          <cell r="DY88">
            <v>49.7</v>
          </cell>
          <cell r="DZ88">
            <v>44.7</v>
          </cell>
          <cell r="EA88">
            <v>30</v>
          </cell>
          <cell r="EB88">
            <v>30</v>
          </cell>
          <cell r="ED88">
            <v>60</v>
          </cell>
          <cell r="EE88">
            <v>20</v>
          </cell>
          <cell r="EF88">
            <v>37.522523976278279</v>
          </cell>
          <cell r="EG88">
            <v>0</v>
          </cell>
          <cell r="EH88">
            <v>37.522523976278279</v>
          </cell>
          <cell r="EJ88">
            <v>30</v>
          </cell>
          <cell r="EK88">
            <v>90</v>
          </cell>
          <cell r="EL88">
            <v>110</v>
          </cell>
          <cell r="EN88">
            <v>0</v>
          </cell>
          <cell r="EO88">
            <v>60</v>
          </cell>
          <cell r="EP88">
            <v>80</v>
          </cell>
          <cell r="ER88">
            <v>200</v>
          </cell>
          <cell r="ET88">
            <v>15</v>
          </cell>
          <cell r="EU88">
            <v>0</v>
          </cell>
          <cell r="EV88">
            <v>0</v>
          </cell>
          <cell r="EW88">
            <v>50.684931506849317</v>
          </cell>
          <cell r="EX88">
            <v>0</v>
          </cell>
          <cell r="EZ88">
            <v>54.671441374391996</v>
          </cell>
          <cell r="FA88">
            <v>69.671441374392003</v>
          </cell>
          <cell r="FB88">
            <v>59</v>
          </cell>
          <cell r="FC88">
            <v>68.350684931506848</v>
          </cell>
          <cell r="FE88">
            <v>38271.593235416665</v>
          </cell>
        </row>
        <row r="89">
          <cell r="A89">
            <v>39838</v>
          </cell>
          <cell r="B89">
            <v>25</v>
          </cell>
          <cell r="C89">
            <v>7</v>
          </cell>
          <cell r="D89">
            <v>1</v>
          </cell>
          <cell r="E89">
            <v>2009</v>
          </cell>
          <cell r="G89">
            <v>0</v>
          </cell>
          <cell r="H89">
            <v>1.6233482778301713</v>
          </cell>
          <cell r="I89">
            <v>12.235366764929504</v>
          </cell>
          <cell r="J89">
            <v>50.684931506849317</v>
          </cell>
          <cell r="K89">
            <v>10.483870967741936</v>
          </cell>
          <cell r="L89">
            <v>0.2433787481897236</v>
          </cell>
          <cell r="M89">
            <v>8.1851370818876852</v>
          </cell>
          <cell r="N89">
            <v>8.5097142857142849</v>
          </cell>
          <cell r="O89">
            <v>16.185546953630389</v>
          </cell>
          <cell r="P89">
            <v>15.430443706885546</v>
          </cell>
          <cell r="Q89">
            <v>26.60746755696352</v>
          </cell>
          <cell r="R89">
            <v>12.207581362329918</v>
          </cell>
          <cell r="S89">
            <v>43.637438344097887</v>
          </cell>
          <cell r="T89">
            <v>21.75071493013402</v>
          </cell>
          <cell r="U89">
            <v>37.142909654078231</v>
          </cell>
          <cell r="W89">
            <v>0</v>
          </cell>
          <cell r="X89">
            <v>13.858715042759675</v>
          </cell>
          <cell r="Y89">
            <v>10.483870967741936</v>
          </cell>
          <cell r="Z89">
            <v>0</v>
          </cell>
          <cell r="AA89">
            <v>0</v>
          </cell>
          <cell r="AB89">
            <v>2.7070268425528168</v>
          </cell>
          <cell r="AC89">
            <v>5</v>
          </cell>
          <cell r="AD89">
            <v>0</v>
          </cell>
          <cell r="AE89">
            <v>1.3517454706142278</v>
          </cell>
          <cell r="AF89">
            <v>7.8794578026246498</v>
          </cell>
          <cell r="AG89">
            <v>0</v>
          </cell>
          <cell r="AH89">
            <v>3.8928972248299178</v>
          </cell>
          <cell r="AI89">
            <v>0</v>
          </cell>
          <cell r="AJ89">
            <v>0</v>
          </cell>
          <cell r="AK89">
            <v>0</v>
          </cell>
          <cell r="AL89">
            <v>0</v>
          </cell>
          <cell r="AM89">
            <v>0</v>
          </cell>
          <cell r="AN89">
            <v>0</v>
          </cell>
          <cell r="AO89">
            <v>28.524911703655306</v>
          </cell>
          <cell r="AP89">
            <v>0</v>
          </cell>
          <cell r="AQ89">
            <v>16.12054219737535</v>
          </cell>
          <cell r="AR89">
            <v>13.87945780262465</v>
          </cell>
          <cell r="AS89">
            <v>8.0132306513241573</v>
          </cell>
          <cell r="AT89">
            <v>0</v>
          </cell>
          <cell r="AU89">
            <v>0</v>
          </cell>
          <cell r="AV89">
            <v>0</v>
          </cell>
          <cell r="AW89">
            <v>67</v>
          </cell>
          <cell r="AX89">
            <v>0</v>
          </cell>
          <cell r="AY89">
            <v>0</v>
          </cell>
          <cell r="AZ89">
            <v>35.531062928310149</v>
          </cell>
          <cell r="BA89">
            <v>0</v>
          </cell>
          <cell r="BB89">
            <v>0</v>
          </cell>
          <cell r="BC89">
            <v>0</v>
          </cell>
          <cell r="BD89">
            <v>0</v>
          </cell>
          <cell r="BE89">
            <v>27.3224043715847</v>
          </cell>
          <cell r="BF89">
            <v>23.362527135264617</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H89">
            <v>0</v>
          </cell>
          <cell r="CJ89">
            <v>39838</v>
          </cell>
          <cell r="CK89">
            <v>13.858715042759675</v>
          </cell>
          <cell r="CL89">
            <v>9.2312032732388776</v>
          </cell>
          <cell r="CM89">
            <v>50.684931506849317</v>
          </cell>
          <cell r="CN89">
            <v>0</v>
          </cell>
          <cell r="CO89">
            <v>0</v>
          </cell>
          <cell r="CP89">
            <v>40.431039579809379</v>
          </cell>
          <cell r="CQ89">
            <v>0</v>
          </cell>
          <cell r="CR89">
            <v>30</v>
          </cell>
          <cell r="CS89">
            <v>0</v>
          </cell>
          <cell r="CU89">
            <v>39838</v>
          </cell>
          <cell r="CV89">
            <v>2.7070268425528168</v>
          </cell>
          <cell r="CW89">
            <v>5</v>
          </cell>
          <cell r="CX89">
            <v>0</v>
          </cell>
          <cell r="CY89">
            <v>0</v>
          </cell>
          <cell r="CZ89">
            <v>0</v>
          </cell>
          <cell r="DA89">
            <v>0</v>
          </cell>
          <cell r="DB89">
            <v>0</v>
          </cell>
          <cell r="DC89">
            <v>54.289754622569056</v>
          </cell>
          <cell r="DD89">
            <v>67</v>
          </cell>
          <cell r="DE89">
            <v>11.835616438356164</v>
          </cell>
          <cell r="DF89">
            <v>24</v>
          </cell>
          <cell r="DG89">
            <v>49.410520730934799</v>
          </cell>
          <cell r="DH89">
            <v>0</v>
          </cell>
          <cell r="DI89">
            <v>0</v>
          </cell>
          <cell r="DJ89">
            <v>0</v>
          </cell>
          <cell r="DK89">
            <v>27.3224043715847</v>
          </cell>
          <cell r="DL89">
            <v>23.362527135264617</v>
          </cell>
          <cell r="DM89">
            <v>0</v>
          </cell>
          <cell r="DN89">
            <v>0</v>
          </cell>
          <cell r="DO89">
            <v>0</v>
          </cell>
          <cell r="DP89">
            <v>0</v>
          </cell>
          <cell r="DR89">
            <v>50.684931506849317</v>
          </cell>
          <cell r="DS89">
            <v>0</v>
          </cell>
          <cell r="DT89">
            <v>0</v>
          </cell>
          <cell r="DV89">
            <v>39838</v>
          </cell>
          <cell r="DW89">
            <v>6.1541355154925848</v>
          </cell>
          <cell r="DY89">
            <v>49.7</v>
          </cell>
          <cell r="DZ89">
            <v>44.7</v>
          </cell>
          <cell r="EA89">
            <v>30</v>
          </cell>
          <cell r="EB89">
            <v>30</v>
          </cell>
          <cell r="ED89">
            <v>60</v>
          </cell>
          <cell r="EE89">
            <v>20</v>
          </cell>
          <cell r="EF89">
            <v>40.431039579809379</v>
          </cell>
          <cell r="EG89">
            <v>0</v>
          </cell>
          <cell r="EH89">
            <v>40.431039579809379</v>
          </cell>
          <cell r="EJ89">
            <v>30</v>
          </cell>
          <cell r="EK89">
            <v>90</v>
          </cell>
          <cell r="EL89">
            <v>110</v>
          </cell>
          <cell r="EN89">
            <v>0</v>
          </cell>
          <cell r="EO89">
            <v>60</v>
          </cell>
          <cell r="EP89">
            <v>80</v>
          </cell>
          <cell r="ER89">
            <v>200</v>
          </cell>
          <cell r="ET89">
            <v>15</v>
          </cell>
          <cell r="EU89">
            <v>0</v>
          </cell>
          <cell r="EV89">
            <v>0</v>
          </cell>
          <cell r="EW89">
            <v>50.684931506849317</v>
          </cell>
          <cell r="EX89">
            <v>0</v>
          </cell>
          <cell r="EZ89">
            <v>55.207173470541214</v>
          </cell>
          <cell r="FA89">
            <v>70.207173470541221</v>
          </cell>
          <cell r="FB89">
            <v>59</v>
          </cell>
          <cell r="FC89">
            <v>68.350684931506848</v>
          </cell>
          <cell r="FE89">
            <v>38271.593235879627</v>
          </cell>
        </row>
        <row r="90">
          <cell r="A90">
            <v>39839</v>
          </cell>
          <cell r="B90">
            <v>26</v>
          </cell>
          <cell r="C90">
            <v>1</v>
          </cell>
          <cell r="D90">
            <v>1</v>
          </cell>
          <cell r="E90">
            <v>2009</v>
          </cell>
          <cell r="G90">
            <v>0</v>
          </cell>
          <cell r="H90">
            <v>0.90171225233564711</v>
          </cell>
          <cell r="I90">
            <v>9.5511801114491526</v>
          </cell>
          <cell r="J90">
            <v>50.684931506849317</v>
          </cell>
          <cell r="K90">
            <v>10.483870967741936</v>
          </cell>
          <cell r="L90">
            <v>0.13518824161018686</v>
          </cell>
          <cell r="M90">
            <v>6.3894871325061624</v>
          </cell>
          <cell r="N90">
            <v>8.5097142857142849</v>
          </cell>
          <cell r="O90">
            <v>8.990495877046337</v>
          </cell>
          <cell r="P90">
            <v>12.045323191003673</v>
          </cell>
          <cell r="Q90">
            <v>26.57689723865224</v>
          </cell>
          <cell r="R90">
            <v>12.207581362329918</v>
          </cell>
          <cell r="S90">
            <v>41.112707725565258</v>
          </cell>
          <cell r="T90">
            <v>21.236195818401857</v>
          </cell>
          <cell r="U90">
            <v>25.621604674416542</v>
          </cell>
          <cell r="W90">
            <v>0</v>
          </cell>
          <cell r="X90">
            <v>10.4528923637848</v>
          </cell>
          <cell r="Y90">
            <v>10.483870967741936</v>
          </cell>
          <cell r="Z90">
            <v>0</v>
          </cell>
          <cell r="AA90">
            <v>0</v>
          </cell>
          <cell r="AB90">
            <v>2.7056537129949989</v>
          </cell>
          <cell r="AC90">
            <v>5</v>
          </cell>
          <cell r="AD90">
            <v>0</v>
          </cell>
          <cell r="AE90">
            <v>1.3517454706142278</v>
          </cell>
          <cell r="AF90">
            <v>5.9769904762214061</v>
          </cell>
          <cell r="AG90">
            <v>0</v>
          </cell>
          <cell r="AH90">
            <v>4.7765862970834547</v>
          </cell>
          <cell r="AI90">
            <v>0</v>
          </cell>
          <cell r="AJ90">
            <v>0</v>
          </cell>
          <cell r="AK90">
            <v>0</v>
          </cell>
          <cell r="AL90">
            <v>0</v>
          </cell>
          <cell r="AM90">
            <v>0</v>
          </cell>
          <cell r="AN90">
            <v>0</v>
          </cell>
          <cell r="AO90">
            <v>31.061346566725369</v>
          </cell>
          <cell r="AP90">
            <v>0</v>
          </cell>
          <cell r="AQ90">
            <v>18.023009523778594</v>
          </cell>
          <cell r="AR90">
            <v>5.9593552814447577</v>
          </cell>
          <cell r="AS90">
            <v>0</v>
          </cell>
          <cell r="AT90">
            <v>0</v>
          </cell>
          <cell r="AU90">
            <v>0</v>
          </cell>
          <cell r="AV90">
            <v>0</v>
          </cell>
          <cell r="AW90">
            <v>67</v>
          </cell>
          <cell r="AX90">
            <v>0</v>
          </cell>
          <cell r="AY90">
            <v>0</v>
          </cell>
          <cell r="AZ90">
            <v>20.970508218383657</v>
          </cell>
          <cell r="BA90">
            <v>0</v>
          </cell>
          <cell r="BB90">
            <v>0</v>
          </cell>
          <cell r="BC90">
            <v>0</v>
          </cell>
          <cell r="BD90">
            <v>0</v>
          </cell>
          <cell r="BE90">
            <v>27.3224043715847</v>
          </cell>
          <cell r="BF90">
            <v>23.362527135264617</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H90">
            <v>0</v>
          </cell>
          <cell r="CJ90">
            <v>39839</v>
          </cell>
          <cell r="CK90">
            <v>10.4528923637848</v>
          </cell>
          <cell r="CL90">
            <v>7.3287359468356339</v>
          </cell>
          <cell r="CM90">
            <v>50.684931506849317</v>
          </cell>
          <cell r="CN90">
            <v>0</v>
          </cell>
          <cell r="CO90">
            <v>0</v>
          </cell>
          <cell r="CP90">
            <v>35.837932863808824</v>
          </cell>
          <cell r="CQ90">
            <v>0</v>
          </cell>
          <cell r="CR90">
            <v>23.982364805223352</v>
          </cell>
          <cell r="CS90">
            <v>0</v>
          </cell>
          <cell r="CU90">
            <v>39839</v>
          </cell>
          <cell r="CV90">
            <v>2.7056537129949989</v>
          </cell>
          <cell r="CW90">
            <v>5</v>
          </cell>
          <cell r="CX90">
            <v>0</v>
          </cell>
          <cell r="CY90">
            <v>0</v>
          </cell>
          <cell r="CZ90">
            <v>0</v>
          </cell>
          <cell r="DA90">
            <v>0</v>
          </cell>
          <cell r="DB90">
            <v>0</v>
          </cell>
          <cell r="DC90">
            <v>46.290825227593622</v>
          </cell>
          <cell r="DD90">
            <v>67</v>
          </cell>
          <cell r="DE90">
            <v>11.835616438356164</v>
          </cell>
          <cell r="DF90">
            <v>24</v>
          </cell>
          <cell r="DG90">
            <v>26.929863499828414</v>
          </cell>
          <cell r="DH90">
            <v>0</v>
          </cell>
          <cell r="DI90">
            <v>0</v>
          </cell>
          <cell r="DJ90">
            <v>0</v>
          </cell>
          <cell r="DK90">
            <v>27.3224043715847</v>
          </cell>
          <cell r="DL90">
            <v>23.362527135264617</v>
          </cell>
          <cell r="DM90">
            <v>0</v>
          </cell>
          <cell r="DN90">
            <v>0</v>
          </cell>
          <cell r="DO90">
            <v>0</v>
          </cell>
          <cell r="DP90">
            <v>0</v>
          </cell>
          <cell r="DR90">
            <v>50.684931506849317</v>
          </cell>
          <cell r="DS90">
            <v>0</v>
          </cell>
          <cell r="DT90">
            <v>0</v>
          </cell>
          <cell r="DV90">
            <v>39839</v>
          </cell>
          <cell r="DW90">
            <v>4.8858239645570896</v>
          </cell>
          <cell r="DY90">
            <v>49.7</v>
          </cell>
          <cell r="DZ90">
            <v>44.7</v>
          </cell>
          <cell r="EA90">
            <v>30</v>
          </cell>
          <cell r="EB90">
            <v>30</v>
          </cell>
          <cell r="ED90">
            <v>60</v>
          </cell>
          <cell r="EE90">
            <v>20</v>
          </cell>
          <cell r="EF90">
            <v>35.837932863808824</v>
          </cell>
          <cell r="EG90">
            <v>0</v>
          </cell>
          <cell r="EH90">
            <v>35.837932863808824</v>
          </cell>
          <cell r="EJ90">
            <v>30</v>
          </cell>
          <cell r="EK90">
            <v>90</v>
          </cell>
          <cell r="EL90">
            <v>110</v>
          </cell>
          <cell r="EN90">
            <v>0</v>
          </cell>
          <cell r="EO90">
            <v>60</v>
          </cell>
          <cell r="EP90">
            <v>80</v>
          </cell>
          <cell r="ER90">
            <v>200</v>
          </cell>
          <cell r="ET90">
            <v>15</v>
          </cell>
          <cell r="EU90">
            <v>0</v>
          </cell>
          <cell r="EV90">
            <v>0</v>
          </cell>
          <cell r="EW90">
            <v>43.095860336001515</v>
          </cell>
          <cell r="EX90">
            <v>7.5890711708478023</v>
          </cell>
          <cell r="EZ90">
            <v>43.095860336001515</v>
          </cell>
          <cell r="FA90">
            <v>58.095860336001515</v>
          </cell>
          <cell r="FB90">
            <v>59</v>
          </cell>
          <cell r="FC90">
            <v>68.350684931506848</v>
          </cell>
          <cell r="FE90">
            <v>38271.593235995373</v>
          </cell>
        </row>
        <row r="91">
          <cell r="A91">
            <v>39840</v>
          </cell>
          <cell r="B91">
            <v>27</v>
          </cell>
          <cell r="C91">
            <v>2</v>
          </cell>
          <cell r="D91">
            <v>1</v>
          </cell>
          <cell r="E91">
            <v>2009</v>
          </cell>
          <cell r="G91">
            <v>0</v>
          </cell>
          <cell r="H91">
            <v>1.3965871897504647</v>
          </cell>
          <cell r="I91">
            <v>12.135376306000683</v>
          </cell>
          <cell r="J91">
            <v>50.684931506849317</v>
          </cell>
          <cell r="K91">
            <v>10.483870967741936</v>
          </cell>
          <cell r="L91">
            <v>0.20938183544543798</v>
          </cell>
          <cell r="M91">
            <v>8.1182461068202976</v>
          </cell>
          <cell r="N91">
            <v>8.5097142857142849</v>
          </cell>
          <cell r="O91">
            <v>13.924632097284091</v>
          </cell>
          <cell r="P91">
            <v>15.304342284887372</v>
          </cell>
          <cell r="Q91">
            <v>26.504607614491235</v>
          </cell>
          <cell r="R91">
            <v>12.207581362329918</v>
          </cell>
          <cell r="S91">
            <v>43.637438344097887</v>
          </cell>
          <cell r="T91">
            <v>21.75071493013402</v>
          </cell>
          <cell r="U91">
            <v>37.142909654078231</v>
          </cell>
          <cell r="W91">
            <v>0</v>
          </cell>
          <cell r="X91">
            <v>13.531963495751148</v>
          </cell>
          <cell r="Y91">
            <v>10.483870967741936</v>
          </cell>
          <cell r="Z91">
            <v>0</v>
          </cell>
          <cell r="AA91">
            <v>0</v>
          </cell>
          <cell r="AB91">
            <v>2.704281279952176</v>
          </cell>
          <cell r="AC91">
            <v>5</v>
          </cell>
          <cell r="AD91">
            <v>0</v>
          </cell>
          <cell r="AE91">
            <v>1.3517454706142278</v>
          </cell>
          <cell r="AF91">
            <v>7.7813154774136173</v>
          </cell>
          <cell r="AG91">
            <v>0</v>
          </cell>
          <cell r="AH91">
            <v>3.880623493212882</v>
          </cell>
          <cell r="AI91">
            <v>0</v>
          </cell>
          <cell r="AJ91">
            <v>0</v>
          </cell>
          <cell r="AK91">
            <v>0</v>
          </cell>
          <cell r="AL91">
            <v>0</v>
          </cell>
          <cell r="AM91">
            <v>0</v>
          </cell>
          <cell r="AN91">
            <v>0</v>
          </cell>
          <cell r="AO91">
            <v>28.900396581942395</v>
          </cell>
          <cell r="AP91">
            <v>0</v>
          </cell>
          <cell r="AQ91">
            <v>16.218684522586383</v>
          </cell>
          <cell r="AR91">
            <v>13.781315477413617</v>
          </cell>
          <cell r="AS91">
            <v>5.1601432838373427</v>
          </cell>
          <cell r="AT91">
            <v>0</v>
          </cell>
          <cell r="AU91">
            <v>0</v>
          </cell>
          <cell r="AV91">
            <v>0</v>
          </cell>
          <cell r="AW91">
            <v>67</v>
          </cell>
          <cell r="AX91">
            <v>0</v>
          </cell>
          <cell r="AY91">
            <v>0</v>
          </cell>
          <cell r="AZ91">
            <v>35.531062928310149</v>
          </cell>
          <cell r="BA91">
            <v>0</v>
          </cell>
          <cell r="BB91">
            <v>0</v>
          </cell>
          <cell r="BC91">
            <v>0</v>
          </cell>
          <cell r="BD91">
            <v>0</v>
          </cell>
          <cell r="BE91">
            <v>27.3224043715847</v>
          </cell>
          <cell r="BF91">
            <v>23.362527135264617</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H91">
            <v>0</v>
          </cell>
          <cell r="CJ91">
            <v>39840</v>
          </cell>
          <cell r="CK91">
            <v>13.531963495751148</v>
          </cell>
          <cell r="CL91">
            <v>9.1330609480278451</v>
          </cell>
          <cell r="CM91">
            <v>50.684931506849317</v>
          </cell>
          <cell r="CN91">
            <v>0</v>
          </cell>
          <cell r="CO91">
            <v>0</v>
          </cell>
          <cell r="CP91">
            <v>37.941163358992618</v>
          </cell>
          <cell r="CQ91">
            <v>0</v>
          </cell>
          <cell r="CR91">
            <v>30</v>
          </cell>
          <cell r="CS91">
            <v>0</v>
          </cell>
          <cell r="CU91">
            <v>39840</v>
          </cell>
          <cell r="CV91">
            <v>2.704281279952176</v>
          </cell>
          <cell r="CW91">
            <v>5</v>
          </cell>
          <cell r="CX91">
            <v>0</v>
          </cell>
          <cell r="CY91">
            <v>0</v>
          </cell>
          <cell r="CZ91">
            <v>0</v>
          </cell>
          <cell r="DA91">
            <v>0</v>
          </cell>
          <cell r="DB91">
            <v>0</v>
          </cell>
          <cell r="DC91">
            <v>51.473126854743768</v>
          </cell>
          <cell r="DD91">
            <v>67</v>
          </cell>
          <cell r="DE91">
            <v>11.835616438356164</v>
          </cell>
          <cell r="DF91">
            <v>24</v>
          </cell>
          <cell r="DG91">
            <v>49.312378405723763</v>
          </cell>
          <cell r="DH91">
            <v>0</v>
          </cell>
          <cell r="DI91">
            <v>0</v>
          </cell>
          <cell r="DJ91">
            <v>0</v>
          </cell>
          <cell r="DK91">
            <v>27.3224043715847</v>
          </cell>
          <cell r="DL91">
            <v>23.362527135264617</v>
          </cell>
          <cell r="DM91">
            <v>0</v>
          </cell>
          <cell r="DN91">
            <v>0</v>
          </cell>
          <cell r="DO91">
            <v>0</v>
          </cell>
          <cell r="DP91">
            <v>0</v>
          </cell>
          <cell r="DR91">
            <v>50.684931506849317</v>
          </cell>
          <cell r="DS91">
            <v>0</v>
          </cell>
          <cell r="DT91">
            <v>0</v>
          </cell>
          <cell r="DV91">
            <v>39840</v>
          </cell>
          <cell r="DW91">
            <v>6.0887072986852298</v>
          </cell>
          <cell r="DY91">
            <v>49.7</v>
          </cell>
          <cell r="DZ91">
            <v>44.7</v>
          </cell>
          <cell r="EA91">
            <v>30</v>
          </cell>
          <cell r="EB91">
            <v>30</v>
          </cell>
          <cell r="ED91">
            <v>60</v>
          </cell>
          <cell r="EE91">
            <v>20</v>
          </cell>
          <cell r="EF91">
            <v>37.941163358992618</v>
          </cell>
          <cell r="EG91">
            <v>0</v>
          </cell>
          <cell r="EH91">
            <v>37.941163358992618</v>
          </cell>
          <cell r="EJ91">
            <v>30</v>
          </cell>
          <cell r="EK91">
            <v>90</v>
          </cell>
          <cell r="EL91">
            <v>110</v>
          </cell>
          <cell r="EN91">
            <v>0</v>
          </cell>
          <cell r="EO91">
            <v>60</v>
          </cell>
          <cell r="EP91">
            <v>80</v>
          </cell>
          <cell r="ER91">
            <v>200</v>
          </cell>
          <cell r="ET91">
            <v>15</v>
          </cell>
          <cell r="EU91">
            <v>0</v>
          </cell>
          <cell r="EV91">
            <v>0</v>
          </cell>
          <cell r="EW91">
            <v>50.684931506849317</v>
          </cell>
          <cell r="EX91">
            <v>0</v>
          </cell>
          <cell r="EZ91">
            <v>54.756006724375091</v>
          </cell>
          <cell r="FA91">
            <v>69.756006724375084</v>
          </cell>
          <cell r="FB91">
            <v>59</v>
          </cell>
          <cell r="FC91">
            <v>68.350684931506848</v>
          </cell>
          <cell r="FE91">
            <v>38271.59323622685</v>
          </cell>
        </row>
        <row r="92">
          <cell r="A92">
            <v>39841</v>
          </cell>
          <cell r="B92">
            <v>28</v>
          </cell>
          <cell r="C92">
            <v>3</v>
          </cell>
          <cell r="D92">
            <v>1</v>
          </cell>
          <cell r="E92">
            <v>2009</v>
          </cell>
          <cell r="G92">
            <v>0</v>
          </cell>
          <cell r="H92">
            <v>1.2875205640345158</v>
          </cell>
          <cell r="I92">
            <v>11.609252953581107</v>
          </cell>
          <cell r="J92">
            <v>50.684931506849317</v>
          </cell>
          <cell r="K92">
            <v>10.483870967741936</v>
          </cell>
          <cell r="L92">
            <v>0.19303013864781352</v>
          </cell>
          <cell r="M92">
            <v>7.7662834853253662</v>
          </cell>
          <cell r="N92">
            <v>8.5097142857142849</v>
          </cell>
          <cell r="O92">
            <v>12.837186466726555</v>
          </cell>
          <cell r="P92">
            <v>14.640829949837647</v>
          </cell>
          <cell r="Q92">
            <v>26.350279293067338</v>
          </cell>
          <cell r="R92">
            <v>12.207581362329918</v>
          </cell>
          <cell r="S92">
            <v>37.558201253023718</v>
          </cell>
          <cell r="T92">
            <v>21.840428489827914</v>
          </cell>
          <cell r="U92">
            <v>32.867739235456007</v>
          </cell>
          <cell r="W92">
            <v>0</v>
          </cell>
          <cell r="X92">
            <v>12.896773517615623</v>
          </cell>
          <cell r="Y92">
            <v>10.483870967741936</v>
          </cell>
          <cell r="Z92">
            <v>0</v>
          </cell>
          <cell r="AA92">
            <v>0</v>
          </cell>
          <cell r="AB92">
            <v>2.7029095430710401</v>
          </cell>
          <cell r="AC92">
            <v>5</v>
          </cell>
          <cell r="AD92">
            <v>0</v>
          </cell>
          <cell r="AE92">
            <v>1.3517454706142278</v>
          </cell>
          <cell r="AF92">
            <v>7.4143728960021971</v>
          </cell>
          <cell r="AG92">
            <v>0</v>
          </cell>
          <cell r="AH92">
            <v>4.1872836250086518</v>
          </cell>
          <cell r="AI92">
            <v>0</v>
          </cell>
          <cell r="AJ92">
            <v>0</v>
          </cell>
          <cell r="AK92">
            <v>0</v>
          </cell>
          <cell r="AL92">
            <v>0</v>
          </cell>
          <cell r="AM92">
            <v>0</v>
          </cell>
          <cell r="AN92">
            <v>0</v>
          </cell>
          <cell r="AO92">
            <v>29.244894789122938</v>
          </cell>
          <cell r="AP92">
            <v>0</v>
          </cell>
          <cell r="AQ92">
            <v>16.585627103997801</v>
          </cell>
          <cell r="AR92">
            <v>13.414372896002199</v>
          </cell>
          <cell r="AS92">
            <v>2.6036986578298738</v>
          </cell>
          <cell r="AT92">
            <v>0</v>
          </cell>
          <cell r="AU92">
            <v>0</v>
          </cell>
          <cell r="AV92">
            <v>0</v>
          </cell>
          <cell r="AW92">
            <v>67</v>
          </cell>
          <cell r="AX92">
            <v>0</v>
          </cell>
          <cell r="AY92">
            <v>0</v>
          </cell>
          <cell r="AZ92">
            <v>25.266368978307639</v>
          </cell>
          <cell r="BA92">
            <v>0</v>
          </cell>
          <cell r="BB92">
            <v>0</v>
          </cell>
          <cell r="BC92">
            <v>0</v>
          </cell>
          <cell r="BD92">
            <v>0</v>
          </cell>
          <cell r="BE92">
            <v>27.3224043715847</v>
          </cell>
          <cell r="BF92">
            <v>23.362527135264617</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H92">
            <v>0</v>
          </cell>
          <cell r="CJ92">
            <v>39841</v>
          </cell>
          <cell r="CK92">
            <v>12.896773517615623</v>
          </cell>
          <cell r="CL92">
            <v>8.7661183666164249</v>
          </cell>
          <cell r="CM92">
            <v>50.684931506849317</v>
          </cell>
          <cell r="CN92">
            <v>0</v>
          </cell>
          <cell r="CO92">
            <v>0</v>
          </cell>
          <cell r="CP92">
            <v>36.035877071961465</v>
          </cell>
          <cell r="CQ92">
            <v>0</v>
          </cell>
          <cell r="CR92">
            <v>30</v>
          </cell>
          <cell r="CS92">
            <v>0</v>
          </cell>
          <cell r="CU92">
            <v>39841</v>
          </cell>
          <cell r="CV92">
            <v>2.7029095430710401</v>
          </cell>
          <cell r="CW92">
            <v>5</v>
          </cell>
          <cell r="CX92">
            <v>0</v>
          </cell>
          <cell r="CY92">
            <v>0</v>
          </cell>
          <cell r="CZ92">
            <v>0</v>
          </cell>
          <cell r="DA92">
            <v>0</v>
          </cell>
          <cell r="DB92">
            <v>0</v>
          </cell>
          <cell r="DC92">
            <v>48.932650589577086</v>
          </cell>
          <cell r="DD92">
            <v>67</v>
          </cell>
          <cell r="DE92">
            <v>11.835616438356164</v>
          </cell>
          <cell r="DF92">
            <v>24</v>
          </cell>
          <cell r="DG92">
            <v>38.680741874309838</v>
          </cell>
          <cell r="DH92">
            <v>0</v>
          </cell>
          <cell r="DI92">
            <v>0</v>
          </cell>
          <cell r="DJ92">
            <v>0</v>
          </cell>
          <cell r="DK92">
            <v>27.3224043715847</v>
          </cell>
          <cell r="DL92">
            <v>23.362527135264617</v>
          </cell>
          <cell r="DM92">
            <v>0</v>
          </cell>
          <cell r="DN92">
            <v>0</v>
          </cell>
          <cell r="DO92">
            <v>0</v>
          </cell>
          <cell r="DP92">
            <v>0</v>
          </cell>
          <cell r="DR92">
            <v>50.684931506849317</v>
          </cell>
          <cell r="DS92">
            <v>0</v>
          </cell>
          <cell r="DT92">
            <v>0</v>
          </cell>
          <cell r="DV92">
            <v>39841</v>
          </cell>
          <cell r="DW92">
            <v>5.8440789110776166</v>
          </cell>
          <cell r="DY92">
            <v>49.7</v>
          </cell>
          <cell r="DZ92">
            <v>44.7</v>
          </cell>
          <cell r="EA92">
            <v>30</v>
          </cell>
          <cell r="EB92">
            <v>30</v>
          </cell>
          <cell r="ED92">
            <v>60</v>
          </cell>
          <cell r="EE92">
            <v>20</v>
          </cell>
          <cell r="EF92">
            <v>36.035877071961465</v>
          </cell>
          <cell r="EG92">
            <v>0</v>
          </cell>
          <cell r="EH92">
            <v>36.035877071961465</v>
          </cell>
          <cell r="EJ92">
            <v>30</v>
          </cell>
          <cell r="EK92">
            <v>90</v>
          </cell>
          <cell r="EL92">
            <v>110</v>
          </cell>
          <cell r="EN92">
            <v>0</v>
          </cell>
          <cell r="EO92">
            <v>60</v>
          </cell>
          <cell r="EP92">
            <v>80</v>
          </cell>
          <cell r="ER92">
            <v>200</v>
          </cell>
          <cell r="ET92">
            <v>15</v>
          </cell>
          <cell r="EU92">
            <v>0</v>
          </cell>
          <cell r="EV92">
            <v>0</v>
          </cell>
          <cell r="EW92">
            <v>50.684931506849317</v>
          </cell>
          <cell r="EX92">
            <v>0</v>
          </cell>
          <cell r="EZ92">
            <v>52.382086617036357</v>
          </cell>
          <cell r="FA92">
            <v>67.38208661703635</v>
          </cell>
          <cell r="FB92">
            <v>59</v>
          </cell>
          <cell r="FC92">
            <v>68.350684931506848</v>
          </cell>
          <cell r="FE92">
            <v>38271.593236342589</v>
          </cell>
        </row>
        <row r="93">
          <cell r="A93">
            <v>39842</v>
          </cell>
          <cell r="B93">
            <v>29</v>
          </cell>
          <cell r="C93">
            <v>4</v>
          </cell>
          <cell r="D93">
            <v>1</v>
          </cell>
          <cell r="E93">
            <v>2009</v>
          </cell>
          <cell r="G93">
            <v>0</v>
          </cell>
          <cell r="H93">
            <v>0.76434437511638398</v>
          </cell>
          <cell r="I93">
            <v>9.4118660799266234</v>
          </cell>
          <cell r="J93">
            <v>50.684931506849317</v>
          </cell>
          <cell r="K93">
            <v>10.483870967741936</v>
          </cell>
          <cell r="L93">
            <v>0.11459351005708419</v>
          </cell>
          <cell r="M93">
            <v>6.2962897263841979</v>
          </cell>
          <cell r="N93">
            <v>0</v>
          </cell>
          <cell r="O93">
            <v>7.6208734386471271</v>
          </cell>
          <cell r="P93">
            <v>11.869629453146194</v>
          </cell>
          <cell r="Q93">
            <v>26.923104134719001</v>
          </cell>
          <cell r="R93">
            <v>12.207581362329918</v>
          </cell>
          <cell r="S93">
            <v>34.816998588607056</v>
          </cell>
          <cell r="T93">
            <v>21.021245139854823</v>
          </cell>
          <cell r="U93">
            <v>22.58693568667098</v>
          </cell>
          <cell r="W93">
            <v>0</v>
          </cell>
          <cell r="X93">
            <v>10.176210455043007</v>
          </cell>
          <cell r="Y93">
            <v>10.483870967741936</v>
          </cell>
          <cell r="Z93">
            <v>0</v>
          </cell>
          <cell r="AA93">
            <v>0</v>
          </cell>
          <cell r="AB93">
            <v>0</v>
          </cell>
          <cell r="AC93">
            <v>5</v>
          </cell>
          <cell r="AD93">
            <v>0</v>
          </cell>
          <cell r="AE93">
            <v>1.3517454706142278</v>
          </cell>
          <cell r="AF93">
            <v>5.913776582705399E-2</v>
          </cell>
          <cell r="AG93">
            <v>0</v>
          </cell>
          <cell r="AH93">
            <v>5.0599811340961107</v>
          </cell>
          <cell r="AI93">
            <v>0</v>
          </cell>
          <cell r="AJ93">
            <v>0</v>
          </cell>
          <cell r="AK93">
            <v>0</v>
          </cell>
          <cell r="AL93">
            <v>0</v>
          </cell>
          <cell r="AM93">
            <v>0</v>
          </cell>
          <cell r="AN93">
            <v>0</v>
          </cell>
          <cell r="AO93">
            <v>31.118461007008321</v>
          </cell>
          <cell r="AP93">
            <v>0</v>
          </cell>
          <cell r="AQ93">
            <v>22.442746247737809</v>
          </cell>
          <cell r="AR93">
            <v>0</v>
          </cell>
          <cell r="AS93">
            <v>0</v>
          </cell>
          <cell r="AT93">
            <v>0</v>
          </cell>
          <cell r="AU93">
            <v>0</v>
          </cell>
          <cell r="AV93">
            <v>0</v>
          </cell>
          <cell r="AW93">
            <v>67</v>
          </cell>
          <cell r="AX93">
            <v>0</v>
          </cell>
          <cell r="AY93">
            <v>1.4981159864351383</v>
          </cell>
          <cell r="AZ93">
            <v>9.9270634286977213</v>
          </cell>
          <cell r="BA93">
            <v>0</v>
          </cell>
          <cell r="BB93">
            <v>0</v>
          </cell>
          <cell r="BC93">
            <v>0</v>
          </cell>
          <cell r="BD93">
            <v>0</v>
          </cell>
          <cell r="BE93">
            <v>27.3224043715847</v>
          </cell>
          <cell r="BF93">
            <v>23.362527135264617</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H93">
            <v>0</v>
          </cell>
          <cell r="CJ93">
            <v>39842</v>
          </cell>
          <cell r="CK93">
            <v>10.176210455043007</v>
          </cell>
          <cell r="CL93">
            <v>1.4108832364412818</v>
          </cell>
          <cell r="CM93">
            <v>50.684931506849317</v>
          </cell>
          <cell r="CN93">
            <v>0</v>
          </cell>
          <cell r="CO93">
            <v>0</v>
          </cell>
          <cell r="CP93">
            <v>36.178442141104433</v>
          </cell>
          <cell r="CQ93">
            <v>0</v>
          </cell>
          <cell r="CR93">
            <v>22.442746247737809</v>
          </cell>
          <cell r="CS93">
            <v>0</v>
          </cell>
          <cell r="CU93">
            <v>39842</v>
          </cell>
          <cell r="CV93">
            <v>0</v>
          </cell>
          <cell r="CW93">
            <v>5</v>
          </cell>
          <cell r="CX93">
            <v>0</v>
          </cell>
          <cell r="CY93">
            <v>0</v>
          </cell>
          <cell r="CZ93">
            <v>0</v>
          </cell>
          <cell r="DA93">
            <v>0</v>
          </cell>
          <cell r="DB93">
            <v>0</v>
          </cell>
          <cell r="DC93">
            <v>46.354652596147439</v>
          </cell>
          <cell r="DD93">
            <v>67</v>
          </cell>
          <cell r="DE93">
            <v>11.835616438356164</v>
          </cell>
          <cell r="DF93">
            <v>24</v>
          </cell>
          <cell r="DG93">
            <v>9.9270634286977213</v>
          </cell>
          <cell r="DH93">
            <v>0</v>
          </cell>
          <cell r="DI93">
            <v>0</v>
          </cell>
          <cell r="DJ93">
            <v>0</v>
          </cell>
          <cell r="DK93">
            <v>27.3224043715847</v>
          </cell>
          <cell r="DL93">
            <v>23.362527135264617</v>
          </cell>
          <cell r="DM93">
            <v>0</v>
          </cell>
          <cell r="DN93">
            <v>0</v>
          </cell>
          <cell r="DO93">
            <v>0</v>
          </cell>
          <cell r="DP93">
            <v>0</v>
          </cell>
          <cell r="DR93">
            <v>50.684931506849317</v>
          </cell>
          <cell r="DS93">
            <v>0</v>
          </cell>
          <cell r="DT93">
            <v>0</v>
          </cell>
          <cell r="DV93">
            <v>39842</v>
          </cell>
          <cell r="DW93">
            <v>0.94058882429418789</v>
          </cell>
          <cell r="DY93">
            <v>49.7</v>
          </cell>
          <cell r="DZ93">
            <v>44.7</v>
          </cell>
          <cell r="EA93">
            <v>30</v>
          </cell>
          <cell r="EB93">
            <v>30</v>
          </cell>
          <cell r="ED93">
            <v>60</v>
          </cell>
          <cell r="EE93">
            <v>20</v>
          </cell>
          <cell r="EF93">
            <v>36.178442141104433</v>
          </cell>
          <cell r="EG93">
            <v>0</v>
          </cell>
          <cell r="EH93">
            <v>36.178442141104433</v>
          </cell>
          <cell r="EJ93">
            <v>30</v>
          </cell>
          <cell r="EK93">
            <v>90</v>
          </cell>
          <cell r="EL93">
            <v>110</v>
          </cell>
          <cell r="EN93">
            <v>0</v>
          </cell>
          <cell r="EO93">
            <v>60</v>
          </cell>
          <cell r="EP93">
            <v>80</v>
          </cell>
          <cell r="ER93">
            <v>200</v>
          </cell>
          <cell r="ET93">
            <v>15</v>
          </cell>
          <cell r="EU93">
            <v>0</v>
          </cell>
          <cell r="EV93">
            <v>0</v>
          </cell>
          <cell r="EW93">
            <v>42.467261777992618</v>
          </cell>
          <cell r="EX93">
            <v>8.2176697288566984</v>
          </cell>
          <cell r="EZ93">
            <v>42.467261777992618</v>
          </cell>
          <cell r="FA93">
            <v>57.467261777992618</v>
          </cell>
          <cell r="FB93">
            <v>59</v>
          </cell>
          <cell r="FC93">
            <v>68.350684931506848</v>
          </cell>
          <cell r="FE93">
            <v>38271.593236689812</v>
          </cell>
        </row>
        <row r="94">
          <cell r="A94">
            <v>39843</v>
          </cell>
          <cell r="B94">
            <v>30</v>
          </cell>
          <cell r="C94">
            <v>5</v>
          </cell>
          <cell r="D94">
            <v>1</v>
          </cell>
          <cell r="E94">
            <v>2009</v>
          </cell>
          <cell r="G94">
            <v>0</v>
          </cell>
          <cell r="H94">
            <v>0.77252101496542991</v>
          </cell>
          <cell r="I94">
            <v>9.4955752505262918</v>
          </cell>
          <cell r="J94">
            <v>50.684931506849317</v>
          </cell>
          <cell r="K94">
            <v>10.483870967741936</v>
          </cell>
          <cell r="L94">
            <v>0.11581938401034267</v>
          </cell>
          <cell r="M94">
            <v>6.3522889497449002</v>
          </cell>
          <cell r="N94">
            <v>0</v>
          </cell>
          <cell r="O94">
            <v>7.7023983892735917</v>
          </cell>
          <cell r="P94">
            <v>11.975197979983543</v>
          </cell>
          <cell r="Q94">
            <v>26.621290457341644</v>
          </cell>
          <cell r="R94">
            <v>12.207581362329918</v>
          </cell>
          <cell r="S94">
            <v>41.112707725565258</v>
          </cell>
          <cell r="T94">
            <v>21.236195818401857</v>
          </cell>
          <cell r="U94">
            <v>25.621604674416542</v>
          </cell>
          <cell r="W94">
            <v>0</v>
          </cell>
          <cell r="X94">
            <v>10.268096265491721</v>
          </cell>
          <cell r="Y94">
            <v>10.483870967741936</v>
          </cell>
          <cell r="Z94">
            <v>0</v>
          </cell>
          <cell r="AA94">
            <v>0</v>
          </cell>
          <cell r="AB94">
            <v>0</v>
          </cell>
          <cell r="AC94">
            <v>5</v>
          </cell>
          <cell r="AD94">
            <v>0</v>
          </cell>
          <cell r="AE94">
            <v>1.3517454706142278</v>
          </cell>
          <cell r="AF94">
            <v>0.11636286314101518</v>
          </cell>
          <cell r="AG94">
            <v>0</v>
          </cell>
          <cell r="AH94">
            <v>4.9405684121252715</v>
          </cell>
          <cell r="AI94">
            <v>0</v>
          </cell>
          <cell r="AJ94">
            <v>0</v>
          </cell>
          <cell r="AK94">
            <v>0</v>
          </cell>
          <cell r="AL94">
            <v>0</v>
          </cell>
          <cell r="AM94">
            <v>0</v>
          </cell>
          <cell r="AN94">
            <v>0</v>
          </cell>
          <cell r="AO94">
            <v>31.173645513912717</v>
          </cell>
          <cell r="AP94">
            <v>0</v>
          </cell>
          <cell r="AQ94">
            <v>22.392254262890702</v>
          </cell>
          <cell r="AR94">
            <v>0</v>
          </cell>
          <cell r="AS94">
            <v>0</v>
          </cell>
          <cell r="AT94">
            <v>0</v>
          </cell>
          <cell r="AU94">
            <v>0</v>
          </cell>
          <cell r="AV94">
            <v>0</v>
          </cell>
          <cell r="AW94">
            <v>67</v>
          </cell>
          <cell r="AX94">
            <v>0</v>
          </cell>
          <cell r="AY94">
            <v>1.4913828739682842</v>
          </cell>
          <cell r="AZ94">
            <v>19.479125344415365</v>
          </cell>
          <cell r="BA94">
            <v>0</v>
          </cell>
          <cell r="BB94">
            <v>0</v>
          </cell>
          <cell r="BC94">
            <v>0</v>
          </cell>
          <cell r="BD94">
            <v>0</v>
          </cell>
          <cell r="BE94">
            <v>27.3224043715847</v>
          </cell>
          <cell r="BF94">
            <v>23.362527135264617</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H94">
            <v>0</v>
          </cell>
          <cell r="CJ94">
            <v>39843</v>
          </cell>
          <cell r="CK94">
            <v>10.268096265491721</v>
          </cell>
          <cell r="CL94">
            <v>1.468108333755243</v>
          </cell>
          <cell r="CM94">
            <v>50.684931506849317</v>
          </cell>
          <cell r="CN94">
            <v>0</v>
          </cell>
          <cell r="CO94">
            <v>0</v>
          </cell>
          <cell r="CP94">
            <v>36.114213926037991</v>
          </cell>
          <cell r="CQ94">
            <v>0</v>
          </cell>
          <cell r="CR94">
            <v>22.392254262890702</v>
          </cell>
          <cell r="CS94">
            <v>0</v>
          </cell>
          <cell r="CU94">
            <v>39843</v>
          </cell>
          <cell r="CV94">
            <v>0</v>
          </cell>
          <cell r="CW94">
            <v>5</v>
          </cell>
          <cell r="CX94">
            <v>0</v>
          </cell>
          <cell r="CY94">
            <v>0</v>
          </cell>
          <cell r="CZ94">
            <v>0</v>
          </cell>
          <cell r="DA94">
            <v>0</v>
          </cell>
          <cell r="DB94">
            <v>0</v>
          </cell>
          <cell r="DC94">
            <v>46.382310191529712</v>
          </cell>
          <cell r="DD94">
            <v>67</v>
          </cell>
          <cell r="DE94">
            <v>11.835616438356164</v>
          </cell>
          <cell r="DF94">
            <v>24</v>
          </cell>
          <cell r="DG94">
            <v>19.479125344415365</v>
          </cell>
          <cell r="DH94">
            <v>0</v>
          </cell>
          <cell r="DI94">
            <v>0</v>
          </cell>
          <cell r="DJ94">
            <v>0</v>
          </cell>
          <cell r="DK94">
            <v>27.3224043715847</v>
          </cell>
          <cell r="DL94">
            <v>23.362527135264617</v>
          </cell>
          <cell r="DM94">
            <v>0</v>
          </cell>
          <cell r="DN94">
            <v>0</v>
          </cell>
          <cell r="DO94">
            <v>0</v>
          </cell>
          <cell r="DP94">
            <v>0</v>
          </cell>
          <cell r="DR94">
            <v>50.684931506849317</v>
          </cell>
          <cell r="DS94">
            <v>0</v>
          </cell>
          <cell r="DT94">
            <v>0</v>
          </cell>
          <cell r="DV94">
            <v>39843</v>
          </cell>
          <cell r="DW94">
            <v>0.97873888917016194</v>
          </cell>
          <cell r="DY94">
            <v>49.7</v>
          </cell>
          <cell r="DZ94">
            <v>44.7</v>
          </cell>
          <cell r="EA94">
            <v>30</v>
          </cell>
          <cell r="EB94">
            <v>30</v>
          </cell>
          <cell r="ED94">
            <v>60</v>
          </cell>
          <cell r="EE94">
            <v>20</v>
          </cell>
          <cell r="EF94">
            <v>36.114213926037991</v>
          </cell>
          <cell r="EG94">
            <v>0</v>
          </cell>
          <cell r="EH94">
            <v>36.114213926037991</v>
          </cell>
          <cell r="EJ94">
            <v>30</v>
          </cell>
          <cell r="EK94">
            <v>90</v>
          </cell>
          <cell r="EL94">
            <v>110</v>
          </cell>
          <cell r="EN94">
            <v>0</v>
          </cell>
          <cell r="EO94">
            <v>60</v>
          </cell>
          <cell r="EP94">
            <v>80</v>
          </cell>
          <cell r="ER94">
            <v>200</v>
          </cell>
          <cell r="ET94">
            <v>15</v>
          </cell>
          <cell r="EU94">
            <v>0</v>
          </cell>
          <cell r="EV94">
            <v>0</v>
          </cell>
          <cell r="EW94">
            <v>42.844965756235197</v>
          </cell>
          <cell r="EX94">
            <v>7.8399657506141196</v>
          </cell>
          <cell r="EZ94">
            <v>42.844965756235197</v>
          </cell>
          <cell r="FA94">
            <v>57.844965756235197</v>
          </cell>
          <cell r="FB94">
            <v>59</v>
          </cell>
          <cell r="FC94">
            <v>68.350684931506848</v>
          </cell>
          <cell r="FE94">
            <v>38271.593236921297</v>
          </cell>
        </row>
        <row r="95">
          <cell r="A95">
            <v>39844</v>
          </cell>
          <cell r="B95">
            <v>31</v>
          </cell>
          <cell r="C95">
            <v>6</v>
          </cell>
          <cell r="D95">
            <v>1</v>
          </cell>
          <cell r="E95">
            <v>2009</v>
          </cell>
          <cell r="G95">
            <v>0</v>
          </cell>
          <cell r="H95">
            <v>1.2593857500392098</v>
          </cell>
          <cell r="I95">
            <v>12.076280522271675</v>
          </cell>
          <cell r="J95">
            <v>50.684931506849317</v>
          </cell>
          <cell r="K95">
            <v>10.483870967741936</v>
          </cell>
          <cell r="L95">
            <v>0.18881205685708358</v>
          </cell>
          <cell r="M95">
            <v>8.0787125889391689</v>
          </cell>
          <cell r="N95">
            <v>8.5097142857142849</v>
          </cell>
          <cell r="O95">
            <v>12.556669119234519</v>
          </cell>
          <cell r="P95">
            <v>15.229814550519944</v>
          </cell>
          <cell r="Q95">
            <v>26.548481286068967</v>
          </cell>
          <cell r="R95">
            <v>12.207581362329918</v>
          </cell>
          <cell r="S95">
            <v>43.637438344097887</v>
          </cell>
          <cell r="T95">
            <v>21.75071493013402</v>
          </cell>
          <cell r="U95">
            <v>37.142909654078231</v>
          </cell>
          <cell r="W95">
            <v>0</v>
          </cell>
          <cell r="X95">
            <v>13.335666272310885</v>
          </cell>
          <cell r="Y95">
            <v>10.483870967741936</v>
          </cell>
          <cell r="Z95">
            <v>0</v>
          </cell>
          <cell r="AA95">
            <v>0</v>
          </cell>
          <cell r="AB95">
            <v>2.7015385019984688</v>
          </cell>
          <cell r="AC95">
            <v>5</v>
          </cell>
          <cell r="AD95">
            <v>0</v>
          </cell>
          <cell r="AE95">
            <v>1.3517454706142278</v>
          </cell>
          <cell r="AF95">
            <v>7.723954958897842</v>
          </cell>
          <cell r="AG95">
            <v>0</v>
          </cell>
          <cell r="AH95">
            <v>4.0493412455158264</v>
          </cell>
          <cell r="AI95">
            <v>0</v>
          </cell>
          <cell r="AJ95">
            <v>0</v>
          </cell>
          <cell r="AK95">
            <v>0</v>
          </cell>
          <cell r="AL95">
            <v>0</v>
          </cell>
          <cell r="AM95">
            <v>0</v>
          </cell>
          <cell r="AN95">
            <v>0</v>
          </cell>
          <cell r="AO95">
            <v>29.019796368527292</v>
          </cell>
          <cell r="AP95">
            <v>0</v>
          </cell>
          <cell r="AQ95">
            <v>16.276045041102158</v>
          </cell>
          <cell r="AR95">
            <v>13.723954958897842</v>
          </cell>
          <cell r="AS95">
            <v>3.4734087041102271</v>
          </cell>
          <cell r="AT95">
            <v>0</v>
          </cell>
          <cell r="AU95">
            <v>0</v>
          </cell>
          <cell r="AV95">
            <v>0</v>
          </cell>
          <cell r="AW95">
            <v>67</v>
          </cell>
          <cell r="AX95">
            <v>0</v>
          </cell>
          <cell r="AY95">
            <v>0</v>
          </cell>
          <cell r="AZ95">
            <v>35.531062928310149</v>
          </cell>
          <cell r="BA95">
            <v>0</v>
          </cell>
          <cell r="BB95">
            <v>0</v>
          </cell>
          <cell r="BC95">
            <v>0</v>
          </cell>
          <cell r="BD95">
            <v>0</v>
          </cell>
          <cell r="BE95">
            <v>27.3224043715847</v>
          </cell>
          <cell r="BF95">
            <v>23.362527135264617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H95">
            <v>0</v>
          </cell>
          <cell r="CJ95">
            <v>39844</v>
          </cell>
          <cell r="CK95">
            <v>13.335666272310885</v>
          </cell>
          <cell r="CL95">
            <v>9.0757004295120698</v>
          </cell>
          <cell r="CM95">
            <v>50.684931506849317</v>
          </cell>
          <cell r="CN95">
            <v>0</v>
          </cell>
          <cell r="CO95">
            <v>0</v>
          </cell>
          <cell r="CP95">
            <v>36.542546318153342</v>
          </cell>
          <cell r="CQ95">
            <v>0</v>
          </cell>
          <cell r="CR95">
            <v>30</v>
          </cell>
          <cell r="CS95">
            <v>0</v>
          </cell>
          <cell r="CU95">
            <v>39844</v>
          </cell>
          <cell r="CV95">
            <v>2.7015385019984688</v>
          </cell>
          <cell r="CW95">
            <v>5</v>
          </cell>
          <cell r="CX95">
            <v>0</v>
          </cell>
          <cell r="CY95">
            <v>0</v>
          </cell>
          <cell r="CZ95">
            <v>0</v>
          </cell>
          <cell r="DA95">
            <v>0</v>
          </cell>
          <cell r="DB95">
            <v>0</v>
          </cell>
          <cell r="DC95">
            <v>49.87821259046423</v>
          </cell>
          <cell r="DD95">
            <v>67</v>
          </cell>
          <cell r="DE95">
            <v>11.835616438356164</v>
          </cell>
          <cell r="DF95">
            <v>24</v>
          </cell>
          <cell r="DG95">
            <v>49.255017887207991</v>
          </cell>
          <cell r="DH95">
            <v>0</v>
          </cell>
          <cell r="DI95">
            <v>0</v>
          </cell>
          <cell r="DJ95">
            <v>0</v>
          </cell>
          <cell r="DK95">
            <v>27.3224043715847</v>
          </cell>
          <cell r="DL95">
            <v>23.362527135264617</v>
          </cell>
          <cell r="DM95">
            <v>0</v>
          </cell>
          <cell r="DN95">
            <v>0</v>
          </cell>
          <cell r="DO95">
            <v>0</v>
          </cell>
          <cell r="DP95">
            <v>0</v>
          </cell>
          <cell r="DR95">
            <v>50.684931506849317</v>
          </cell>
          <cell r="DS95">
            <v>0</v>
          </cell>
          <cell r="DT95">
            <v>0</v>
          </cell>
          <cell r="DV95">
            <v>39844</v>
          </cell>
          <cell r="DW95">
            <v>6.0504669530080468</v>
          </cell>
          <cell r="DY95">
            <v>49.7</v>
          </cell>
          <cell r="DZ95">
            <v>44.7</v>
          </cell>
          <cell r="EA95">
            <v>30</v>
          </cell>
          <cell r="EB95">
            <v>30</v>
          </cell>
          <cell r="ED95">
            <v>60</v>
          </cell>
          <cell r="EE95">
            <v>20</v>
          </cell>
          <cell r="EF95">
            <v>36.542546318153342</v>
          </cell>
          <cell r="EG95">
            <v>0</v>
          </cell>
          <cell r="EH95">
            <v>36.542546318153342</v>
          </cell>
          <cell r="EJ95">
            <v>30</v>
          </cell>
          <cell r="EK95">
            <v>90</v>
          </cell>
          <cell r="EL95">
            <v>110</v>
          </cell>
          <cell r="EN95">
            <v>0</v>
          </cell>
          <cell r="EO95">
            <v>60</v>
          </cell>
          <cell r="EP95">
            <v>80</v>
          </cell>
          <cell r="ER95">
            <v>200</v>
          </cell>
          <cell r="ET95">
            <v>15</v>
          </cell>
          <cell r="EU95">
            <v>0</v>
          </cell>
          <cell r="EV95">
            <v>0</v>
          </cell>
          <cell r="EW95">
            <v>50.684931506849317</v>
          </cell>
          <cell r="EX95">
            <v>0</v>
          </cell>
          <cell r="EZ95">
            <v>54.489360758922196</v>
          </cell>
          <cell r="FA95">
            <v>69.489360758922203</v>
          </cell>
          <cell r="FB95">
            <v>59</v>
          </cell>
          <cell r="FC95">
            <v>68.350684931506848</v>
          </cell>
          <cell r="FE95">
            <v>38271.593237152774</v>
          </cell>
        </row>
        <row r="96">
          <cell r="A96">
            <v>39845</v>
          </cell>
          <cell r="B96">
            <v>1</v>
          </cell>
          <cell r="C96">
            <v>7</v>
          </cell>
          <cell r="D96">
            <v>2</v>
          </cell>
          <cell r="E96">
            <v>2009</v>
          </cell>
          <cell r="G96">
            <v>0</v>
          </cell>
          <cell r="H96">
            <v>0.98336938783304073</v>
          </cell>
          <cell r="I96">
            <v>13.810147928252238</v>
          </cell>
          <cell r="J96">
            <v>50.684931506849317</v>
          </cell>
          <cell r="K96">
            <v>11.607142857142858</v>
          </cell>
          <cell r="L96">
            <v>0.18763211884147873</v>
          </cell>
          <cell r="M96">
            <v>8.7293826881452876</v>
          </cell>
          <cell r="N96">
            <v>8.9352</v>
          </cell>
          <cell r="O96">
            <v>12.37237372506903</v>
          </cell>
          <cell r="P96">
            <v>17.691651277585205</v>
          </cell>
          <cell r="Q96">
            <v>29.426072220474808</v>
          </cell>
          <cell r="R96">
            <v>16.257122205705755</v>
          </cell>
          <cell r="S96">
            <v>41.431061620534756</v>
          </cell>
          <cell r="T96">
            <v>23.569362579356572</v>
          </cell>
          <cell r="U96">
            <v>36.849729215333475</v>
          </cell>
          <cell r="W96">
            <v>0</v>
          </cell>
          <cell r="X96">
            <v>14.793517316085278</v>
          </cell>
          <cell r="Y96">
            <v>11.607142857142858</v>
          </cell>
          <cell r="Z96">
            <v>0</v>
          </cell>
          <cell r="AA96">
            <v>0</v>
          </cell>
          <cell r="AB96">
            <v>2.7001681563815128</v>
          </cell>
          <cell r="AC96">
            <v>5</v>
          </cell>
          <cell r="AD96">
            <v>0</v>
          </cell>
          <cell r="AE96">
            <v>0.22847358121330608</v>
          </cell>
          <cell r="AF96">
            <v>9.9235730693919457</v>
          </cell>
          <cell r="AG96">
            <v>0</v>
          </cell>
          <cell r="AH96">
            <v>3.333053779855959</v>
          </cell>
          <cell r="AI96">
            <v>0</v>
          </cell>
          <cell r="AJ96">
            <v>0</v>
          </cell>
          <cell r="AK96">
            <v>0</v>
          </cell>
          <cell r="AL96">
            <v>0</v>
          </cell>
          <cell r="AM96">
            <v>0</v>
          </cell>
          <cell r="AN96">
            <v>0</v>
          </cell>
          <cell r="AO96">
            <v>28.295924356135792</v>
          </cell>
          <cell r="AP96">
            <v>0</v>
          </cell>
          <cell r="AQ96">
            <v>14.076426930608054</v>
          </cell>
          <cell r="AR96">
            <v>15.923573069391946</v>
          </cell>
          <cell r="AS96">
            <v>14.118241292843038</v>
          </cell>
          <cell r="AT96">
            <v>0</v>
          </cell>
          <cell r="AU96">
            <v>0</v>
          </cell>
          <cell r="AV96">
            <v>0</v>
          </cell>
          <cell r="AW96">
            <v>67</v>
          </cell>
          <cell r="AX96">
            <v>0</v>
          </cell>
          <cell r="AY96">
            <v>0</v>
          </cell>
          <cell r="AZ96">
            <v>34.85015341522481</v>
          </cell>
          <cell r="BA96">
            <v>0</v>
          </cell>
          <cell r="BB96">
            <v>0</v>
          </cell>
          <cell r="BC96">
            <v>0</v>
          </cell>
          <cell r="BD96">
            <v>0</v>
          </cell>
          <cell r="BE96">
            <v>27.3224043715847</v>
          </cell>
          <cell r="BF96">
            <v>23.362527135264617</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H96">
            <v>0</v>
          </cell>
          <cell r="CJ96">
            <v>39845</v>
          </cell>
          <cell r="CK96">
            <v>14.793517316085278</v>
          </cell>
          <cell r="CL96">
            <v>10.152046650605252</v>
          </cell>
          <cell r="CM96">
            <v>50.684931506849317</v>
          </cell>
          <cell r="CN96">
            <v>0</v>
          </cell>
          <cell r="CO96">
            <v>0</v>
          </cell>
          <cell r="CP96">
            <v>45.747219428834789</v>
          </cell>
          <cell r="CQ96">
            <v>0</v>
          </cell>
          <cell r="CR96">
            <v>30</v>
          </cell>
          <cell r="CS96">
            <v>0</v>
          </cell>
          <cell r="CU96">
            <v>39845</v>
          </cell>
          <cell r="CV96">
            <v>2.7001681563815128</v>
          </cell>
          <cell r="CW96">
            <v>5</v>
          </cell>
          <cell r="CX96">
            <v>0</v>
          </cell>
          <cell r="CY96">
            <v>0</v>
          </cell>
          <cell r="CZ96">
            <v>0</v>
          </cell>
          <cell r="DA96">
            <v>0</v>
          </cell>
          <cell r="DB96">
            <v>0</v>
          </cell>
          <cell r="DC96">
            <v>60.540736744920068</v>
          </cell>
          <cell r="DD96">
            <v>67</v>
          </cell>
          <cell r="DE96">
            <v>11.835616438356164</v>
          </cell>
          <cell r="DF96">
            <v>24</v>
          </cell>
          <cell r="DG96">
            <v>50.773726484616759</v>
          </cell>
          <cell r="DH96">
            <v>0</v>
          </cell>
          <cell r="DI96">
            <v>0</v>
          </cell>
          <cell r="DJ96">
            <v>0</v>
          </cell>
          <cell r="DK96">
            <v>27.3224043715847</v>
          </cell>
          <cell r="DL96">
            <v>23.362527135264617</v>
          </cell>
          <cell r="DM96">
            <v>0</v>
          </cell>
          <cell r="DN96">
            <v>0</v>
          </cell>
          <cell r="DO96">
            <v>0</v>
          </cell>
          <cell r="DP96">
            <v>0</v>
          </cell>
          <cell r="DR96">
            <v>50.684931506849317</v>
          </cell>
          <cell r="DS96">
            <v>0</v>
          </cell>
          <cell r="DT96">
            <v>0</v>
          </cell>
          <cell r="DV96">
            <v>39845</v>
          </cell>
          <cell r="DW96">
            <v>6.7680311004035012</v>
          </cell>
          <cell r="DY96">
            <v>49.7</v>
          </cell>
          <cell r="DZ96">
            <v>44.7</v>
          </cell>
          <cell r="EA96">
            <v>30</v>
          </cell>
          <cell r="EB96">
            <v>30</v>
          </cell>
          <cell r="ED96">
            <v>60</v>
          </cell>
          <cell r="EE96">
            <v>20</v>
          </cell>
          <cell r="EF96">
            <v>45.747219428834789</v>
          </cell>
          <cell r="EG96">
            <v>0</v>
          </cell>
          <cell r="EH96">
            <v>45.747219428834789</v>
          </cell>
          <cell r="EJ96">
            <v>30</v>
          </cell>
          <cell r="EK96">
            <v>90</v>
          </cell>
          <cell r="EL96">
            <v>110</v>
          </cell>
          <cell r="EN96">
            <v>0</v>
          </cell>
          <cell r="EO96">
            <v>60</v>
          </cell>
          <cell r="EP96">
            <v>80</v>
          </cell>
          <cell r="ER96">
            <v>200</v>
          </cell>
          <cell r="ET96">
            <v>15</v>
          </cell>
          <cell r="EU96">
            <v>0</v>
          </cell>
          <cell r="EV96">
            <v>0</v>
          </cell>
          <cell r="EW96">
            <v>50.684931506849317</v>
          </cell>
          <cell r="EX96">
            <v>0</v>
          </cell>
          <cell r="EZ96">
            <v>52.479978688667195</v>
          </cell>
          <cell r="FA96">
            <v>67.479978688667188</v>
          </cell>
          <cell r="FB96">
            <v>59</v>
          </cell>
          <cell r="FC96">
            <v>68.350684931506848</v>
          </cell>
          <cell r="FE96">
            <v>38271.59323726852</v>
          </cell>
        </row>
        <row r="97">
          <cell r="A97">
            <v>39846</v>
          </cell>
          <cell r="B97">
            <v>2</v>
          </cell>
          <cell r="C97">
            <v>1</v>
          </cell>
          <cell r="D97">
            <v>2</v>
          </cell>
          <cell r="E97">
            <v>2009</v>
          </cell>
          <cell r="G97">
            <v>0</v>
          </cell>
          <cell r="H97">
            <v>1.2320278202954094</v>
          </cell>
          <cell r="I97">
            <v>13.969721746727139</v>
          </cell>
          <cell r="J97">
            <v>50.684931506849317</v>
          </cell>
          <cell r="K97">
            <v>11.607142857142858</v>
          </cell>
          <cell r="L97">
            <v>0.23507747267085419</v>
          </cell>
          <cell r="M97">
            <v>8.8302491622564254</v>
          </cell>
          <cell r="N97">
            <v>8.9352</v>
          </cell>
          <cell r="O97">
            <v>15.500898056189044</v>
          </cell>
          <cell r="P97">
            <v>17.896075181236174</v>
          </cell>
          <cell r="Q97">
            <v>29.461641140238569</v>
          </cell>
          <cell r="R97">
            <v>16.257122205705755</v>
          </cell>
          <cell r="S97">
            <v>41.431061620534756</v>
          </cell>
          <cell r="T97">
            <v>23.569362579356572</v>
          </cell>
          <cell r="U97">
            <v>36.849729215333475</v>
          </cell>
          <cell r="W97">
            <v>0</v>
          </cell>
          <cell r="X97">
            <v>15.201749567022548</v>
          </cell>
          <cell r="Y97">
            <v>11.607142857142858</v>
          </cell>
          <cell r="Z97">
            <v>0</v>
          </cell>
          <cell r="AA97">
            <v>0</v>
          </cell>
          <cell r="AB97">
            <v>2.6987985058674067</v>
          </cell>
          <cell r="AC97">
            <v>5</v>
          </cell>
          <cell r="AD97">
            <v>0</v>
          </cell>
          <cell r="AE97">
            <v>0.22847358121330608</v>
          </cell>
          <cell r="AF97">
            <v>10.073254547846567</v>
          </cell>
          <cell r="AG97">
            <v>0</v>
          </cell>
          <cell r="AH97">
            <v>3.263104188679927</v>
          </cell>
          <cell r="AI97">
            <v>0</v>
          </cell>
          <cell r="AJ97">
            <v>0</v>
          </cell>
          <cell r="AK97">
            <v>0</v>
          </cell>
          <cell r="AL97">
            <v>0</v>
          </cell>
          <cell r="AM97">
            <v>0</v>
          </cell>
          <cell r="AN97">
            <v>0</v>
          </cell>
          <cell r="AO97">
            <v>27.950792687150329</v>
          </cell>
          <cell r="AP97">
            <v>0</v>
          </cell>
          <cell r="AQ97">
            <v>13.926745452153433</v>
          </cell>
          <cell r="AR97">
            <v>16.073254547846567</v>
          </cell>
          <cell r="AS97">
            <v>17.901839707539281</v>
          </cell>
          <cell r="AT97">
            <v>0</v>
          </cell>
          <cell r="AU97">
            <v>0</v>
          </cell>
          <cell r="AV97">
            <v>0</v>
          </cell>
          <cell r="AW97">
            <v>67</v>
          </cell>
          <cell r="AX97">
            <v>0</v>
          </cell>
          <cell r="AY97">
            <v>0</v>
          </cell>
          <cell r="AZ97">
            <v>34.85015341522481</v>
          </cell>
          <cell r="BA97">
            <v>0</v>
          </cell>
          <cell r="BB97">
            <v>0</v>
          </cell>
          <cell r="BC97">
            <v>0</v>
          </cell>
          <cell r="BD97">
            <v>0</v>
          </cell>
          <cell r="BE97">
            <v>27.3224043715847</v>
          </cell>
          <cell r="BF97">
            <v>23.362527135264617</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H97">
            <v>0</v>
          </cell>
          <cell r="CJ97">
            <v>39846</v>
          </cell>
          <cell r="CK97">
            <v>15.201749567022548</v>
          </cell>
          <cell r="CL97">
            <v>10.301728129059873</v>
          </cell>
          <cell r="CM97">
            <v>50.684931506849317</v>
          </cell>
          <cell r="CN97">
            <v>0</v>
          </cell>
          <cell r="CO97">
            <v>0</v>
          </cell>
          <cell r="CP97">
            <v>49.115736583369539</v>
          </cell>
          <cell r="CQ97">
            <v>0</v>
          </cell>
          <cell r="CR97">
            <v>30</v>
          </cell>
          <cell r="CS97">
            <v>0</v>
          </cell>
          <cell r="CU97">
            <v>39846</v>
          </cell>
          <cell r="CV97">
            <v>2.6987985058674067</v>
          </cell>
          <cell r="CW97">
            <v>5</v>
          </cell>
          <cell r="CX97">
            <v>0</v>
          </cell>
          <cell r="CY97">
            <v>0</v>
          </cell>
          <cell r="CZ97">
            <v>0</v>
          </cell>
          <cell r="DA97">
            <v>0</v>
          </cell>
          <cell r="DB97">
            <v>0</v>
          </cell>
          <cell r="DC97">
            <v>64.317486150392085</v>
          </cell>
          <cell r="DD97">
            <v>67</v>
          </cell>
          <cell r="DE97">
            <v>11.835616438356164</v>
          </cell>
          <cell r="DF97">
            <v>24</v>
          </cell>
          <cell r="DG97">
            <v>50.923407963071377</v>
          </cell>
          <cell r="DH97">
            <v>0</v>
          </cell>
          <cell r="DI97">
            <v>0</v>
          </cell>
          <cell r="DJ97">
            <v>0</v>
          </cell>
          <cell r="DK97">
            <v>27.3224043715847</v>
          </cell>
          <cell r="DL97">
            <v>23.362527135264617</v>
          </cell>
          <cell r="DM97">
            <v>0</v>
          </cell>
          <cell r="DN97">
            <v>0</v>
          </cell>
          <cell r="DO97">
            <v>0</v>
          </cell>
          <cell r="DP97">
            <v>0</v>
          </cell>
          <cell r="DR97">
            <v>50.684931506849317</v>
          </cell>
          <cell r="DS97">
            <v>0</v>
          </cell>
          <cell r="DT97">
            <v>0</v>
          </cell>
          <cell r="DV97">
            <v>39846</v>
          </cell>
          <cell r="DW97">
            <v>6.8678187527065822</v>
          </cell>
          <cell r="DY97">
            <v>49.7</v>
          </cell>
          <cell r="DZ97">
            <v>44.7</v>
          </cell>
          <cell r="EA97">
            <v>30</v>
          </cell>
          <cell r="EB97">
            <v>30</v>
          </cell>
          <cell r="ED97">
            <v>60</v>
          </cell>
          <cell r="EE97">
            <v>20</v>
          </cell>
          <cell r="EF97">
            <v>49.115736583369539</v>
          </cell>
          <cell r="EG97">
            <v>0</v>
          </cell>
          <cell r="EH97">
            <v>49.115736583369539</v>
          </cell>
          <cell r="EJ97">
            <v>30</v>
          </cell>
          <cell r="EK97">
            <v>90</v>
          </cell>
          <cell r="EL97">
            <v>110</v>
          </cell>
          <cell r="EN97">
            <v>0</v>
          </cell>
          <cell r="EO97">
            <v>60</v>
          </cell>
          <cell r="EP97">
            <v>80</v>
          </cell>
          <cell r="ER97">
            <v>200</v>
          </cell>
          <cell r="ET97">
            <v>15</v>
          </cell>
          <cell r="EU97">
            <v>0</v>
          </cell>
          <cell r="EV97">
            <v>0</v>
          </cell>
          <cell r="EW97">
            <v>50.684931506849317</v>
          </cell>
          <cell r="EX97">
            <v>0</v>
          </cell>
          <cell r="EZ97">
            <v>53.086375566987371</v>
          </cell>
          <cell r="FA97">
            <v>68.086375566987371</v>
          </cell>
          <cell r="FB97">
            <v>59</v>
          </cell>
          <cell r="FC97">
            <v>68.350684931506848</v>
          </cell>
          <cell r="FE97">
            <v>38271.593237499997</v>
          </cell>
        </row>
        <row r="98">
          <cell r="A98">
            <v>39847</v>
          </cell>
          <cell r="B98">
            <v>3</v>
          </cell>
          <cell r="C98">
            <v>2</v>
          </cell>
          <cell r="D98">
            <v>2</v>
          </cell>
          <cell r="E98">
            <v>2009</v>
          </cell>
          <cell r="G98">
            <v>0</v>
          </cell>
          <cell r="H98">
            <v>1.0625932203626034</v>
          </cell>
          <cell r="I98">
            <v>13.860161276469944</v>
          </cell>
          <cell r="J98">
            <v>50.684931506849317</v>
          </cell>
          <cell r="K98">
            <v>11.607142857142858</v>
          </cell>
          <cell r="L98">
            <v>0.20274844821290727</v>
          </cell>
          <cell r="M98">
            <v>8.7609960827574245</v>
          </cell>
          <cell r="N98">
            <v>8.9352</v>
          </cell>
          <cell r="O98">
            <v>13.369137378804455</v>
          </cell>
          <cell r="P98">
            <v>17.755721461372445</v>
          </cell>
          <cell r="Q98">
            <v>29.401410059683965</v>
          </cell>
          <cell r="R98">
            <v>16.257122205705755</v>
          </cell>
          <cell r="S98">
            <v>41.431061620534756</v>
          </cell>
          <cell r="T98">
            <v>23.569362579356572</v>
          </cell>
          <cell r="U98">
            <v>36.849729215333475</v>
          </cell>
          <cell r="W98">
            <v>0</v>
          </cell>
          <cell r="X98">
            <v>14.922754496832546</v>
          </cell>
          <cell r="Y98">
            <v>11.607142857142858</v>
          </cell>
          <cell r="Z98">
            <v>0</v>
          </cell>
          <cell r="AA98">
            <v>0</v>
          </cell>
          <cell r="AB98">
            <v>2.6974295501035606</v>
          </cell>
          <cell r="AC98">
            <v>5</v>
          </cell>
          <cell r="AD98">
            <v>0</v>
          </cell>
          <cell r="AE98">
            <v>0.22847358121330608</v>
          </cell>
          <cell r="AF98">
            <v>9.9730413996534661</v>
          </cell>
          <cell r="AG98">
            <v>0</v>
          </cell>
          <cell r="AH98">
            <v>3.2303371018057163</v>
          </cell>
          <cell r="AI98">
            <v>0</v>
          </cell>
          <cell r="AJ98">
            <v>0</v>
          </cell>
          <cell r="AK98">
            <v>0</v>
          </cell>
          <cell r="AL98">
            <v>0</v>
          </cell>
          <cell r="AM98">
            <v>0</v>
          </cell>
          <cell r="AN98">
            <v>0</v>
          </cell>
          <cell r="AO98">
            <v>28.248130347974161</v>
          </cell>
          <cell r="AP98">
            <v>0</v>
          </cell>
          <cell r="AQ98">
            <v>14.026958600346534</v>
          </cell>
          <cell r="AR98">
            <v>15.973041399653466</v>
          </cell>
          <cell r="AS98">
            <v>15.304923655786745</v>
          </cell>
          <cell r="AT98">
            <v>0</v>
          </cell>
          <cell r="AU98">
            <v>0</v>
          </cell>
          <cell r="AV98">
            <v>0</v>
          </cell>
          <cell r="AW98">
            <v>67</v>
          </cell>
          <cell r="AX98">
            <v>0</v>
          </cell>
          <cell r="AY98">
            <v>0</v>
          </cell>
          <cell r="AZ98">
            <v>34.85015341522481</v>
          </cell>
          <cell r="BA98">
            <v>0</v>
          </cell>
          <cell r="BB98">
            <v>0</v>
          </cell>
          <cell r="BC98">
            <v>0</v>
          </cell>
          <cell r="BD98">
            <v>0</v>
          </cell>
          <cell r="BE98">
            <v>27.3224043715847</v>
          </cell>
          <cell r="BF98">
            <v>23.362527135264617</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H98">
            <v>0</v>
          </cell>
          <cell r="CJ98">
            <v>39847</v>
          </cell>
          <cell r="CK98">
            <v>14.922754496832546</v>
          </cell>
          <cell r="CL98">
            <v>10.201514980866772</v>
          </cell>
          <cell r="CM98">
            <v>50.684931506849317</v>
          </cell>
          <cell r="CN98">
            <v>0</v>
          </cell>
          <cell r="CO98">
            <v>0</v>
          </cell>
          <cell r="CP98">
            <v>46.783391105566622</v>
          </cell>
          <cell r="CQ98">
            <v>0</v>
          </cell>
          <cell r="CR98">
            <v>30</v>
          </cell>
          <cell r="CS98">
            <v>0</v>
          </cell>
          <cell r="CU98">
            <v>39847</v>
          </cell>
          <cell r="CV98">
            <v>2.6974295501035606</v>
          </cell>
          <cell r="CW98">
            <v>5</v>
          </cell>
          <cell r="CX98">
            <v>0</v>
          </cell>
          <cell r="CY98">
            <v>0</v>
          </cell>
          <cell r="CZ98">
            <v>0</v>
          </cell>
          <cell r="DA98">
            <v>0</v>
          </cell>
          <cell r="DB98">
            <v>0</v>
          </cell>
          <cell r="DC98">
            <v>61.706145602399168</v>
          </cell>
          <cell r="DD98">
            <v>67</v>
          </cell>
          <cell r="DE98">
            <v>11.835616438356164</v>
          </cell>
          <cell r="DF98">
            <v>24</v>
          </cell>
          <cell r="DG98">
            <v>50.823194814878278</v>
          </cell>
          <cell r="DH98">
            <v>0</v>
          </cell>
          <cell r="DI98">
            <v>0</v>
          </cell>
          <cell r="DJ98">
            <v>0</v>
          </cell>
          <cell r="DK98">
            <v>27.3224043715847</v>
          </cell>
          <cell r="DL98">
            <v>23.362527135264617</v>
          </cell>
          <cell r="DM98">
            <v>0</v>
          </cell>
          <cell r="DN98">
            <v>0</v>
          </cell>
          <cell r="DO98">
            <v>0</v>
          </cell>
          <cell r="DP98">
            <v>0</v>
          </cell>
          <cell r="DR98">
            <v>50.684931506849317</v>
          </cell>
          <cell r="DS98">
            <v>0</v>
          </cell>
          <cell r="DT98">
            <v>0</v>
          </cell>
          <cell r="DV98">
            <v>39847</v>
          </cell>
          <cell r="DW98">
            <v>6.8010099872445151</v>
          </cell>
          <cell r="DY98">
            <v>49.7</v>
          </cell>
          <cell r="DZ98">
            <v>44.7</v>
          </cell>
          <cell r="EA98">
            <v>30</v>
          </cell>
          <cell r="EB98">
            <v>30</v>
          </cell>
          <cell r="ED98">
            <v>60</v>
          </cell>
          <cell r="EE98">
            <v>20</v>
          </cell>
          <cell r="EF98">
            <v>46.783391105566622</v>
          </cell>
          <cell r="EG98">
            <v>0</v>
          </cell>
          <cell r="EH98">
            <v>46.783391105566622</v>
          </cell>
          <cell r="EJ98">
            <v>30</v>
          </cell>
          <cell r="EK98">
            <v>90</v>
          </cell>
          <cell r="EL98">
            <v>110</v>
          </cell>
          <cell r="EN98">
            <v>0</v>
          </cell>
          <cell r="EO98">
            <v>60</v>
          </cell>
          <cell r="EP98">
            <v>80</v>
          </cell>
          <cell r="ER98">
            <v>200</v>
          </cell>
          <cell r="ET98">
            <v>15</v>
          </cell>
          <cell r="EU98">
            <v>0</v>
          </cell>
          <cell r="EV98">
            <v>0</v>
          </cell>
          <cell r="EW98">
            <v>50.684931506849317</v>
          </cell>
          <cell r="EX98">
            <v>0</v>
          </cell>
          <cell r="EZ98">
            <v>52.670034541960739</v>
          </cell>
          <cell r="FA98">
            <v>67.670034541960746</v>
          </cell>
          <cell r="FB98">
            <v>59</v>
          </cell>
          <cell r="FC98">
            <v>68.350684931506848</v>
          </cell>
          <cell r="FE98">
            <v>38271.593237847221</v>
          </cell>
        </row>
        <row r="99">
          <cell r="A99">
            <v>39848</v>
          </cell>
          <cell r="B99">
            <v>4</v>
          </cell>
          <cell r="C99">
            <v>3</v>
          </cell>
          <cell r="D99">
            <v>2</v>
          </cell>
          <cell r="E99">
            <v>2009</v>
          </cell>
          <cell r="G99">
            <v>0</v>
          </cell>
          <cell r="H99">
            <v>0.99807713637536888</v>
          </cell>
          <cell r="I99">
            <v>13.271541262441001</v>
          </cell>
          <cell r="J99">
            <v>50.684931506849317</v>
          </cell>
          <cell r="K99">
            <v>11.607142857142858</v>
          </cell>
          <cell r="L99">
            <v>0.1904384356299908</v>
          </cell>
          <cell r="M99">
            <v>8.3889298755701454</v>
          </cell>
          <cell r="N99">
            <v>8.9352</v>
          </cell>
          <cell r="O99">
            <v>12.557420935071175</v>
          </cell>
          <cell r="P99">
            <v>17.001662918530666</v>
          </cell>
          <cell r="Q99">
            <v>29.142299537471388</v>
          </cell>
          <cell r="R99">
            <v>16.257122205705755</v>
          </cell>
          <cell r="S99">
            <v>35.66191505796526</v>
          </cell>
          <cell r="T99">
            <v>23.785631031681977</v>
          </cell>
          <cell r="U99">
            <v>32.64297244746497</v>
          </cell>
          <cell r="W99">
            <v>0</v>
          </cell>
          <cell r="X99">
            <v>14.26961839881637</v>
          </cell>
          <cell r="Y99">
            <v>11.607142857142858</v>
          </cell>
          <cell r="Z99">
            <v>0</v>
          </cell>
          <cell r="AA99">
            <v>0</v>
          </cell>
          <cell r="AB99">
            <v>2.6960612887375652</v>
          </cell>
          <cell r="AC99">
            <v>5</v>
          </cell>
          <cell r="AD99">
            <v>0</v>
          </cell>
          <cell r="AE99">
            <v>0.22847358121330608</v>
          </cell>
          <cell r="AF99">
            <v>9.5900334412492647</v>
          </cell>
          <cell r="AG99">
            <v>0</v>
          </cell>
          <cell r="AH99">
            <v>3.4750331687890075</v>
          </cell>
          <cell r="AI99">
            <v>0</v>
          </cell>
          <cell r="AJ99">
            <v>0</v>
          </cell>
          <cell r="AK99">
            <v>0</v>
          </cell>
          <cell r="AL99">
            <v>0</v>
          </cell>
          <cell r="AM99">
            <v>0</v>
          </cell>
          <cell r="AN99">
            <v>0</v>
          </cell>
          <cell r="AO99">
            <v>28.648603785319782</v>
          </cell>
          <cell r="AP99">
            <v>0</v>
          </cell>
          <cell r="AQ99">
            <v>14.409966558750735</v>
          </cell>
          <cell r="AR99">
            <v>15.590033441249265</v>
          </cell>
          <cell r="AS99">
            <v>12.834868642670202</v>
          </cell>
          <cell r="AT99">
            <v>0</v>
          </cell>
          <cell r="AU99">
            <v>0</v>
          </cell>
          <cell r="AV99">
            <v>0</v>
          </cell>
          <cell r="AW99">
            <v>67</v>
          </cell>
          <cell r="AX99">
            <v>0</v>
          </cell>
          <cell r="AY99">
            <v>0</v>
          </cell>
          <cell r="AZ99">
            <v>25.090518537112203</v>
          </cell>
          <cell r="BA99">
            <v>0</v>
          </cell>
          <cell r="BB99">
            <v>0</v>
          </cell>
          <cell r="BC99">
            <v>0</v>
          </cell>
          <cell r="BD99">
            <v>0</v>
          </cell>
          <cell r="BE99">
            <v>27.3224043715847</v>
          </cell>
          <cell r="BF99">
            <v>23.362527135264617</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H99">
            <v>0</v>
          </cell>
          <cell r="CJ99">
            <v>39848</v>
          </cell>
          <cell r="CK99">
            <v>14.26961839881637</v>
          </cell>
          <cell r="CL99">
            <v>9.8185070224625708</v>
          </cell>
          <cell r="CM99">
            <v>50.684931506849317</v>
          </cell>
          <cell r="CN99">
            <v>0</v>
          </cell>
          <cell r="CO99">
            <v>0</v>
          </cell>
          <cell r="CP99">
            <v>44.958505596778991</v>
          </cell>
          <cell r="CQ99">
            <v>0</v>
          </cell>
          <cell r="CR99">
            <v>30</v>
          </cell>
          <cell r="CS99">
            <v>0</v>
          </cell>
          <cell r="CU99">
            <v>39848</v>
          </cell>
          <cell r="CV99">
            <v>2.6960612887375652</v>
          </cell>
          <cell r="CW99">
            <v>5</v>
          </cell>
          <cell r="CX99">
            <v>0</v>
          </cell>
          <cell r="CY99">
            <v>0</v>
          </cell>
          <cell r="CZ99">
            <v>0</v>
          </cell>
          <cell r="DA99">
            <v>0</v>
          </cell>
          <cell r="DB99">
            <v>0</v>
          </cell>
          <cell r="DC99">
            <v>59.228123995595361</v>
          </cell>
          <cell r="DD99">
            <v>67</v>
          </cell>
          <cell r="DE99">
            <v>11.835616438356164</v>
          </cell>
          <cell r="DF99">
            <v>24</v>
          </cell>
          <cell r="DG99">
            <v>40.680551978361464</v>
          </cell>
          <cell r="DH99">
            <v>0</v>
          </cell>
          <cell r="DI99">
            <v>0</v>
          </cell>
          <cell r="DJ99">
            <v>0</v>
          </cell>
          <cell r="DK99">
            <v>27.3224043715847</v>
          </cell>
          <cell r="DL99">
            <v>23.362527135264617</v>
          </cell>
          <cell r="DM99">
            <v>0</v>
          </cell>
          <cell r="DN99">
            <v>0</v>
          </cell>
          <cell r="DO99">
            <v>0</v>
          </cell>
          <cell r="DP99">
            <v>0</v>
          </cell>
          <cell r="DR99">
            <v>50.684931506849317</v>
          </cell>
          <cell r="DS99">
            <v>0</v>
          </cell>
          <cell r="DT99">
            <v>0</v>
          </cell>
          <cell r="DV99">
            <v>39848</v>
          </cell>
          <cell r="DW99">
            <v>6.5456713483083808</v>
          </cell>
          <cell r="DY99">
            <v>49.7</v>
          </cell>
          <cell r="DZ99">
            <v>44.7</v>
          </cell>
          <cell r="EA99">
            <v>30</v>
          </cell>
          <cell r="EB99">
            <v>30</v>
          </cell>
          <cell r="ED99">
            <v>60</v>
          </cell>
          <cell r="EE99">
            <v>20</v>
          </cell>
          <cell r="EF99">
            <v>44.958505596778991</v>
          </cell>
          <cell r="EG99">
            <v>0</v>
          </cell>
          <cell r="EH99">
            <v>44.958505596778991</v>
          </cell>
          <cell r="EJ99">
            <v>30</v>
          </cell>
          <cell r="EK99">
            <v>90</v>
          </cell>
          <cell r="EL99">
            <v>110</v>
          </cell>
          <cell r="EN99">
            <v>0</v>
          </cell>
          <cell r="EO99">
            <v>60</v>
          </cell>
          <cell r="EP99">
            <v>80</v>
          </cell>
          <cell r="ER99">
            <v>200</v>
          </cell>
          <cell r="ET99">
            <v>15</v>
          </cell>
          <cell r="EU99">
            <v>0</v>
          </cell>
          <cell r="EV99">
            <v>0</v>
          </cell>
          <cell r="EW99">
            <v>50.433218111575755</v>
          </cell>
          <cell r="EX99">
            <v>0.25171339527356196</v>
          </cell>
          <cell r="EZ99">
            <v>50.433218111575755</v>
          </cell>
          <cell r="FA99">
            <v>65.433218111575755</v>
          </cell>
          <cell r="FB99">
            <v>59</v>
          </cell>
          <cell r="FC99">
            <v>68.350684931506848</v>
          </cell>
          <cell r="FE99">
            <v>38271.593237962959</v>
          </cell>
        </row>
        <row r="100">
          <cell r="A100">
            <v>39849</v>
          </cell>
          <cell r="B100">
            <v>5</v>
          </cell>
          <cell r="C100">
            <v>4</v>
          </cell>
          <cell r="D100">
            <v>2</v>
          </cell>
          <cell r="E100">
            <v>2009</v>
          </cell>
          <cell r="G100">
            <v>0</v>
          </cell>
          <cell r="H100">
            <v>0.67480251870503105</v>
          </cell>
          <cell r="I100">
            <v>10.812247491009646</v>
          </cell>
          <cell r="J100">
            <v>50.684931506849317</v>
          </cell>
          <cell r="K100">
            <v>11.607142857142858</v>
          </cell>
          <cell r="L100">
            <v>0.12875591608886705</v>
          </cell>
          <cell r="M100">
            <v>6.8344123870588298</v>
          </cell>
          <cell r="N100">
            <v>0</v>
          </cell>
          <cell r="O100">
            <v>8.4901045887082578</v>
          </cell>
          <cell r="P100">
            <v>13.851155913150077</v>
          </cell>
          <cell r="Q100">
            <v>29.794893815628559</v>
          </cell>
          <cell r="R100">
            <v>16.257122205705755</v>
          </cell>
          <cell r="S100">
            <v>33.052050415125898</v>
          </cell>
          <cell r="T100">
            <v>23.227030095662197</v>
          </cell>
          <cell r="U100">
            <v>22.526688025307159</v>
          </cell>
          <cell r="W100">
            <v>0</v>
          </cell>
          <cell r="X100">
            <v>11.487050009714677</v>
          </cell>
          <cell r="Y100">
            <v>11.607142857142858</v>
          </cell>
          <cell r="Z100">
            <v>0</v>
          </cell>
          <cell r="AA100">
            <v>0</v>
          </cell>
          <cell r="AB100">
            <v>0</v>
          </cell>
          <cell r="AC100">
            <v>5</v>
          </cell>
          <cell r="AD100">
            <v>0</v>
          </cell>
          <cell r="AE100">
            <v>0.22847358121330608</v>
          </cell>
          <cell r="AF100">
            <v>1.7346947219343907</v>
          </cell>
          <cell r="AG100">
            <v>0</v>
          </cell>
          <cell r="AH100">
            <v>4.2071859262860176</v>
          </cell>
          <cell r="AI100">
            <v>0</v>
          </cell>
          <cell r="AJ100">
            <v>0</v>
          </cell>
          <cell r="AK100">
            <v>0</v>
          </cell>
          <cell r="AL100">
            <v>0</v>
          </cell>
          <cell r="AM100">
            <v>0</v>
          </cell>
          <cell r="AN100">
            <v>0</v>
          </cell>
          <cell r="AO100">
            <v>30.70099241286912</v>
          </cell>
          <cell r="AP100">
            <v>0</v>
          </cell>
          <cell r="AQ100">
            <v>22.265305278065611</v>
          </cell>
          <cell r="AR100">
            <v>7.7346947219343889</v>
          </cell>
          <cell r="AS100">
            <v>3.4850981840375113</v>
          </cell>
          <cell r="AT100">
            <v>0</v>
          </cell>
          <cell r="AU100">
            <v>0</v>
          </cell>
          <cell r="AV100">
            <v>0</v>
          </cell>
          <cell r="AW100">
            <v>67</v>
          </cell>
          <cell r="AX100">
            <v>0</v>
          </cell>
          <cell r="AY100">
            <v>0</v>
          </cell>
          <cell r="AZ100">
            <v>11.805768536095258</v>
          </cell>
          <cell r="BA100">
            <v>0</v>
          </cell>
          <cell r="BB100">
            <v>0</v>
          </cell>
          <cell r="BC100">
            <v>0</v>
          </cell>
          <cell r="BD100">
            <v>0</v>
          </cell>
          <cell r="BE100">
            <v>27.3224043715847</v>
          </cell>
          <cell r="BF100">
            <v>23.362527135264617</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H100">
            <v>0</v>
          </cell>
          <cell r="CJ100">
            <v>39849</v>
          </cell>
          <cell r="CK100">
            <v>11.487050009714677</v>
          </cell>
          <cell r="CL100">
            <v>1.9631683031476967</v>
          </cell>
          <cell r="CM100">
            <v>50.684931506849317</v>
          </cell>
          <cell r="CN100">
            <v>0</v>
          </cell>
          <cell r="CO100">
            <v>0</v>
          </cell>
          <cell r="CP100">
            <v>38.393276523192647</v>
          </cell>
          <cell r="CQ100">
            <v>0</v>
          </cell>
          <cell r="CR100">
            <v>30</v>
          </cell>
          <cell r="CS100">
            <v>0</v>
          </cell>
          <cell r="CU100">
            <v>39849</v>
          </cell>
          <cell r="CV100">
            <v>0</v>
          </cell>
          <cell r="CW100">
            <v>5</v>
          </cell>
          <cell r="CX100">
            <v>0</v>
          </cell>
          <cell r="CY100">
            <v>0</v>
          </cell>
          <cell r="CZ100">
            <v>0</v>
          </cell>
          <cell r="DA100">
            <v>0</v>
          </cell>
          <cell r="DB100">
            <v>0</v>
          </cell>
          <cell r="DC100">
            <v>49.880326532907326</v>
          </cell>
          <cell r="DD100">
            <v>67</v>
          </cell>
          <cell r="DE100">
            <v>11.835616438356164</v>
          </cell>
          <cell r="DF100">
            <v>24</v>
          </cell>
          <cell r="DG100">
            <v>19.540463258029646</v>
          </cell>
          <cell r="DH100">
            <v>0</v>
          </cell>
          <cell r="DI100">
            <v>0</v>
          </cell>
          <cell r="DJ100">
            <v>0</v>
          </cell>
          <cell r="DK100">
            <v>27.3224043715847</v>
          </cell>
          <cell r="DL100">
            <v>23.362527135264617</v>
          </cell>
          <cell r="DM100">
            <v>0</v>
          </cell>
          <cell r="DN100">
            <v>0</v>
          </cell>
          <cell r="DO100">
            <v>0</v>
          </cell>
          <cell r="DP100">
            <v>0</v>
          </cell>
          <cell r="DR100">
            <v>50.684931506849317</v>
          </cell>
          <cell r="DS100">
            <v>0</v>
          </cell>
          <cell r="DT100">
            <v>0</v>
          </cell>
          <cell r="DV100">
            <v>39849</v>
          </cell>
          <cell r="DW100">
            <v>1.3087788687651312</v>
          </cell>
          <cell r="DY100">
            <v>49.7</v>
          </cell>
          <cell r="DZ100">
            <v>44.7</v>
          </cell>
          <cell r="EA100">
            <v>30</v>
          </cell>
          <cell r="EB100">
            <v>30</v>
          </cell>
          <cell r="ED100">
            <v>60</v>
          </cell>
          <cell r="EE100">
            <v>20</v>
          </cell>
          <cell r="EF100">
            <v>38.393276523192647</v>
          </cell>
          <cell r="EG100">
            <v>0</v>
          </cell>
          <cell r="EH100">
            <v>38.393276523192647</v>
          </cell>
          <cell r="EJ100">
            <v>30</v>
          </cell>
          <cell r="EK100">
            <v>90</v>
          </cell>
          <cell r="EL100">
            <v>110</v>
          </cell>
          <cell r="EN100">
            <v>0</v>
          </cell>
          <cell r="EO100">
            <v>60</v>
          </cell>
          <cell r="EP100">
            <v>80</v>
          </cell>
          <cell r="ER100">
            <v>200</v>
          </cell>
          <cell r="ET100">
            <v>15</v>
          </cell>
          <cell r="EU100">
            <v>0</v>
          </cell>
          <cell r="EV100">
            <v>0</v>
          </cell>
          <cell r="EW100">
            <v>41.087649520680628</v>
          </cell>
          <cell r="EX100">
            <v>9.5972819861686887</v>
          </cell>
          <cell r="EZ100">
            <v>41.087649520680628</v>
          </cell>
          <cell r="FA100">
            <v>56.087649520680628</v>
          </cell>
          <cell r="FB100">
            <v>59</v>
          </cell>
          <cell r="FC100">
            <v>68.350684931506848</v>
          </cell>
          <cell r="FE100">
            <v>38271.593238194444</v>
          </cell>
        </row>
        <row r="101">
          <cell r="A101">
            <v>39850</v>
          </cell>
          <cell r="B101">
            <v>6</v>
          </cell>
          <cell r="C101">
            <v>5</v>
          </cell>
          <cell r="D101">
            <v>2</v>
          </cell>
          <cell r="E101">
            <v>2009</v>
          </cell>
          <cell r="G101">
            <v>0</v>
          </cell>
          <cell r="H101">
            <v>0.60196394179794444</v>
          </cell>
          <cell r="I101">
            <v>10.857961964516576</v>
          </cell>
          <cell r="J101">
            <v>50.684931506849317</v>
          </cell>
          <cell r="K101">
            <v>11.607142857142858</v>
          </cell>
          <cell r="L101">
            <v>0.11485792751247763</v>
          </cell>
          <cell r="M101">
            <v>6.8633084666448205</v>
          </cell>
          <cell r="N101">
            <v>0</v>
          </cell>
          <cell r="O101">
            <v>7.5736777543499922</v>
          </cell>
          <cell r="P101">
            <v>13.909718973287072</v>
          </cell>
          <cell r="Q101">
            <v>29.492266995489494</v>
          </cell>
          <cell r="R101">
            <v>16.257122205705755</v>
          </cell>
          <cell r="S101">
            <v>39.025929122813508</v>
          </cell>
          <cell r="T101">
            <v>23.398822502952093</v>
          </cell>
          <cell r="U101">
            <v>25.512794554962994</v>
          </cell>
          <cell r="W101">
            <v>0</v>
          </cell>
          <cell r="X101">
            <v>11.45992590631452</v>
          </cell>
          <cell r="Y101">
            <v>11.607142857142858</v>
          </cell>
          <cell r="Z101">
            <v>0</v>
          </cell>
          <cell r="AA101">
            <v>0</v>
          </cell>
          <cell r="AB101">
            <v>0</v>
          </cell>
          <cell r="AC101">
            <v>5</v>
          </cell>
          <cell r="AD101">
            <v>0</v>
          </cell>
          <cell r="AE101">
            <v>0.22847358121330608</v>
          </cell>
          <cell r="AF101">
            <v>1.7496928129439917</v>
          </cell>
          <cell r="AG101">
            <v>0</v>
          </cell>
          <cell r="AH101">
            <v>4.2065428535994958</v>
          </cell>
          <cell r="AI101">
            <v>0</v>
          </cell>
          <cell r="AJ101">
            <v>0</v>
          </cell>
          <cell r="AK101">
            <v>0</v>
          </cell>
          <cell r="AL101">
            <v>0</v>
          </cell>
          <cell r="AM101">
            <v>0</v>
          </cell>
          <cell r="AN101">
            <v>0</v>
          </cell>
          <cell r="AO101">
            <v>30.748556491276197</v>
          </cell>
          <cell r="AP101">
            <v>0</v>
          </cell>
          <cell r="AQ101">
            <v>22.250307187056009</v>
          </cell>
          <cell r="AR101">
            <v>7.7496928129439908</v>
          </cell>
          <cell r="AS101">
            <v>2.2776865839566227</v>
          </cell>
          <cell r="AT101">
            <v>0</v>
          </cell>
          <cell r="AU101">
            <v>0</v>
          </cell>
          <cell r="AV101">
            <v>0</v>
          </cell>
          <cell r="AW101">
            <v>67</v>
          </cell>
          <cell r="AX101">
            <v>0</v>
          </cell>
          <cell r="AY101">
            <v>0</v>
          </cell>
          <cell r="AZ101">
            <v>20.937546180728589</v>
          </cell>
          <cell r="BA101">
            <v>0</v>
          </cell>
          <cell r="BB101">
            <v>0</v>
          </cell>
          <cell r="BC101">
            <v>0</v>
          </cell>
          <cell r="BD101">
            <v>0</v>
          </cell>
          <cell r="BE101">
            <v>27.3224043715847</v>
          </cell>
          <cell r="BF101">
            <v>23.362527135264617</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H101">
            <v>0</v>
          </cell>
          <cell r="CJ101">
            <v>39850</v>
          </cell>
          <cell r="CK101">
            <v>11.45992590631452</v>
          </cell>
          <cell r="CL101">
            <v>1.9781663941572978</v>
          </cell>
          <cell r="CM101">
            <v>50.684931506849317</v>
          </cell>
          <cell r="CN101">
            <v>0</v>
          </cell>
          <cell r="CO101">
            <v>0</v>
          </cell>
          <cell r="CP101">
            <v>37.232785928832314</v>
          </cell>
          <cell r="CQ101">
            <v>0</v>
          </cell>
          <cell r="CR101">
            <v>30</v>
          </cell>
          <cell r="CS101">
            <v>0</v>
          </cell>
          <cell r="CU101">
            <v>39850</v>
          </cell>
          <cell r="CV101">
            <v>0</v>
          </cell>
          <cell r="CW101">
            <v>5</v>
          </cell>
          <cell r="CX101">
            <v>0</v>
          </cell>
          <cell r="CY101">
            <v>0</v>
          </cell>
          <cell r="CZ101">
            <v>0</v>
          </cell>
          <cell r="DA101">
            <v>0</v>
          </cell>
          <cell r="DB101">
            <v>0</v>
          </cell>
          <cell r="DC101">
            <v>48.692711835146838</v>
          </cell>
          <cell r="DD101">
            <v>67</v>
          </cell>
          <cell r="DE101">
            <v>11.835616438356164</v>
          </cell>
          <cell r="DF101">
            <v>24</v>
          </cell>
          <cell r="DG101">
            <v>28.68723899367258</v>
          </cell>
          <cell r="DH101">
            <v>0</v>
          </cell>
          <cell r="DI101">
            <v>0</v>
          </cell>
          <cell r="DJ101">
            <v>0</v>
          </cell>
          <cell r="DK101">
            <v>27.3224043715847</v>
          </cell>
          <cell r="DL101">
            <v>23.362527135264617</v>
          </cell>
          <cell r="DM101">
            <v>0</v>
          </cell>
          <cell r="DN101">
            <v>0</v>
          </cell>
          <cell r="DO101">
            <v>0</v>
          </cell>
          <cell r="DP101">
            <v>0</v>
          </cell>
          <cell r="DR101">
            <v>50.684931506849317</v>
          </cell>
          <cell r="DS101">
            <v>0</v>
          </cell>
          <cell r="DT101">
            <v>0</v>
          </cell>
          <cell r="DV101">
            <v>39850</v>
          </cell>
          <cell r="DW101">
            <v>1.3187775961048651</v>
          </cell>
          <cell r="DY101">
            <v>49.7</v>
          </cell>
          <cell r="DZ101">
            <v>44.7</v>
          </cell>
          <cell r="EA101">
            <v>30</v>
          </cell>
          <cell r="EB101">
            <v>30</v>
          </cell>
          <cell r="ED101">
            <v>60</v>
          </cell>
          <cell r="EE101">
            <v>20</v>
          </cell>
          <cell r="EF101">
            <v>37.232785928832314</v>
          </cell>
          <cell r="EG101">
            <v>0</v>
          </cell>
          <cell r="EH101">
            <v>37.232785928832314</v>
          </cell>
          <cell r="EJ101">
            <v>30</v>
          </cell>
          <cell r="EK101">
            <v>90</v>
          </cell>
          <cell r="EL101">
            <v>110</v>
          </cell>
          <cell r="EN101">
            <v>0</v>
          </cell>
          <cell r="EO101">
            <v>60</v>
          </cell>
          <cell r="EP101">
            <v>80</v>
          </cell>
          <cell r="ER101">
            <v>200</v>
          </cell>
          <cell r="ET101">
            <v>15</v>
          </cell>
          <cell r="EU101">
            <v>0</v>
          </cell>
          <cell r="EV101">
            <v>0</v>
          </cell>
          <cell r="EW101">
            <v>41.261369209120701</v>
          </cell>
          <cell r="EX101">
            <v>9.4235622977286155</v>
          </cell>
          <cell r="EZ101">
            <v>41.261369209120701</v>
          </cell>
          <cell r="FA101">
            <v>56.261369209120701</v>
          </cell>
          <cell r="FB101">
            <v>59</v>
          </cell>
          <cell r="FC101">
            <v>68.350684931506848</v>
          </cell>
          <cell r="FE101">
            <v>38271.593238541667</v>
          </cell>
        </row>
        <row r="102">
          <cell r="A102">
            <v>39851</v>
          </cell>
          <cell r="B102">
            <v>7</v>
          </cell>
          <cell r="C102">
            <v>6</v>
          </cell>
          <cell r="D102">
            <v>2</v>
          </cell>
          <cell r="E102">
            <v>2009</v>
          </cell>
          <cell r="G102">
            <v>0</v>
          </cell>
          <cell r="H102">
            <v>0.98336938783304073</v>
          </cell>
          <cell r="I102">
            <v>13.810147928252238</v>
          </cell>
          <cell r="J102">
            <v>50.684931506849317</v>
          </cell>
          <cell r="K102">
            <v>11.607142857142858</v>
          </cell>
          <cell r="L102">
            <v>0.18763211884147873</v>
          </cell>
          <cell r="M102">
            <v>8.7293826881452876</v>
          </cell>
          <cell r="N102">
            <v>8.9352</v>
          </cell>
          <cell r="O102">
            <v>12.37237372506903</v>
          </cell>
          <cell r="P102">
            <v>17.691651277585205</v>
          </cell>
          <cell r="Q102">
            <v>29.426072220474808</v>
          </cell>
          <cell r="R102">
            <v>16.257122205705755</v>
          </cell>
          <cell r="S102">
            <v>41.431061620534756</v>
          </cell>
          <cell r="T102">
            <v>23.569362579356572</v>
          </cell>
          <cell r="U102">
            <v>36.849729215333475</v>
          </cell>
          <cell r="W102">
            <v>0</v>
          </cell>
          <cell r="X102">
            <v>14.793517316085278</v>
          </cell>
          <cell r="Y102">
            <v>11.607142857142858</v>
          </cell>
          <cell r="Z102">
            <v>0</v>
          </cell>
          <cell r="AA102">
            <v>0</v>
          </cell>
          <cell r="AB102">
            <v>2.6946937214171909</v>
          </cell>
          <cell r="AC102">
            <v>5</v>
          </cell>
          <cell r="AD102">
            <v>0</v>
          </cell>
          <cell r="AE102">
            <v>0.22847358121330608</v>
          </cell>
          <cell r="AF102">
            <v>9.9290475043562694</v>
          </cell>
          <cell r="AG102">
            <v>0</v>
          </cell>
          <cell r="AH102">
            <v>3.333053779855959</v>
          </cell>
          <cell r="AI102">
            <v>0</v>
          </cell>
          <cell r="AJ102">
            <v>0</v>
          </cell>
          <cell r="AK102">
            <v>0</v>
          </cell>
          <cell r="AL102">
            <v>0</v>
          </cell>
          <cell r="AM102">
            <v>0</v>
          </cell>
          <cell r="AN102">
            <v>0</v>
          </cell>
          <cell r="AO102">
            <v>28.305200417182668</v>
          </cell>
          <cell r="AP102">
            <v>0</v>
          </cell>
          <cell r="AQ102">
            <v>14.070952495643731</v>
          </cell>
          <cell r="AR102">
            <v>15.929047504356269</v>
          </cell>
          <cell r="AS102">
            <v>14.108965231796169</v>
          </cell>
          <cell r="AT102">
            <v>0</v>
          </cell>
          <cell r="AU102">
            <v>0</v>
          </cell>
          <cell r="AV102">
            <v>0</v>
          </cell>
          <cell r="AW102">
            <v>67</v>
          </cell>
          <cell r="AX102">
            <v>0</v>
          </cell>
          <cell r="AY102">
            <v>0</v>
          </cell>
          <cell r="AZ102">
            <v>34.85015341522481</v>
          </cell>
          <cell r="BA102">
            <v>0</v>
          </cell>
          <cell r="BB102">
            <v>0</v>
          </cell>
          <cell r="BC102">
            <v>0</v>
          </cell>
          <cell r="BD102">
            <v>0</v>
          </cell>
          <cell r="BE102">
            <v>27.3224043715847</v>
          </cell>
          <cell r="BF102">
            <v>23.362527135264617</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CA102">
            <v>0</v>
          </cell>
          <cell r="CB102">
            <v>0</v>
          </cell>
          <cell r="CC102">
            <v>0</v>
          </cell>
          <cell r="CD102">
            <v>0</v>
          </cell>
          <cell r="CE102">
            <v>0</v>
          </cell>
          <cell r="CF102">
            <v>0</v>
          </cell>
          <cell r="CH102">
            <v>0</v>
          </cell>
          <cell r="CJ102">
            <v>39851</v>
          </cell>
          <cell r="CK102">
            <v>14.793517316085278</v>
          </cell>
          <cell r="CL102">
            <v>10.157521085569575</v>
          </cell>
          <cell r="CM102">
            <v>50.684931506849317</v>
          </cell>
          <cell r="CN102">
            <v>0</v>
          </cell>
          <cell r="CO102">
            <v>0</v>
          </cell>
          <cell r="CP102">
            <v>45.747219428834796</v>
          </cell>
          <cell r="CQ102">
            <v>0</v>
          </cell>
          <cell r="CR102">
            <v>30</v>
          </cell>
          <cell r="CS102">
            <v>0</v>
          </cell>
          <cell r="CU102">
            <v>39851</v>
          </cell>
          <cell r="CV102">
            <v>2.6946937214171909</v>
          </cell>
          <cell r="CW102">
            <v>5</v>
          </cell>
          <cell r="CX102">
            <v>0</v>
          </cell>
          <cell r="CY102">
            <v>0</v>
          </cell>
          <cell r="CZ102">
            <v>0</v>
          </cell>
          <cell r="DA102">
            <v>0</v>
          </cell>
          <cell r="DB102">
            <v>0</v>
          </cell>
          <cell r="DC102">
            <v>60.540736744920075</v>
          </cell>
          <cell r="DD102">
            <v>67</v>
          </cell>
          <cell r="DE102">
            <v>11.835616438356164</v>
          </cell>
          <cell r="DF102">
            <v>24</v>
          </cell>
          <cell r="DG102">
            <v>50.779200919581079</v>
          </cell>
          <cell r="DH102">
            <v>0</v>
          </cell>
          <cell r="DI102">
            <v>0</v>
          </cell>
          <cell r="DJ102">
            <v>0</v>
          </cell>
          <cell r="DK102">
            <v>27.3224043715847</v>
          </cell>
          <cell r="DL102">
            <v>23.362527135264617</v>
          </cell>
          <cell r="DM102">
            <v>0</v>
          </cell>
          <cell r="DN102">
            <v>0</v>
          </cell>
          <cell r="DO102">
            <v>0</v>
          </cell>
          <cell r="DP102">
            <v>0</v>
          </cell>
          <cell r="DR102">
            <v>50.684931506849317</v>
          </cell>
          <cell r="DS102">
            <v>0</v>
          </cell>
          <cell r="DT102">
            <v>0</v>
          </cell>
          <cell r="DV102">
            <v>39851</v>
          </cell>
          <cell r="DW102">
            <v>6.7716807237130503</v>
          </cell>
          <cell r="DY102">
            <v>49.7</v>
          </cell>
          <cell r="DZ102">
            <v>44.7</v>
          </cell>
          <cell r="EA102">
            <v>30</v>
          </cell>
          <cell r="EB102">
            <v>30</v>
          </cell>
          <cell r="ED102">
            <v>60</v>
          </cell>
          <cell r="EE102">
            <v>20</v>
          </cell>
          <cell r="EF102">
            <v>45.747219428834796</v>
          </cell>
          <cell r="EG102">
            <v>0</v>
          </cell>
          <cell r="EH102">
            <v>45.747219428834796</v>
          </cell>
          <cell r="EJ102">
            <v>30</v>
          </cell>
          <cell r="EK102">
            <v>90</v>
          </cell>
          <cell r="EL102">
            <v>110</v>
          </cell>
          <cell r="EN102">
            <v>0</v>
          </cell>
          <cell r="EO102">
            <v>60</v>
          </cell>
          <cell r="EP102">
            <v>80</v>
          </cell>
          <cell r="ER102">
            <v>200</v>
          </cell>
          <cell r="ET102">
            <v>15</v>
          </cell>
          <cell r="EU102">
            <v>0</v>
          </cell>
          <cell r="EV102">
            <v>0</v>
          </cell>
          <cell r="EW102">
            <v>50.684931506849317</v>
          </cell>
          <cell r="EX102">
            <v>0</v>
          </cell>
          <cell r="EZ102">
            <v>52.479978688667195</v>
          </cell>
          <cell r="FA102">
            <v>67.479978688667188</v>
          </cell>
          <cell r="FB102">
            <v>59</v>
          </cell>
          <cell r="FC102">
            <v>68.350684931506848</v>
          </cell>
          <cell r="FE102">
            <v>38271.593238773145</v>
          </cell>
        </row>
        <row r="103">
          <cell r="A103">
            <v>39852</v>
          </cell>
          <cell r="B103">
            <v>8</v>
          </cell>
          <cell r="C103">
            <v>7</v>
          </cell>
          <cell r="D103">
            <v>2</v>
          </cell>
          <cell r="E103">
            <v>2009</v>
          </cell>
          <cell r="G103">
            <v>0</v>
          </cell>
          <cell r="H103">
            <v>0.98336938783304073</v>
          </cell>
          <cell r="I103">
            <v>13.810147928252238</v>
          </cell>
          <cell r="J103">
            <v>50.684931506849317</v>
          </cell>
          <cell r="K103">
            <v>11.607142857142858</v>
          </cell>
          <cell r="L103">
            <v>0.18763211884147873</v>
          </cell>
          <cell r="M103">
            <v>8.7293826881452876</v>
          </cell>
          <cell r="N103">
            <v>8.9352</v>
          </cell>
          <cell r="O103">
            <v>12.37237372506903</v>
          </cell>
          <cell r="P103">
            <v>17.691651277585205</v>
          </cell>
          <cell r="Q103">
            <v>29.426072220474808</v>
          </cell>
          <cell r="R103">
            <v>16.257122205705755</v>
          </cell>
          <cell r="S103">
            <v>41.431061620534756</v>
          </cell>
          <cell r="T103">
            <v>23.569362579356572</v>
          </cell>
          <cell r="U103">
            <v>36.849729215333475</v>
          </cell>
          <cell r="W103">
            <v>0</v>
          </cell>
          <cell r="X103">
            <v>14.793517316085278</v>
          </cell>
          <cell r="Y103">
            <v>11.607142857142858</v>
          </cell>
          <cell r="Z103">
            <v>0</v>
          </cell>
          <cell r="AA103">
            <v>0</v>
          </cell>
          <cell r="AB103">
            <v>2.6933268477903862</v>
          </cell>
          <cell r="AC103">
            <v>5</v>
          </cell>
          <cell r="AD103">
            <v>0</v>
          </cell>
          <cell r="AE103">
            <v>0.22847358121330608</v>
          </cell>
          <cell r="AF103">
            <v>9.9304143779830731</v>
          </cell>
          <cell r="AG103">
            <v>0</v>
          </cell>
          <cell r="AH103">
            <v>3.333053779855959</v>
          </cell>
          <cell r="AI103">
            <v>0</v>
          </cell>
          <cell r="AJ103">
            <v>0</v>
          </cell>
          <cell r="AK103">
            <v>0</v>
          </cell>
          <cell r="AL103">
            <v>0</v>
          </cell>
          <cell r="AM103">
            <v>0</v>
          </cell>
          <cell r="AN103">
            <v>0</v>
          </cell>
          <cell r="AO103">
            <v>28.299081708060918</v>
          </cell>
          <cell r="AP103">
            <v>0</v>
          </cell>
          <cell r="AQ103">
            <v>14.069585622016927</v>
          </cell>
          <cell r="AR103">
            <v>15.930414377983073</v>
          </cell>
          <cell r="AS103">
            <v>14.115083940917927</v>
          </cell>
          <cell r="AT103">
            <v>0</v>
          </cell>
          <cell r="AU103">
            <v>0</v>
          </cell>
          <cell r="AV103">
            <v>0</v>
          </cell>
          <cell r="AW103">
            <v>67</v>
          </cell>
          <cell r="AX103">
            <v>0</v>
          </cell>
          <cell r="AY103">
            <v>0</v>
          </cell>
          <cell r="AZ103">
            <v>34.85015341522481</v>
          </cell>
          <cell r="BA103">
            <v>0</v>
          </cell>
          <cell r="BB103">
            <v>0</v>
          </cell>
          <cell r="BC103">
            <v>0</v>
          </cell>
          <cell r="BD103">
            <v>0</v>
          </cell>
          <cell r="BE103">
            <v>27.3224043715847</v>
          </cell>
          <cell r="BF103">
            <v>23.362527135264617</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CA103">
            <v>0</v>
          </cell>
          <cell r="CB103">
            <v>0</v>
          </cell>
          <cell r="CC103">
            <v>0</v>
          </cell>
          <cell r="CD103">
            <v>0</v>
          </cell>
          <cell r="CE103">
            <v>0</v>
          </cell>
          <cell r="CF103">
            <v>0</v>
          </cell>
          <cell r="CH103">
            <v>0</v>
          </cell>
          <cell r="CJ103">
            <v>39852</v>
          </cell>
          <cell r="CK103">
            <v>14.793517316085278</v>
          </cell>
          <cell r="CL103">
            <v>10.158887959196379</v>
          </cell>
          <cell r="CM103">
            <v>50.684931506849317</v>
          </cell>
          <cell r="CN103">
            <v>0</v>
          </cell>
          <cell r="CO103">
            <v>0</v>
          </cell>
          <cell r="CP103">
            <v>45.747219428834804</v>
          </cell>
          <cell r="CQ103">
            <v>0</v>
          </cell>
          <cell r="CR103">
            <v>30</v>
          </cell>
          <cell r="CS103">
            <v>0</v>
          </cell>
          <cell r="CU103">
            <v>39852</v>
          </cell>
          <cell r="CV103">
            <v>2.6933268477903862</v>
          </cell>
          <cell r="CW103">
            <v>5</v>
          </cell>
          <cell r="CX103">
            <v>0</v>
          </cell>
          <cell r="CY103">
            <v>0</v>
          </cell>
          <cell r="CZ103">
            <v>0</v>
          </cell>
          <cell r="DA103">
            <v>0</v>
          </cell>
          <cell r="DB103">
            <v>0</v>
          </cell>
          <cell r="DC103">
            <v>60.540736744920082</v>
          </cell>
          <cell r="DD103">
            <v>67</v>
          </cell>
          <cell r="DE103">
            <v>11.835616438356164</v>
          </cell>
          <cell r="DF103">
            <v>24</v>
          </cell>
          <cell r="DG103">
            <v>50.780567793207879</v>
          </cell>
          <cell r="DH103">
            <v>0</v>
          </cell>
          <cell r="DI103">
            <v>0</v>
          </cell>
          <cell r="DJ103">
            <v>0</v>
          </cell>
          <cell r="DK103">
            <v>27.3224043715847</v>
          </cell>
          <cell r="DL103">
            <v>23.362527135264617</v>
          </cell>
          <cell r="DM103">
            <v>0</v>
          </cell>
          <cell r="DN103">
            <v>0</v>
          </cell>
          <cell r="DO103">
            <v>0</v>
          </cell>
          <cell r="DP103">
            <v>0</v>
          </cell>
          <cell r="DR103">
            <v>50.684931506849317</v>
          </cell>
          <cell r="DS103">
            <v>0</v>
          </cell>
          <cell r="DT103">
            <v>0</v>
          </cell>
          <cell r="DV103">
            <v>39852</v>
          </cell>
          <cell r="DW103">
            <v>6.7725919727975858</v>
          </cell>
          <cell r="DY103">
            <v>49.7</v>
          </cell>
          <cell r="DZ103">
            <v>44.7</v>
          </cell>
          <cell r="EA103">
            <v>30</v>
          </cell>
          <cell r="EB103">
            <v>30</v>
          </cell>
          <cell r="ED103">
            <v>60</v>
          </cell>
          <cell r="EE103">
            <v>20</v>
          </cell>
          <cell r="EF103">
            <v>45.747219428834804</v>
          </cell>
          <cell r="EG103">
            <v>0</v>
          </cell>
          <cell r="EH103">
            <v>45.747219428834804</v>
          </cell>
          <cell r="EJ103">
            <v>30</v>
          </cell>
          <cell r="EK103">
            <v>90</v>
          </cell>
          <cell r="EL103">
            <v>110</v>
          </cell>
          <cell r="EN103">
            <v>0</v>
          </cell>
          <cell r="EO103">
            <v>60</v>
          </cell>
          <cell r="EP103">
            <v>80</v>
          </cell>
          <cell r="ER103">
            <v>200</v>
          </cell>
          <cell r="ET103">
            <v>15</v>
          </cell>
          <cell r="EU103">
            <v>0</v>
          </cell>
          <cell r="EV103">
            <v>0</v>
          </cell>
          <cell r="EW103">
            <v>50.684931506849317</v>
          </cell>
          <cell r="EX103">
            <v>0</v>
          </cell>
          <cell r="EZ103">
            <v>52.479978688667195</v>
          </cell>
          <cell r="FA103">
            <v>67.479978688667188</v>
          </cell>
          <cell r="FB103">
            <v>59</v>
          </cell>
          <cell r="FC103">
            <v>68.350684931506848</v>
          </cell>
          <cell r="FE103">
            <v>38271.59323888889</v>
          </cell>
        </row>
        <row r="104">
          <cell r="A104">
            <v>39853</v>
          </cell>
          <cell r="B104">
            <v>9</v>
          </cell>
          <cell r="C104">
            <v>1</v>
          </cell>
          <cell r="D104">
            <v>2</v>
          </cell>
          <cell r="E104">
            <v>2009</v>
          </cell>
          <cell r="G104">
            <v>0</v>
          </cell>
          <cell r="H104">
            <v>0.98336938783304073</v>
          </cell>
          <cell r="I104">
            <v>13.810147928252238</v>
          </cell>
          <cell r="J104">
            <v>50.684931506849317</v>
          </cell>
          <cell r="K104">
            <v>11.607142857142858</v>
          </cell>
          <cell r="L104">
            <v>0.18763211884147873</v>
          </cell>
          <cell r="M104">
            <v>8.7293826881452876</v>
          </cell>
          <cell r="N104">
            <v>8.9352</v>
          </cell>
          <cell r="O104">
            <v>12.37237372506903</v>
          </cell>
          <cell r="P104">
            <v>17.691651277585205</v>
          </cell>
          <cell r="Q104">
            <v>29.426072220474808</v>
          </cell>
          <cell r="R104">
            <v>16.257122205705755</v>
          </cell>
          <cell r="S104">
            <v>41.431061620534756</v>
          </cell>
          <cell r="T104">
            <v>23.569362579356572</v>
          </cell>
          <cell r="U104">
            <v>36.849729215333475</v>
          </cell>
          <cell r="W104">
            <v>0</v>
          </cell>
          <cell r="X104">
            <v>14.793517316085278</v>
          </cell>
          <cell r="Y104">
            <v>11.607142857142858</v>
          </cell>
          <cell r="Z104">
            <v>0</v>
          </cell>
          <cell r="AA104">
            <v>0</v>
          </cell>
          <cell r="AB104">
            <v>2.6919606675052745</v>
          </cell>
          <cell r="AC104">
            <v>5</v>
          </cell>
          <cell r="AD104">
            <v>0</v>
          </cell>
          <cell r="AE104">
            <v>0.22847358121330608</v>
          </cell>
          <cell r="AF104">
            <v>9.9317805582681853</v>
          </cell>
          <cell r="AG104">
            <v>0</v>
          </cell>
          <cell r="AH104">
            <v>3.333053779855959</v>
          </cell>
          <cell r="AI104">
            <v>0</v>
          </cell>
          <cell r="AJ104">
            <v>0</v>
          </cell>
          <cell r="AK104">
            <v>0</v>
          </cell>
          <cell r="AL104">
            <v>0</v>
          </cell>
          <cell r="AM104">
            <v>0</v>
          </cell>
          <cell r="AN104">
            <v>0</v>
          </cell>
          <cell r="AO104">
            <v>28.292925460846398</v>
          </cell>
          <cell r="AP104">
            <v>0</v>
          </cell>
          <cell r="AQ104">
            <v>14.068219441731815</v>
          </cell>
          <cell r="AR104">
            <v>15.931780558268185</v>
          </cell>
          <cell r="AS104">
            <v>14.12124018813244</v>
          </cell>
          <cell r="AT104">
            <v>0</v>
          </cell>
          <cell r="AU104">
            <v>0</v>
          </cell>
          <cell r="AV104">
            <v>0</v>
          </cell>
          <cell r="AW104">
            <v>67</v>
          </cell>
          <cell r="AX104">
            <v>0</v>
          </cell>
          <cell r="AY104">
            <v>0</v>
          </cell>
          <cell r="AZ104">
            <v>34.85015341522481</v>
          </cell>
          <cell r="BA104">
            <v>0</v>
          </cell>
          <cell r="BB104">
            <v>0</v>
          </cell>
          <cell r="BC104">
            <v>0</v>
          </cell>
          <cell r="BD104">
            <v>0</v>
          </cell>
          <cell r="BE104">
            <v>27.3224043715847</v>
          </cell>
          <cell r="BF104">
            <v>23.362527135264617</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CA104">
            <v>0</v>
          </cell>
          <cell r="CB104">
            <v>0</v>
          </cell>
          <cell r="CC104">
            <v>0</v>
          </cell>
          <cell r="CD104">
            <v>0</v>
          </cell>
          <cell r="CE104">
            <v>0</v>
          </cell>
          <cell r="CF104">
            <v>0</v>
          </cell>
          <cell r="CH104">
            <v>0</v>
          </cell>
          <cell r="CJ104">
            <v>39853</v>
          </cell>
          <cell r="CK104">
            <v>14.793517316085278</v>
          </cell>
          <cell r="CL104">
            <v>10.160254139481491</v>
          </cell>
          <cell r="CM104">
            <v>50.684931506849317</v>
          </cell>
          <cell r="CN104">
            <v>0</v>
          </cell>
          <cell r="CO104">
            <v>0</v>
          </cell>
          <cell r="CP104">
            <v>45.747219428834796</v>
          </cell>
          <cell r="CQ104">
            <v>0</v>
          </cell>
          <cell r="CR104">
            <v>30</v>
          </cell>
          <cell r="CS104">
            <v>0</v>
          </cell>
          <cell r="CU104">
            <v>39853</v>
          </cell>
          <cell r="CV104">
            <v>2.6919606675052745</v>
          </cell>
          <cell r="CW104">
            <v>5</v>
          </cell>
          <cell r="CX104">
            <v>0</v>
          </cell>
          <cell r="CY104">
            <v>0</v>
          </cell>
          <cell r="CZ104">
            <v>0</v>
          </cell>
          <cell r="DA104">
            <v>0</v>
          </cell>
          <cell r="DB104">
            <v>0</v>
          </cell>
          <cell r="DC104">
            <v>60.540736744920075</v>
          </cell>
          <cell r="DD104">
            <v>67</v>
          </cell>
          <cell r="DE104">
            <v>11.835616438356164</v>
          </cell>
          <cell r="DF104">
            <v>24</v>
          </cell>
          <cell r="DG104">
            <v>50.781933973492997</v>
          </cell>
          <cell r="DH104">
            <v>0</v>
          </cell>
          <cell r="DI104">
            <v>0</v>
          </cell>
          <cell r="DJ104">
            <v>0</v>
          </cell>
          <cell r="DK104">
            <v>27.3224043715847</v>
          </cell>
          <cell r="DL104">
            <v>23.362527135264617</v>
          </cell>
          <cell r="DM104">
            <v>0</v>
          </cell>
          <cell r="DN104">
            <v>0</v>
          </cell>
          <cell r="DO104">
            <v>0</v>
          </cell>
          <cell r="DP104">
            <v>0</v>
          </cell>
          <cell r="DR104">
            <v>50.684931506849317</v>
          </cell>
          <cell r="DS104">
            <v>0</v>
          </cell>
          <cell r="DT104">
            <v>0</v>
          </cell>
          <cell r="DV104">
            <v>39853</v>
          </cell>
          <cell r="DW104">
            <v>6.7735027596543276</v>
          </cell>
          <cell r="DY104">
            <v>49.7</v>
          </cell>
          <cell r="DZ104">
            <v>44.7</v>
          </cell>
          <cell r="EA104">
            <v>30</v>
          </cell>
          <cell r="EB104">
            <v>30</v>
          </cell>
          <cell r="ED104">
            <v>60</v>
          </cell>
          <cell r="EE104">
            <v>20</v>
          </cell>
          <cell r="EF104">
            <v>45.747219428834796</v>
          </cell>
          <cell r="EG104">
            <v>0</v>
          </cell>
          <cell r="EH104">
            <v>45.747219428834796</v>
          </cell>
          <cell r="EJ104">
            <v>30</v>
          </cell>
          <cell r="EK104">
            <v>90</v>
          </cell>
          <cell r="EL104">
            <v>110</v>
          </cell>
          <cell r="EN104">
            <v>0</v>
          </cell>
          <cell r="EO104">
            <v>60</v>
          </cell>
          <cell r="EP104">
            <v>80</v>
          </cell>
          <cell r="ER104">
            <v>200</v>
          </cell>
          <cell r="ET104">
            <v>15</v>
          </cell>
          <cell r="EU104">
            <v>0</v>
          </cell>
          <cell r="EV104">
            <v>0</v>
          </cell>
          <cell r="EW104">
            <v>50.684931506849317</v>
          </cell>
          <cell r="EX104">
            <v>0</v>
          </cell>
          <cell r="EZ104">
            <v>52.479978688667195</v>
          </cell>
          <cell r="FA104">
            <v>67.479978688667188</v>
          </cell>
          <cell r="FB104">
            <v>59</v>
          </cell>
          <cell r="FC104">
            <v>68.350684931506848</v>
          </cell>
          <cell r="FE104">
            <v>38271.593239120368</v>
          </cell>
        </row>
        <row r="105">
          <cell r="A105">
            <v>39854</v>
          </cell>
          <cell r="B105">
            <v>10</v>
          </cell>
          <cell r="C105">
            <v>2</v>
          </cell>
          <cell r="D105">
            <v>2</v>
          </cell>
          <cell r="E105">
            <v>2009</v>
          </cell>
          <cell r="G105">
            <v>0</v>
          </cell>
          <cell r="H105">
            <v>0.98336938783304073</v>
          </cell>
          <cell r="I105">
            <v>13.810147928252238</v>
          </cell>
          <cell r="J105">
            <v>50.684931506849317</v>
          </cell>
          <cell r="K105">
            <v>11.607142857142858</v>
          </cell>
          <cell r="L105">
            <v>0.18763211884147873</v>
          </cell>
          <cell r="M105">
            <v>8.7293826881452876</v>
          </cell>
          <cell r="N105">
            <v>8.9352</v>
          </cell>
          <cell r="O105">
            <v>12.37237372506903</v>
          </cell>
          <cell r="P105">
            <v>17.691651277585205</v>
          </cell>
          <cell r="Q105">
            <v>29.426072220474808</v>
          </cell>
          <cell r="R105">
            <v>16.257122205705755</v>
          </cell>
          <cell r="S105">
            <v>41.431061620534756</v>
          </cell>
          <cell r="T105">
            <v>23.569362579356572</v>
          </cell>
          <cell r="U105">
            <v>36.849729215333475</v>
          </cell>
          <cell r="W105">
            <v>0</v>
          </cell>
          <cell r="X105">
            <v>14.793517316085278</v>
          </cell>
          <cell r="Y105">
            <v>11.607142857142858</v>
          </cell>
          <cell r="Z105">
            <v>0</v>
          </cell>
          <cell r="AA105">
            <v>0</v>
          </cell>
          <cell r="AB105">
            <v>2.6905951802101642</v>
          </cell>
          <cell r="AC105">
            <v>5</v>
          </cell>
          <cell r="AD105">
            <v>0</v>
          </cell>
          <cell r="AE105">
            <v>0.22847358121330608</v>
          </cell>
          <cell r="AF105">
            <v>9.9331460455632943</v>
          </cell>
          <cell r="AG105">
            <v>0</v>
          </cell>
          <cell r="AH105">
            <v>3.333053779855959</v>
          </cell>
          <cell r="AI105">
            <v>0</v>
          </cell>
          <cell r="AJ105">
            <v>0</v>
          </cell>
          <cell r="AK105">
            <v>0</v>
          </cell>
          <cell r="AL105">
            <v>0</v>
          </cell>
          <cell r="AM105">
            <v>0</v>
          </cell>
          <cell r="AN105">
            <v>0</v>
          </cell>
          <cell r="AO105">
            <v>28.286731329033628</v>
          </cell>
          <cell r="AP105">
            <v>0</v>
          </cell>
          <cell r="AQ105">
            <v>14.066853954436706</v>
          </cell>
          <cell r="AR105">
            <v>15.933146045563294</v>
          </cell>
          <cell r="AS105">
            <v>14.127434319945209</v>
          </cell>
          <cell r="AT105">
            <v>0</v>
          </cell>
          <cell r="AU105">
            <v>0</v>
          </cell>
          <cell r="AV105">
            <v>0</v>
          </cell>
          <cell r="AW105">
            <v>67</v>
          </cell>
          <cell r="AX105">
            <v>0</v>
          </cell>
          <cell r="AY105">
            <v>0</v>
          </cell>
          <cell r="AZ105">
            <v>34.85015341522481</v>
          </cell>
          <cell r="BA105">
            <v>0</v>
          </cell>
          <cell r="BB105">
            <v>0</v>
          </cell>
          <cell r="BC105">
            <v>0</v>
          </cell>
          <cell r="BD105">
            <v>0</v>
          </cell>
          <cell r="BE105">
            <v>27.3224043715847</v>
          </cell>
          <cell r="BF105">
            <v>23.362527135264617</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CA105">
            <v>0</v>
          </cell>
          <cell r="CB105">
            <v>0</v>
          </cell>
          <cell r="CC105">
            <v>0</v>
          </cell>
          <cell r="CD105">
            <v>0</v>
          </cell>
          <cell r="CE105">
            <v>0</v>
          </cell>
          <cell r="CF105">
            <v>0</v>
          </cell>
          <cell r="CH105">
            <v>0</v>
          </cell>
          <cell r="CJ105">
            <v>39854</v>
          </cell>
          <cell r="CK105">
            <v>14.793517316085278</v>
          </cell>
          <cell r="CL105">
            <v>10.1616196267766</v>
          </cell>
          <cell r="CM105">
            <v>50.684931506849317</v>
          </cell>
          <cell r="CN105">
            <v>0</v>
          </cell>
          <cell r="CO105">
            <v>0</v>
          </cell>
          <cell r="CP105">
            <v>45.747219428834796</v>
          </cell>
          <cell r="CQ105">
            <v>0</v>
          </cell>
          <cell r="CR105">
            <v>30</v>
          </cell>
          <cell r="CS105">
            <v>0</v>
          </cell>
          <cell r="CU105">
            <v>39854</v>
          </cell>
          <cell r="CV105">
            <v>2.6905951802101642</v>
          </cell>
          <cell r="CW105">
            <v>5</v>
          </cell>
          <cell r="CX105">
            <v>0</v>
          </cell>
          <cell r="CY105">
            <v>0</v>
          </cell>
          <cell r="CZ105">
            <v>0</v>
          </cell>
          <cell r="DA105">
            <v>0</v>
          </cell>
          <cell r="DB105">
            <v>0</v>
          </cell>
          <cell r="DC105">
            <v>60.540736744920075</v>
          </cell>
          <cell r="DD105">
            <v>67</v>
          </cell>
          <cell r="DE105">
            <v>11.835616438356164</v>
          </cell>
          <cell r="DF105">
            <v>24</v>
          </cell>
          <cell r="DG105">
            <v>50.783299460788101</v>
          </cell>
          <cell r="DH105">
            <v>0</v>
          </cell>
          <cell r="DI105">
            <v>0</v>
          </cell>
          <cell r="DJ105">
            <v>0</v>
          </cell>
          <cell r="DK105">
            <v>27.3224043715847</v>
          </cell>
          <cell r="DL105">
            <v>23.362527135264617</v>
          </cell>
          <cell r="DM105">
            <v>0</v>
          </cell>
          <cell r="DN105">
            <v>0</v>
          </cell>
          <cell r="DO105">
            <v>0</v>
          </cell>
          <cell r="DP105">
            <v>0</v>
          </cell>
          <cell r="DR105">
            <v>50.684931506849317</v>
          </cell>
          <cell r="DS105">
            <v>0</v>
          </cell>
          <cell r="DT105">
            <v>0</v>
          </cell>
          <cell r="DV105">
            <v>39854</v>
          </cell>
          <cell r="DW105">
            <v>6.7744130845177333</v>
          </cell>
          <cell r="DY105">
            <v>49.7</v>
          </cell>
          <cell r="DZ105">
            <v>44.7</v>
          </cell>
          <cell r="EA105">
            <v>30</v>
          </cell>
          <cell r="EB105">
            <v>30</v>
          </cell>
          <cell r="ED105">
            <v>60</v>
          </cell>
          <cell r="EE105">
            <v>20</v>
          </cell>
          <cell r="EF105">
            <v>45.747219428834796</v>
          </cell>
          <cell r="EG105">
            <v>0</v>
          </cell>
          <cell r="EH105">
            <v>45.747219428834796</v>
          </cell>
          <cell r="EJ105">
            <v>30</v>
          </cell>
          <cell r="EK105">
            <v>90</v>
          </cell>
          <cell r="EL105">
            <v>110</v>
          </cell>
          <cell r="EN105">
            <v>0</v>
          </cell>
          <cell r="EO105">
            <v>60</v>
          </cell>
          <cell r="EP105">
            <v>80</v>
          </cell>
          <cell r="ER105">
            <v>200</v>
          </cell>
          <cell r="ET105">
            <v>15</v>
          </cell>
          <cell r="EU105">
            <v>0</v>
          </cell>
          <cell r="EV105">
            <v>0</v>
          </cell>
          <cell r="EW105">
            <v>50.684931506849317</v>
          </cell>
          <cell r="EX105">
            <v>0</v>
          </cell>
          <cell r="EZ105">
            <v>52.479978688667195</v>
          </cell>
          <cell r="FA105">
            <v>67.479978688667188</v>
          </cell>
          <cell r="FB105">
            <v>59</v>
          </cell>
          <cell r="FC105">
            <v>68.350684931506848</v>
          </cell>
          <cell r="FE105">
            <v>38271.593239467591</v>
          </cell>
        </row>
        <row r="106">
          <cell r="A106">
            <v>39855</v>
          </cell>
          <cell r="B106">
            <v>11</v>
          </cell>
          <cell r="C106">
            <v>3</v>
          </cell>
          <cell r="D106">
            <v>2</v>
          </cell>
          <cell r="E106">
            <v>2009</v>
          </cell>
          <cell r="G106">
            <v>0</v>
          </cell>
          <cell r="H106">
            <v>0.91885330384580655</v>
          </cell>
          <cell r="I106">
            <v>13.221527914223294</v>
          </cell>
          <cell r="J106">
            <v>50.684931506849317</v>
          </cell>
          <cell r="K106">
            <v>11.607142857142858</v>
          </cell>
          <cell r="L106">
            <v>0.17532210625856232</v>
          </cell>
          <cell r="M106">
            <v>8.3573164809580067</v>
          </cell>
          <cell r="N106">
            <v>8.9352</v>
          </cell>
          <cell r="O106">
            <v>11.560657281335754</v>
          </cell>
          <cell r="P106">
            <v>16.937592734743422</v>
          </cell>
          <cell r="Q106">
            <v>29.166961698262231</v>
          </cell>
          <cell r="R106">
            <v>16.257122205705755</v>
          </cell>
          <cell r="S106">
            <v>35.66191505796526</v>
          </cell>
          <cell r="T106">
            <v>23.785631031681977</v>
          </cell>
          <cell r="U106">
            <v>32.64297244746497</v>
          </cell>
          <cell r="W106">
            <v>0</v>
          </cell>
          <cell r="X106">
            <v>14.1403812180691</v>
          </cell>
          <cell r="Y106">
            <v>11.607142857142858</v>
          </cell>
          <cell r="Z106">
            <v>0</v>
          </cell>
          <cell r="AA106">
            <v>0</v>
          </cell>
          <cell r="AB106">
            <v>2.6892303855535347</v>
          </cell>
          <cell r="AC106">
            <v>5</v>
          </cell>
          <cell r="AD106">
            <v>0</v>
          </cell>
          <cell r="AE106">
            <v>0.22847358121330608</v>
          </cell>
          <cell r="AF106">
            <v>9.5501346204497288</v>
          </cell>
          <cell r="AG106">
            <v>0</v>
          </cell>
          <cell r="AH106">
            <v>3.5777498468392519</v>
          </cell>
          <cell r="AI106">
            <v>0</v>
          </cell>
          <cell r="AJ106">
            <v>0</v>
          </cell>
          <cell r="AK106">
            <v>0</v>
          </cell>
          <cell r="AL106">
            <v>0</v>
          </cell>
          <cell r="AM106">
            <v>0</v>
          </cell>
          <cell r="AN106">
            <v>0</v>
          </cell>
          <cell r="AO106">
            <v>28.689947486775981</v>
          </cell>
          <cell r="AP106">
            <v>0</v>
          </cell>
          <cell r="AQ106">
            <v>14.449865379550271</v>
          </cell>
          <cell r="AR106">
            <v>15.550134620449729</v>
          </cell>
          <cell r="AS106">
            <v>11.654636586431934</v>
          </cell>
          <cell r="AT106">
            <v>0</v>
          </cell>
          <cell r="AU106">
            <v>0</v>
          </cell>
          <cell r="AV106">
            <v>0</v>
          </cell>
          <cell r="AW106">
            <v>67</v>
          </cell>
          <cell r="AX106">
            <v>0</v>
          </cell>
          <cell r="AY106">
            <v>0</v>
          </cell>
          <cell r="AZ106">
            <v>25.090518537112203</v>
          </cell>
          <cell r="BA106">
            <v>0</v>
          </cell>
          <cell r="BB106">
            <v>0</v>
          </cell>
          <cell r="BC106">
            <v>0</v>
          </cell>
          <cell r="BD106">
            <v>0</v>
          </cell>
          <cell r="BE106">
            <v>27.3224043715847</v>
          </cell>
          <cell r="BF106">
            <v>23.362527135264617</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0</v>
          </cell>
          <cell r="CB106">
            <v>0</v>
          </cell>
          <cell r="CC106">
            <v>0</v>
          </cell>
          <cell r="CD106">
            <v>0</v>
          </cell>
          <cell r="CE106">
            <v>0</v>
          </cell>
          <cell r="CF106">
            <v>0</v>
          </cell>
          <cell r="CH106">
            <v>0</v>
          </cell>
          <cell r="CJ106">
            <v>39855</v>
          </cell>
          <cell r="CK106">
            <v>14.1403812180691</v>
          </cell>
          <cell r="CL106">
            <v>9.7786082016630349</v>
          </cell>
          <cell r="CM106">
            <v>50.684931506849317</v>
          </cell>
          <cell r="CN106">
            <v>0</v>
          </cell>
          <cell r="CO106">
            <v>0</v>
          </cell>
          <cell r="CP106">
            <v>43.922333920047166</v>
          </cell>
          <cell r="CQ106">
            <v>0</v>
          </cell>
          <cell r="CR106">
            <v>30</v>
          </cell>
          <cell r="CS106">
            <v>0</v>
          </cell>
          <cell r="CU106">
            <v>39855</v>
          </cell>
          <cell r="CV106">
            <v>2.6892303855535347</v>
          </cell>
          <cell r="CW106">
            <v>5</v>
          </cell>
          <cell r="CX106">
            <v>0</v>
          </cell>
          <cell r="CY106">
            <v>0</v>
          </cell>
          <cell r="CZ106">
            <v>0</v>
          </cell>
          <cell r="DA106">
            <v>0</v>
          </cell>
          <cell r="DB106">
            <v>0</v>
          </cell>
          <cell r="DC106">
            <v>58.062715138116268</v>
          </cell>
          <cell r="DD106">
            <v>67</v>
          </cell>
          <cell r="DE106">
            <v>11.835616438356164</v>
          </cell>
          <cell r="DF106">
            <v>24</v>
          </cell>
          <cell r="DG106">
            <v>40.640653157561928</v>
          </cell>
          <cell r="DH106">
            <v>0</v>
          </cell>
          <cell r="DI106">
            <v>0</v>
          </cell>
          <cell r="DJ106">
            <v>0</v>
          </cell>
          <cell r="DK106">
            <v>27.3224043715847</v>
          </cell>
          <cell r="DL106">
            <v>23.362527135264617</v>
          </cell>
          <cell r="DM106">
            <v>0</v>
          </cell>
          <cell r="DN106">
            <v>0</v>
          </cell>
          <cell r="DO106">
            <v>0</v>
          </cell>
          <cell r="DP106">
            <v>0</v>
          </cell>
          <cell r="DR106">
            <v>50.684931506849317</v>
          </cell>
          <cell r="DS106">
            <v>0</v>
          </cell>
          <cell r="DT106">
            <v>0</v>
          </cell>
          <cell r="DV106">
            <v>39855</v>
          </cell>
          <cell r="DW106">
            <v>6.5190721344420233</v>
          </cell>
          <cell r="DY106">
            <v>49.7</v>
          </cell>
          <cell r="DZ106">
            <v>44.7</v>
          </cell>
          <cell r="EA106">
            <v>30</v>
          </cell>
          <cell r="EB106">
            <v>30</v>
          </cell>
          <cell r="ED106">
            <v>60</v>
          </cell>
          <cell r="EE106">
            <v>20</v>
          </cell>
          <cell r="EF106">
            <v>43.922333920047166</v>
          </cell>
          <cell r="EG106">
            <v>0</v>
          </cell>
          <cell r="EH106">
            <v>43.922333920047166</v>
          </cell>
          <cell r="EJ106">
            <v>30</v>
          </cell>
          <cell r="EK106">
            <v>90</v>
          </cell>
          <cell r="EL106">
            <v>110</v>
          </cell>
          <cell r="EN106">
            <v>0</v>
          </cell>
          <cell r="EO106">
            <v>60</v>
          </cell>
          <cell r="EP106">
            <v>80</v>
          </cell>
          <cell r="ER106">
            <v>200</v>
          </cell>
          <cell r="ET106">
            <v>15</v>
          </cell>
          <cell r="EU106">
            <v>0</v>
          </cell>
          <cell r="EV106">
            <v>0</v>
          </cell>
          <cell r="EW106">
            <v>50.243162258282204</v>
          </cell>
          <cell r="EX106">
            <v>0.44176924856711253</v>
          </cell>
          <cell r="EZ106">
            <v>50.243162258282204</v>
          </cell>
          <cell r="FA106">
            <v>65.243162258282211</v>
          </cell>
          <cell r="FB106">
            <v>59</v>
          </cell>
          <cell r="FC106">
            <v>68.350684931506848</v>
          </cell>
          <cell r="FE106">
            <v>38271.59323958333</v>
          </cell>
        </row>
        <row r="107">
          <cell r="A107">
            <v>39856</v>
          </cell>
          <cell r="B107">
            <v>12</v>
          </cell>
          <cell r="C107">
            <v>4</v>
          </cell>
          <cell r="D107">
            <v>2</v>
          </cell>
          <cell r="E107">
            <v>2009</v>
          </cell>
          <cell r="G107">
            <v>0</v>
          </cell>
          <cell r="H107">
            <v>0.5955786861754685</v>
          </cell>
          <cell r="I107">
            <v>10.762234142791943</v>
          </cell>
          <cell r="J107">
            <v>50.684931506849317</v>
          </cell>
          <cell r="K107">
            <v>11.607142857142858</v>
          </cell>
          <cell r="L107">
            <v>0.11363958671743854</v>
          </cell>
          <cell r="M107">
            <v>6.8027989924466947</v>
          </cell>
          <cell r="N107">
            <v>0</v>
          </cell>
          <cell r="O107">
            <v>7.4933409349728333</v>
          </cell>
          <cell r="P107">
            <v>13.78708572936284</v>
          </cell>
          <cell r="Q107">
            <v>29.819555976419409</v>
          </cell>
          <cell r="R107">
            <v>16.257122205705755</v>
          </cell>
          <cell r="S107">
            <v>33.052050415125898</v>
          </cell>
          <cell r="T107">
            <v>23.227030095662197</v>
          </cell>
          <cell r="U107">
            <v>22.526688025307159</v>
          </cell>
          <cell r="W107">
            <v>0</v>
          </cell>
          <cell r="X107">
            <v>11.357812828967411</v>
          </cell>
          <cell r="Y107">
            <v>11.607142857142858</v>
          </cell>
          <cell r="Z107">
            <v>0</v>
          </cell>
          <cell r="AA107">
            <v>0</v>
          </cell>
          <cell r="AB107">
            <v>0</v>
          </cell>
          <cell r="AC107">
            <v>5</v>
          </cell>
          <cell r="AD107">
            <v>0</v>
          </cell>
          <cell r="AE107">
            <v>0.22847358121330608</v>
          </cell>
          <cell r="AF107">
            <v>1.6879649979508269</v>
          </cell>
          <cell r="AG107">
            <v>0</v>
          </cell>
          <cell r="AH107">
            <v>4.309902604336262</v>
          </cell>
          <cell r="AI107">
            <v>0</v>
          </cell>
          <cell r="AJ107">
            <v>0</v>
          </cell>
          <cell r="AK107">
            <v>0</v>
          </cell>
          <cell r="AL107">
            <v>0</v>
          </cell>
          <cell r="AM107">
            <v>0</v>
          </cell>
          <cell r="AN107">
            <v>0</v>
          </cell>
          <cell r="AO107">
            <v>30.745311226574078</v>
          </cell>
          <cell r="AP107">
            <v>0</v>
          </cell>
          <cell r="AQ107">
            <v>22.312035002049171</v>
          </cell>
          <cell r="AR107">
            <v>7.6879649979508287</v>
          </cell>
          <cell r="AS107">
            <v>2.3018910155504955</v>
          </cell>
          <cell r="AT107">
            <v>0</v>
          </cell>
          <cell r="AU107">
            <v>0</v>
          </cell>
          <cell r="AV107">
            <v>0</v>
          </cell>
          <cell r="AW107">
            <v>67</v>
          </cell>
          <cell r="AX107">
            <v>0</v>
          </cell>
          <cell r="AY107">
            <v>0</v>
          </cell>
          <cell r="AZ107">
            <v>11.805768536095258</v>
          </cell>
          <cell r="BA107">
            <v>0</v>
          </cell>
          <cell r="BB107">
            <v>0</v>
          </cell>
          <cell r="BC107">
            <v>0</v>
          </cell>
          <cell r="BD107">
            <v>0</v>
          </cell>
          <cell r="BE107">
            <v>27.3224043715847</v>
          </cell>
          <cell r="BF107">
            <v>23.362527135264617</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CA107">
            <v>0</v>
          </cell>
          <cell r="CB107">
            <v>0</v>
          </cell>
          <cell r="CC107">
            <v>0</v>
          </cell>
          <cell r="CD107">
            <v>0</v>
          </cell>
          <cell r="CE107">
            <v>0</v>
          </cell>
          <cell r="CF107">
            <v>0</v>
          </cell>
          <cell r="CH107">
            <v>0</v>
          </cell>
          <cell r="CJ107">
            <v>39856</v>
          </cell>
          <cell r="CK107">
            <v>11.357812828967411</v>
          </cell>
          <cell r="CL107">
            <v>1.916438579164133</v>
          </cell>
          <cell r="CM107">
            <v>50.684931506849317</v>
          </cell>
          <cell r="CN107">
            <v>0</v>
          </cell>
          <cell r="CO107">
            <v>0</v>
          </cell>
          <cell r="CP107">
            <v>37.357104846460835</v>
          </cell>
          <cell r="CQ107">
            <v>0</v>
          </cell>
          <cell r="CR107">
            <v>30</v>
          </cell>
          <cell r="CS107">
            <v>0</v>
          </cell>
          <cell r="CU107">
            <v>39856</v>
          </cell>
          <cell r="CV107">
            <v>0</v>
          </cell>
          <cell r="CW107">
            <v>5</v>
          </cell>
          <cell r="CX107">
            <v>0</v>
          </cell>
          <cell r="CY107">
            <v>0</v>
          </cell>
          <cell r="CZ107">
            <v>0</v>
          </cell>
          <cell r="DA107">
            <v>0</v>
          </cell>
          <cell r="DB107">
            <v>0</v>
          </cell>
          <cell r="DC107">
            <v>48.714917675428246</v>
          </cell>
          <cell r="DD107">
            <v>67</v>
          </cell>
          <cell r="DE107">
            <v>11.835616438356164</v>
          </cell>
          <cell r="DF107">
            <v>24</v>
          </cell>
          <cell r="DG107">
            <v>19.493733534046086</v>
          </cell>
          <cell r="DH107">
            <v>0</v>
          </cell>
          <cell r="DI107">
            <v>0</v>
          </cell>
          <cell r="DJ107">
            <v>0</v>
          </cell>
          <cell r="DK107">
            <v>27.3224043715847</v>
          </cell>
          <cell r="DL107">
            <v>23.362527135264617</v>
          </cell>
          <cell r="DM107">
            <v>0</v>
          </cell>
          <cell r="DN107">
            <v>0</v>
          </cell>
          <cell r="DO107">
            <v>0</v>
          </cell>
          <cell r="DP107">
            <v>0</v>
          </cell>
          <cell r="DR107">
            <v>50.684931506849317</v>
          </cell>
          <cell r="DS107">
            <v>0</v>
          </cell>
          <cell r="DT107">
            <v>0</v>
          </cell>
          <cell r="DV107">
            <v>39856</v>
          </cell>
          <cell r="DW107">
            <v>1.2776257194427554</v>
          </cell>
          <cell r="DY107">
            <v>49.7</v>
          </cell>
          <cell r="DZ107">
            <v>44.7</v>
          </cell>
          <cell r="EA107">
            <v>30</v>
          </cell>
          <cell r="EB107">
            <v>30</v>
          </cell>
          <cell r="ED107">
            <v>60</v>
          </cell>
          <cell r="EE107">
            <v>20</v>
          </cell>
          <cell r="EF107">
            <v>37.357104846460835</v>
          </cell>
          <cell r="EG107">
            <v>0</v>
          </cell>
          <cell r="EH107">
            <v>37.357104846460835</v>
          </cell>
          <cell r="EJ107">
            <v>30</v>
          </cell>
          <cell r="EK107">
            <v>90</v>
          </cell>
          <cell r="EL107">
            <v>110</v>
          </cell>
          <cell r="EN107">
            <v>0</v>
          </cell>
          <cell r="EO107">
            <v>60</v>
          </cell>
          <cell r="EP107">
            <v>80</v>
          </cell>
          <cell r="ER107">
            <v>200</v>
          </cell>
          <cell r="ET107">
            <v>15</v>
          </cell>
          <cell r="EU107">
            <v>0</v>
          </cell>
          <cell r="EV107">
            <v>0</v>
          </cell>
          <cell r="EW107">
            <v>40.897593667387092</v>
          </cell>
          <cell r="EX107">
            <v>9.787337839462225</v>
          </cell>
          <cell r="EZ107">
            <v>40.897593667387092</v>
          </cell>
          <cell r="FA107">
            <v>55.897593667387092</v>
          </cell>
          <cell r="FB107">
            <v>59</v>
          </cell>
          <cell r="FC107">
            <v>68.350684931506848</v>
          </cell>
          <cell r="FE107">
            <v>38271.593239814814</v>
          </cell>
        </row>
        <row r="108">
          <cell r="A108">
            <v>39857</v>
          </cell>
          <cell r="B108">
            <v>13</v>
          </cell>
          <cell r="C108">
            <v>5</v>
          </cell>
          <cell r="D108">
            <v>2</v>
          </cell>
          <cell r="E108">
            <v>2009</v>
          </cell>
          <cell r="G108">
            <v>0</v>
          </cell>
          <cell r="H108">
            <v>0.60196394179794444</v>
          </cell>
          <cell r="I108">
            <v>10.857961964516576</v>
          </cell>
          <cell r="J108">
            <v>50.684931506849317</v>
          </cell>
          <cell r="K108">
            <v>11.607142857142858</v>
          </cell>
          <cell r="L108">
            <v>0.11485792751247763</v>
          </cell>
          <cell r="M108">
            <v>6.8633084666448205</v>
          </cell>
          <cell r="N108">
            <v>0</v>
          </cell>
          <cell r="O108">
            <v>7.5736777543499922</v>
          </cell>
          <cell r="P108">
            <v>13.909718973287072</v>
          </cell>
          <cell r="Q108">
            <v>29.492266995489494</v>
          </cell>
          <cell r="R108">
            <v>16.257122205705755</v>
          </cell>
          <cell r="S108">
            <v>39.025929122813508</v>
          </cell>
          <cell r="T108">
            <v>23.398822502952093</v>
          </cell>
          <cell r="U108">
            <v>25.512794554962994</v>
          </cell>
          <cell r="W108">
            <v>0</v>
          </cell>
          <cell r="X108">
            <v>11.45992590631452</v>
          </cell>
          <cell r="Y108">
            <v>11.607142857142858</v>
          </cell>
          <cell r="Z108">
            <v>0</v>
          </cell>
          <cell r="AA108">
            <v>0</v>
          </cell>
          <cell r="AB108">
            <v>0</v>
          </cell>
          <cell r="AC108">
            <v>5</v>
          </cell>
          <cell r="AD108">
            <v>0</v>
          </cell>
          <cell r="AE108">
            <v>0.22847358121330608</v>
          </cell>
          <cell r="AF108">
            <v>1.7496928129439917</v>
          </cell>
          <cell r="AG108">
            <v>0</v>
          </cell>
          <cell r="AH108">
            <v>4.2065428535994958</v>
          </cell>
          <cell r="AI108">
            <v>0</v>
          </cell>
          <cell r="AJ108">
            <v>0</v>
          </cell>
          <cell r="AK108">
            <v>0</v>
          </cell>
          <cell r="AL108">
            <v>0</v>
          </cell>
          <cell r="AM108">
            <v>0</v>
          </cell>
          <cell r="AN108">
            <v>0</v>
          </cell>
          <cell r="AO108">
            <v>30.769669980268844</v>
          </cell>
          <cell r="AP108">
            <v>0</v>
          </cell>
          <cell r="AQ108">
            <v>22.250307187056009</v>
          </cell>
          <cell r="AR108">
            <v>7.7496928129439908</v>
          </cell>
          <cell r="AS108">
            <v>2.2565730949639686</v>
          </cell>
          <cell r="AT108">
            <v>0</v>
          </cell>
          <cell r="AU108">
            <v>0</v>
          </cell>
          <cell r="AV108">
            <v>0</v>
          </cell>
          <cell r="AW108">
            <v>67</v>
          </cell>
          <cell r="AX108">
            <v>0</v>
          </cell>
          <cell r="AY108">
            <v>0</v>
          </cell>
          <cell r="AZ108">
            <v>20.937546180728589</v>
          </cell>
          <cell r="BA108">
            <v>0</v>
          </cell>
          <cell r="BB108">
            <v>0</v>
          </cell>
          <cell r="BC108">
            <v>0</v>
          </cell>
          <cell r="BD108">
            <v>0</v>
          </cell>
          <cell r="BE108">
            <v>27.3224043715847</v>
          </cell>
          <cell r="BF108">
            <v>23.362527135264617</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CA108">
            <v>0</v>
          </cell>
          <cell r="CB108">
            <v>0</v>
          </cell>
          <cell r="CC108">
            <v>0</v>
          </cell>
          <cell r="CD108">
            <v>0</v>
          </cell>
          <cell r="CE108">
            <v>0</v>
          </cell>
          <cell r="CF108">
            <v>0</v>
          </cell>
          <cell r="CH108">
            <v>0</v>
          </cell>
          <cell r="CJ108">
            <v>39857</v>
          </cell>
          <cell r="CK108">
            <v>11.45992590631452</v>
          </cell>
          <cell r="CL108">
            <v>1.9781663941572978</v>
          </cell>
          <cell r="CM108">
            <v>50.684931506849317</v>
          </cell>
          <cell r="CN108">
            <v>0</v>
          </cell>
          <cell r="CO108">
            <v>0</v>
          </cell>
          <cell r="CP108">
            <v>37.232785928832307</v>
          </cell>
          <cell r="CQ108">
            <v>0</v>
          </cell>
          <cell r="CR108">
            <v>30</v>
          </cell>
          <cell r="CS108">
            <v>0</v>
          </cell>
          <cell r="CU108">
            <v>39857</v>
          </cell>
          <cell r="CV108">
            <v>0</v>
          </cell>
          <cell r="CW108">
            <v>5</v>
          </cell>
          <cell r="CX108">
            <v>0</v>
          </cell>
          <cell r="CY108">
            <v>0</v>
          </cell>
          <cell r="CZ108">
            <v>0</v>
          </cell>
          <cell r="DA108">
            <v>0</v>
          </cell>
          <cell r="DB108">
            <v>0</v>
          </cell>
          <cell r="DC108">
            <v>48.692711835146831</v>
          </cell>
          <cell r="DD108">
            <v>67</v>
          </cell>
          <cell r="DE108">
            <v>11.835616438356164</v>
          </cell>
          <cell r="DF108">
            <v>24</v>
          </cell>
          <cell r="DG108">
            <v>28.68723899367258</v>
          </cell>
          <cell r="DH108">
            <v>0</v>
          </cell>
          <cell r="DI108">
            <v>0</v>
          </cell>
          <cell r="DJ108">
            <v>0</v>
          </cell>
          <cell r="DK108">
            <v>27.3224043715847</v>
          </cell>
          <cell r="DL108">
            <v>23.362527135264617</v>
          </cell>
          <cell r="DM108">
            <v>0</v>
          </cell>
          <cell r="DN108">
            <v>0</v>
          </cell>
          <cell r="DO108">
            <v>0</v>
          </cell>
          <cell r="DP108">
            <v>0</v>
          </cell>
          <cell r="DR108">
            <v>50.684931506849317</v>
          </cell>
          <cell r="DS108">
            <v>0</v>
          </cell>
          <cell r="DT108">
            <v>0</v>
          </cell>
          <cell r="DV108">
            <v>39857</v>
          </cell>
          <cell r="DW108">
            <v>1.3187775961048651</v>
          </cell>
          <cell r="DY108">
            <v>49.7</v>
          </cell>
          <cell r="DZ108">
            <v>44.7</v>
          </cell>
          <cell r="EA108">
            <v>30</v>
          </cell>
          <cell r="EB108">
            <v>30</v>
          </cell>
          <cell r="ED108">
            <v>60</v>
          </cell>
          <cell r="EE108">
            <v>20</v>
          </cell>
          <cell r="EF108">
            <v>37.232785928832307</v>
          </cell>
          <cell r="EG108">
            <v>0</v>
          </cell>
          <cell r="EH108">
            <v>37.232785928832307</v>
          </cell>
          <cell r="EJ108">
            <v>30</v>
          </cell>
          <cell r="EK108">
            <v>90</v>
          </cell>
          <cell r="EL108">
            <v>110</v>
          </cell>
          <cell r="EN108">
            <v>0</v>
          </cell>
          <cell r="EO108">
            <v>60</v>
          </cell>
          <cell r="EP108">
            <v>80</v>
          </cell>
          <cell r="ER108">
            <v>200</v>
          </cell>
          <cell r="ET108">
            <v>15</v>
          </cell>
          <cell r="EU108">
            <v>0</v>
          </cell>
          <cell r="EV108">
            <v>0</v>
          </cell>
          <cell r="EW108">
            <v>41.261369209120701</v>
          </cell>
          <cell r="EX108">
            <v>9.4235622977286155</v>
          </cell>
          <cell r="EZ108">
            <v>41.261369209120701</v>
          </cell>
          <cell r="FA108">
            <v>56.261369209120701</v>
          </cell>
          <cell r="FB108">
            <v>59</v>
          </cell>
          <cell r="FC108">
            <v>68.350684931506848</v>
          </cell>
          <cell r="FE108">
            <v>38271.593240046299</v>
          </cell>
        </row>
        <row r="109">
          <cell r="A109">
            <v>39858</v>
          </cell>
          <cell r="B109">
            <v>14</v>
          </cell>
          <cell r="C109">
            <v>6</v>
          </cell>
          <cell r="D109">
            <v>2</v>
          </cell>
          <cell r="E109">
            <v>2009</v>
          </cell>
          <cell r="G109">
            <v>0</v>
          </cell>
          <cell r="H109">
            <v>0.98336938783304073</v>
          </cell>
          <cell r="I109">
            <v>13.810147928252238</v>
          </cell>
          <cell r="J109">
            <v>50.684931506849317</v>
          </cell>
          <cell r="K109">
            <v>11.607142857142858</v>
          </cell>
          <cell r="L109">
            <v>0.18763211884147873</v>
          </cell>
          <cell r="M109">
            <v>8.7293826881452876</v>
          </cell>
          <cell r="N109">
            <v>8.9352</v>
          </cell>
          <cell r="O109">
            <v>12.37237372506903</v>
          </cell>
          <cell r="P109">
            <v>17.691651277585205</v>
          </cell>
          <cell r="Q109">
            <v>29.426072220474808</v>
          </cell>
          <cell r="R109">
            <v>16.257122205705755</v>
          </cell>
          <cell r="S109">
            <v>41.431061620534756</v>
          </cell>
          <cell r="T109">
            <v>23.569362579356572</v>
          </cell>
          <cell r="U109">
            <v>36.849729215333475</v>
          </cell>
          <cell r="W109">
            <v>0</v>
          </cell>
          <cell r="X109">
            <v>14.793517316085278</v>
          </cell>
          <cell r="Y109">
            <v>11.607142857142858</v>
          </cell>
          <cell r="Z109">
            <v>0</v>
          </cell>
          <cell r="AA109">
            <v>0</v>
          </cell>
          <cell r="AB109">
            <v>2.6878662831840519</v>
          </cell>
          <cell r="AC109">
            <v>5</v>
          </cell>
          <cell r="AD109">
            <v>0</v>
          </cell>
          <cell r="AE109">
            <v>0.22847358121330608</v>
          </cell>
          <cell r="AF109">
            <v>9.9358749425894075</v>
          </cell>
          <cell r="AG109">
            <v>0</v>
          </cell>
          <cell r="AH109">
            <v>3.333053779855959</v>
          </cell>
          <cell r="AI109">
            <v>0</v>
          </cell>
          <cell r="AJ109">
            <v>0</v>
          </cell>
          <cell r="AK109">
            <v>0</v>
          </cell>
          <cell r="AL109">
            <v>0</v>
          </cell>
          <cell r="AM109">
            <v>0</v>
          </cell>
          <cell r="AN109">
            <v>0</v>
          </cell>
          <cell r="AO109">
            <v>28.326744863566375</v>
          </cell>
          <cell r="AP109">
            <v>0</v>
          </cell>
          <cell r="AQ109">
            <v>14.064125057410592</v>
          </cell>
          <cell r="AR109">
            <v>15.935874942589408</v>
          </cell>
          <cell r="AS109">
            <v>14.087420785412462</v>
          </cell>
          <cell r="AT109">
            <v>0</v>
          </cell>
          <cell r="AU109">
            <v>0</v>
          </cell>
          <cell r="AV109">
            <v>0</v>
          </cell>
          <cell r="AW109">
            <v>67</v>
          </cell>
          <cell r="AX109">
            <v>0</v>
          </cell>
          <cell r="AY109">
            <v>0</v>
          </cell>
          <cell r="AZ109">
            <v>34.85015341522481</v>
          </cell>
          <cell r="BA109">
            <v>0</v>
          </cell>
          <cell r="BB109">
            <v>0</v>
          </cell>
          <cell r="BC109">
            <v>0</v>
          </cell>
          <cell r="BD109">
            <v>0</v>
          </cell>
          <cell r="BE109">
            <v>27.3224043715847</v>
          </cell>
          <cell r="BF109">
            <v>23.362527135264617</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CA109">
            <v>0</v>
          </cell>
          <cell r="CB109">
            <v>0</v>
          </cell>
          <cell r="CC109">
            <v>0</v>
          </cell>
          <cell r="CD109">
            <v>0</v>
          </cell>
          <cell r="CE109">
            <v>0</v>
          </cell>
          <cell r="CF109">
            <v>0</v>
          </cell>
          <cell r="CH109">
            <v>0</v>
          </cell>
          <cell r="CJ109">
            <v>39858</v>
          </cell>
          <cell r="CK109">
            <v>14.793517316085278</v>
          </cell>
          <cell r="CL109">
            <v>10.164348523802714</v>
          </cell>
          <cell r="CM109">
            <v>50.684931506849317</v>
          </cell>
          <cell r="CN109">
            <v>0</v>
          </cell>
          <cell r="CO109">
            <v>0</v>
          </cell>
          <cell r="CP109">
            <v>45.747219428834796</v>
          </cell>
          <cell r="CQ109">
            <v>0</v>
          </cell>
          <cell r="CR109">
            <v>30</v>
          </cell>
          <cell r="CS109">
            <v>0</v>
          </cell>
          <cell r="CU109">
            <v>39858</v>
          </cell>
          <cell r="CV109">
            <v>2.6878662831840519</v>
          </cell>
          <cell r="CW109">
            <v>5</v>
          </cell>
          <cell r="CX109">
            <v>0</v>
          </cell>
          <cell r="CY109">
            <v>0</v>
          </cell>
          <cell r="CZ109">
            <v>0</v>
          </cell>
          <cell r="DA109">
            <v>0</v>
          </cell>
          <cell r="DB109">
            <v>0</v>
          </cell>
          <cell r="DC109">
            <v>60.540736744920075</v>
          </cell>
          <cell r="DD109">
            <v>67</v>
          </cell>
          <cell r="DE109">
            <v>11.835616438356164</v>
          </cell>
          <cell r="DF109">
            <v>24</v>
          </cell>
          <cell r="DG109">
            <v>50.786028357814217</v>
          </cell>
          <cell r="DH109">
            <v>0</v>
          </cell>
          <cell r="DI109">
            <v>0</v>
          </cell>
          <cell r="DJ109">
            <v>0</v>
          </cell>
          <cell r="DK109">
            <v>27.3224043715847</v>
          </cell>
          <cell r="DL109">
            <v>23.362527135264617</v>
          </cell>
          <cell r="DM109">
            <v>0</v>
          </cell>
          <cell r="DN109">
            <v>0</v>
          </cell>
          <cell r="DO109">
            <v>0</v>
          </cell>
          <cell r="DP109">
            <v>0</v>
          </cell>
          <cell r="DR109">
            <v>50.684931506849317</v>
          </cell>
          <cell r="DS109">
            <v>0</v>
          </cell>
          <cell r="DT109">
            <v>0</v>
          </cell>
          <cell r="DV109">
            <v>39858</v>
          </cell>
          <cell r="DW109">
            <v>6.7762323492018091</v>
          </cell>
          <cell r="DY109">
            <v>49.7</v>
          </cell>
          <cell r="DZ109">
            <v>44.7</v>
          </cell>
          <cell r="EA109">
            <v>30</v>
          </cell>
          <cell r="EB109">
            <v>30</v>
          </cell>
          <cell r="ED109">
            <v>60</v>
          </cell>
          <cell r="EE109">
            <v>20</v>
          </cell>
          <cell r="EF109">
            <v>45.747219428834796</v>
          </cell>
          <cell r="EG109">
            <v>0</v>
          </cell>
          <cell r="EH109">
            <v>45.747219428834796</v>
          </cell>
          <cell r="EJ109">
            <v>30</v>
          </cell>
          <cell r="EK109">
            <v>90</v>
          </cell>
          <cell r="EL109">
            <v>110</v>
          </cell>
          <cell r="EN109">
            <v>0</v>
          </cell>
          <cell r="EO109">
            <v>60</v>
          </cell>
          <cell r="EP109">
            <v>80</v>
          </cell>
          <cell r="ER109">
            <v>200</v>
          </cell>
          <cell r="ET109">
            <v>15</v>
          </cell>
          <cell r="EU109">
            <v>0</v>
          </cell>
          <cell r="EV109">
            <v>0</v>
          </cell>
          <cell r="EW109">
            <v>50.684931506849317</v>
          </cell>
          <cell r="EX109">
            <v>0</v>
          </cell>
          <cell r="EZ109">
            <v>52.479978688667195</v>
          </cell>
          <cell r="FA109">
            <v>67.479978688667188</v>
          </cell>
          <cell r="FB109">
            <v>59</v>
          </cell>
          <cell r="FC109">
            <v>68.350684931506848</v>
          </cell>
          <cell r="FE109">
            <v>38271.593240162038</v>
          </cell>
        </row>
        <row r="110">
          <cell r="A110">
            <v>39859</v>
          </cell>
          <cell r="B110">
            <v>15</v>
          </cell>
          <cell r="C110">
            <v>7</v>
          </cell>
          <cell r="D110">
            <v>2</v>
          </cell>
          <cell r="E110">
            <v>2009</v>
          </cell>
          <cell r="G110">
            <v>0</v>
          </cell>
          <cell r="H110">
            <v>0.98336938783304073</v>
          </cell>
          <cell r="I110">
            <v>13.810147928252238</v>
          </cell>
          <cell r="J110">
            <v>50.684931506849317</v>
          </cell>
          <cell r="K110">
            <v>11.607142857142858</v>
          </cell>
          <cell r="L110">
            <v>0.18763211884147873</v>
          </cell>
          <cell r="M110">
            <v>8.7293826881452876</v>
          </cell>
          <cell r="N110">
            <v>8.9352</v>
          </cell>
          <cell r="O110">
            <v>12.37237372506903</v>
          </cell>
          <cell r="P110">
            <v>17.691651277585205</v>
          </cell>
          <cell r="Q110">
            <v>29.426072220474808</v>
          </cell>
          <cell r="R110">
            <v>16.257122205705755</v>
          </cell>
          <cell r="S110">
            <v>41.431061620534756</v>
          </cell>
          <cell r="T110">
            <v>23.569362579356572</v>
          </cell>
          <cell r="U110">
            <v>36.849729215333475</v>
          </cell>
          <cell r="W110">
            <v>0</v>
          </cell>
          <cell r="X110">
            <v>14.793517316085278</v>
          </cell>
          <cell r="Y110">
            <v>11.607142857142858</v>
          </cell>
          <cell r="Z110">
            <v>0</v>
          </cell>
          <cell r="AA110">
            <v>0</v>
          </cell>
          <cell r="AB110">
            <v>2.6865028727505527</v>
          </cell>
          <cell r="AC110">
            <v>5</v>
          </cell>
          <cell r="AD110">
            <v>0</v>
          </cell>
          <cell r="AE110">
            <v>0.22847358121330608</v>
          </cell>
          <cell r="AF110">
            <v>9.9372383530229058</v>
          </cell>
          <cell r="AG110">
            <v>0</v>
          </cell>
          <cell r="AH110">
            <v>3.333053779855959</v>
          </cell>
          <cell r="AI110">
            <v>0</v>
          </cell>
          <cell r="AJ110">
            <v>0</v>
          </cell>
          <cell r="AK110">
            <v>0</v>
          </cell>
          <cell r="AL110">
            <v>0</v>
          </cell>
          <cell r="AM110">
            <v>0</v>
          </cell>
          <cell r="AN110">
            <v>0</v>
          </cell>
          <cell r="AO110">
            <v>28.32055963407754</v>
          </cell>
          <cell r="AP110">
            <v>0</v>
          </cell>
          <cell r="AQ110">
            <v>14.062761646977094</v>
          </cell>
          <cell r="AR110">
            <v>15.937238353022906</v>
          </cell>
          <cell r="AS110">
            <v>14.093606014901297</v>
          </cell>
          <cell r="AT110">
            <v>0</v>
          </cell>
          <cell r="AU110">
            <v>0</v>
          </cell>
          <cell r="AV110">
            <v>0</v>
          </cell>
          <cell r="AW110">
            <v>67</v>
          </cell>
          <cell r="AX110">
            <v>0</v>
          </cell>
          <cell r="AY110">
            <v>0</v>
          </cell>
          <cell r="AZ110">
            <v>34.85015341522481</v>
          </cell>
          <cell r="BA110">
            <v>0</v>
          </cell>
          <cell r="BB110">
            <v>0</v>
          </cell>
          <cell r="BC110">
            <v>0</v>
          </cell>
          <cell r="BD110">
            <v>0</v>
          </cell>
          <cell r="BE110">
            <v>27.3224043715847</v>
          </cell>
          <cell r="BF110">
            <v>23.362527135264617</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CA110">
            <v>0</v>
          </cell>
          <cell r="CB110">
            <v>0</v>
          </cell>
          <cell r="CC110">
            <v>0</v>
          </cell>
          <cell r="CD110">
            <v>0</v>
          </cell>
          <cell r="CE110">
            <v>0</v>
          </cell>
          <cell r="CF110">
            <v>0</v>
          </cell>
          <cell r="CH110">
            <v>0</v>
          </cell>
          <cell r="CJ110">
            <v>39859</v>
          </cell>
          <cell r="CK110">
            <v>14.793517316085278</v>
          </cell>
          <cell r="CL110">
            <v>10.165711934236212</v>
          </cell>
          <cell r="CM110">
            <v>50.684931506849317</v>
          </cell>
          <cell r="CN110">
            <v>0</v>
          </cell>
          <cell r="CO110">
            <v>0</v>
          </cell>
          <cell r="CP110">
            <v>45.747219428834796</v>
          </cell>
          <cell r="CQ110">
            <v>0</v>
          </cell>
          <cell r="CR110">
            <v>30</v>
          </cell>
          <cell r="CS110">
            <v>0</v>
          </cell>
          <cell r="CU110">
            <v>39859</v>
          </cell>
          <cell r="CV110">
            <v>2.6865028727505527</v>
          </cell>
          <cell r="CW110">
            <v>5</v>
          </cell>
          <cell r="CX110">
            <v>0</v>
          </cell>
          <cell r="CY110">
            <v>0</v>
          </cell>
          <cell r="CZ110">
            <v>0</v>
          </cell>
          <cell r="DA110">
            <v>0</v>
          </cell>
          <cell r="DB110">
            <v>0</v>
          </cell>
          <cell r="DC110">
            <v>60.540736744920075</v>
          </cell>
          <cell r="DD110">
            <v>67</v>
          </cell>
          <cell r="DE110">
            <v>11.835616438356164</v>
          </cell>
          <cell r="DF110">
            <v>24</v>
          </cell>
          <cell r="DG110">
            <v>50.787391768247716</v>
          </cell>
          <cell r="DH110">
            <v>0</v>
          </cell>
          <cell r="DI110">
            <v>0</v>
          </cell>
          <cell r="DJ110">
            <v>0</v>
          </cell>
          <cell r="DK110">
            <v>27.3224043715847</v>
          </cell>
          <cell r="DL110">
            <v>23.362527135264617</v>
          </cell>
          <cell r="DM110">
            <v>0</v>
          </cell>
          <cell r="DN110">
            <v>0</v>
          </cell>
          <cell r="DO110">
            <v>0</v>
          </cell>
          <cell r="DP110">
            <v>0</v>
          </cell>
          <cell r="DR110">
            <v>50.684931506849317</v>
          </cell>
          <cell r="DS110">
            <v>0</v>
          </cell>
          <cell r="DT110">
            <v>0</v>
          </cell>
          <cell r="DV110">
            <v>39859</v>
          </cell>
          <cell r="DW110">
            <v>6.7771412894908076</v>
          </cell>
          <cell r="DY110">
            <v>49.7</v>
          </cell>
          <cell r="DZ110">
            <v>44.7</v>
          </cell>
          <cell r="EA110">
            <v>30</v>
          </cell>
          <cell r="EB110">
            <v>30</v>
          </cell>
          <cell r="ED110">
            <v>60</v>
          </cell>
          <cell r="EE110">
            <v>20</v>
          </cell>
          <cell r="EF110">
            <v>45.747219428834796</v>
          </cell>
          <cell r="EG110">
            <v>0</v>
          </cell>
          <cell r="EH110">
            <v>45.747219428834796</v>
          </cell>
          <cell r="EJ110">
            <v>30</v>
          </cell>
          <cell r="EK110">
            <v>90</v>
          </cell>
          <cell r="EL110">
            <v>110</v>
          </cell>
          <cell r="EN110">
            <v>0</v>
          </cell>
          <cell r="EO110">
            <v>60</v>
          </cell>
          <cell r="EP110">
            <v>80</v>
          </cell>
          <cell r="ER110">
            <v>200</v>
          </cell>
          <cell r="ET110">
            <v>15</v>
          </cell>
          <cell r="EU110">
            <v>0</v>
          </cell>
          <cell r="EV110">
            <v>0</v>
          </cell>
          <cell r="EW110">
            <v>50.684931506849317</v>
          </cell>
          <cell r="EX110">
            <v>0</v>
          </cell>
          <cell r="EZ110">
            <v>52.479978688667195</v>
          </cell>
          <cell r="FA110">
            <v>67.479978688667188</v>
          </cell>
          <cell r="FB110">
            <v>59</v>
          </cell>
          <cell r="FC110">
            <v>68.350684931506848</v>
          </cell>
          <cell r="FE110">
            <v>38271.593240509261</v>
          </cell>
        </row>
        <row r="111">
          <cell r="A111">
            <v>39860</v>
          </cell>
          <cell r="B111">
            <v>16</v>
          </cell>
          <cell r="C111">
            <v>1</v>
          </cell>
          <cell r="D111">
            <v>2</v>
          </cell>
          <cell r="E111">
            <v>2009</v>
          </cell>
          <cell r="G111">
            <v>0</v>
          </cell>
          <cell r="H111">
            <v>0.98336938783304073</v>
          </cell>
          <cell r="I111">
            <v>13.810147928252238</v>
          </cell>
          <cell r="J111">
            <v>50.684931506849317</v>
          </cell>
          <cell r="K111">
            <v>11.607142857142858</v>
          </cell>
          <cell r="L111">
            <v>0.18763211884147873</v>
          </cell>
          <cell r="M111">
            <v>8.7293826881452876</v>
          </cell>
          <cell r="N111">
            <v>8.9352</v>
          </cell>
          <cell r="O111">
            <v>12.37237372506903</v>
          </cell>
          <cell r="P111">
            <v>17.691651277585205</v>
          </cell>
          <cell r="Q111">
            <v>29.426072220474808</v>
          </cell>
          <cell r="R111">
            <v>16.257122205705755</v>
          </cell>
          <cell r="S111">
            <v>41.431061620534756</v>
          </cell>
          <cell r="T111">
            <v>23.569362579356572</v>
          </cell>
          <cell r="U111">
            <v>36.849729215333475</v>
          </cell>
          <cell r="W111">
            <v>0</v>
          </cell>
          <cell r="X111">
            <v>14.793517316085278</v>
          </cell>
          <cell r="Y111">
            <v>11.607142857142858</v>
          </cell>
          <cell r="Z111">
            <v>0</v>
          </cell>
          <cell r="AA111">
            <v>0</v>
          </cell>
          <cell r="AB111">
            <v>2.6851401539020552</v>
          </cell>
          <cell r="AC111">
            <v>5</v>
          </cell>
          <cell r="AD111">
            <v>0</v>
          </cell>
          <cell r="AE111">
            <v>0.22847358121330608</v>
          </cell>
          <cell r="AF111">
            <v>9.9386010718714033</v>
          </cell>
          <cell r="AG111">
            <v>0</v>
          </cell>
          <cell r="AH111">
            <v>3.333053779855959</v>
          </cell>
          <cell r="AI111">
            <v>0</v>
          </cell>
          <cell r="AJ111">
            <v>0</v>
          </cell>
          <cell r="AK111">
            <v>0</v>
          </cell>
          <cell r="AL111">
            <v>0</v>
          </cell>
          <cell r="AM111">
            <v>0</v>
          </cell>
          <cell r="AN111">
            <v>0</v>
          </cell>
          <cell r="AO111">
            <v>28.314335625720432</v>
          </cell>
          <cell r="AP111">
            <v>0</v>
          </cell>
          <cell r="AQ111">
            <v>14.061398928128597</v>
          </cell>
          <cell r="AR111">
            <v>15.938601071871403</v>
          </cell>
          <cell r="AS111">
            <v>14.099830023258406</v>
          </cell>
          <cell r="AT111">
            <v>0</v>
          </cell>
          <cell r="AU111">
            <v>0</v>
          </cell>
          <cell r="AV111">
            <v>0</v>
          </cell>
          <cell r="AW111">
            <v>67</v>
          </cell>
          <cell r="AX111">
            <v>0</v>
          </cell>
          <cell r="AY111">
            <v>0</v>
          </cell>
          <cell r="AZ111">
            <v>34.85015341522481</v>
          </cell>
          <cell r="BA111">
            <v>0</v>
          </cell>
          <cell r="BB111">
            <v>0</v>
          </cell>
          <cell r="BC111">
            <v>0</v>
          </cell>
          <cell r="BD111">
            <v>0</v>
          </cell>
          <cell r="BE111">
            <v>27.3224043715847</v>
          </cell>
          <cell r="BF111">
            <v>23.362527135264617</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CA111">
            <v>0</v>
          </cell>
          <cell r="CB111">
            <v>0</v>
          </cell>
          <cell r="CC111">
            <v>0</v>
          </cell>
          <cell r="CD111">
            <v>0</v>
          </cell>
          <cell r="CE111">
            <v>0</v>
          </cell>
          <cell r="CF111">
            <v>0</v>
          </cell>
          <cell r="CH111">
            <v>0</v>
          </cell>
          <cell r="CJ111">
            <v>39860</v>
          </cell>
          <cell r="CK111">
            <v>14.793517316085278</v>
          </cell>
          <cell r="CL111">
            <v>10.167074653084709</v>
          </cell>
          <cell r="CM111">
            <v>50.684931506849317</v>
          </cell>
          <cell r="CN111">
            <v>0</v>
          </cell>
          <cell r="CO111">
            <v>0</v>
          </cell>
          <cell r="CP111">
            <v>45.747219428834796</v>
          </cell>
          <cell r="CQ111">
            <v>0</v>
          </cell>
          <cell r="CR111">
            <v>30</v>
          </cell>
          <cell r="CS111">
            <v>0</v>
          </cell>
          <cell r="CU111">
            <v>39860</v>
          </cell>
          <cell r="CV111">
            <v>2.6851401539020552</v>
          </cell>
          <cell r="CW111">
            <v>5</v>
          </cell>
          <cell r="CX111">
            <v>0</v>
          </cell>
          <cell r="CY111">
            <v>0</v>
          </cell>
          <cell r="CZ111">
            <v>0</v>
          </cell>
          <cell r="DA111">
            <v>0</v>
          </cell>
          <cell r="DB111">
            <v>0</v>
          </cell>
          <cell r="DC111">
            <v>60.540736744920075</v>
          </cell>
          <cell r="DD111">
            <v>67</v>
          </cell>
          <cell r="DE111">
            <v>11.835616438356164</v>
          </cell>
          <cell r="DF111">
            <v>24</v>
          </cell>
          <cell r="DG111">
            <v>50.788754487096213</v>
          </cell>
          <cell r="DH111">
            <v>0</v>
          </cell>
          <cell r="DI111">
            <v>0</v>
          </cell>
          <cell r="DJ111">
            <v>0</v>
          </cell>
          <cell r="DK111">
            <v>27.3224043715847</v>
          </cell>
          <cell r="DL111">
            <v>23.362527135264617</v>
          </cell>
          <cell r="DM111">
            <v>0</v>
          </cell>
          <cell r="DN111">
            <v>0</v>
          </cell>
          <cell r="DO111">
            <v>0</v>
          </cell>
          <cell r="DP111">
            <v>0</v>
          </cell>
          <cell r="DR111">
            <v>50.684931506849317</v>
          </cell>
          <cell r="DS111">
            <v>0</v>
          </cell>
          <cell r="DT111">
            <v>0</v>
          </cell>
          <cell r="DV111">
            <v>39860</v>
          </cell>
          <cell r="DW111">
            <v>6.7780497687231396</v>
          </cell>
          <cell r="DY111">
            <v>49.7</v>
          </cell>
          <cell r="DZ111">
            <v>44.7</v>
          </cell>
          <cell r="EA111">
            <v>30</v>
          </cell>
          <cell r="EB111">
            <v>30</v>
          </cell>
          <cell r="ED111">
            <v>60</v>
          </cell>
          <cell r="EE111">
            <v>20</v>
          </cell>
          <cell r="EF111">
            <v>45.747219428834796</v>
          </cell>
          <cell r="EG111">
            <v>0</v>
          </cell>
          <cell r="EH111">
            <v>45.747219428834796</v>
          </cell>
          <cell r="EJ111">
            <v>30</v>
          </cell>
          <cell r="EK111">
            <v>90</v>
          </cell>
          <cell r="EL111">
            <v>110</v>
          </cell>
          <cell r="EN111">
            <v>0</v>
          </cell>
          <cell r="EO111">
            <v>60</v>
          </cell>
          <cell r="EP111">
            <v>80</v>
          </cell>
          <cell r="ER111">
            <v>200</v>
          </cell>
          <cell r="ET111">
            <v>15</v>
          </cell>
          <cell r="EU111">
            <v>0</v>
          </cell>
          <cell r="EV111">
            <v>0</v>
          </cell>
          <cell r="EW111">
            <v>50.684931506849317</v>
          </cell>
          <cell r="EX111">
            <v>0</v>
          </cell>
          <cell r="EZ111">
            <v>52.479978688667195</v>
          </cell>
          <cell r="FA111">
            <v>67.479978688667188</v>
          </cell>
          <cell r="FB111">
            <v>59</v>
          </cell>
          <cell r="FC111">
            <v>68.350684931506848</v>
          </cell>
          <cell r="FE111">
            <v>38271.593240740738</v>
          </cell>
        </row>
        <row r="112">
          <cell r="A112">
            <v>39861</v>
          </cell>
          <cell r="B112">
            <v>17</v>
          </cell>
          <cell r="C112">
            <v>2</v>
          </cell>
          <cell r="D112">
            <v>2</v>
          </cell>
          <cell r="E112">
            <v>2009</v>
          </cell>
          <cell r="G112">
            <v>0</v>
          </cell>
          <cell r="H112">
            <v>0.98336938783304073</v>
          </cell>
          <cell r="I112">
            <v>13.810147928252238</v>
          </cell>
          <cell r="J112">
            <v>50.684931506849317</v>
          </cell>
          <cell r="K112">
            <v>11.607142857142858</v>
          </cell>
          <cell r="L112">
            <v>0.18763211884147873</v>
          </cell>
          <cell r="M112">
            <v>8.7293826881452876</v>
          </cell>
          <cell r="N112">
            <v>8.9352</v>
          </cell>
          <cell r="O112">
            <v>12.37237372506903</v>
          </cell>
          <cell r="P112">
            <v>17.691651277585205</v>
          </cell>
          <cell r="Q112">
            <v>29.426072220474808</v>
          </cell>
          <cell r="R112">
            <v>16.257122205705755</v>
          </cell>
          <cell r="S112">
            <v>41.431061620534756</v>
          </cell>
          <cell r="T112">
            <v>23.569362579356572</v>
          </cell>
          <cell r="U112">
            <v>36.849729215333475</v>
          </cell>
          <cell r="W112">
            <v>0</v>
          </cell>
          <cell r="X112">
            <v>14.793517316085278</v>
          </cell>
          <cell r="Y112">
            <v>11.607142857142858</v>
          </cell>
          <cell r="Z112">
            <v>0</v>
          </cell>
          <cell r="AA112">
            <v>0</v>
          </cell>
          <cell r="AB112">
            <v>2.6837781262877578</v>
          </cell>
          <cell r="AC112">
            <v>5</v>
          </cell>
          <cell r="AD112">
            <v>0</v>
          </cell>
          <cell r="AE112">
            <v>0.22847358121330608</v>
          </cell>
          <cell r="AF112">
            <v>9.939963099485702</v>
          </cell>
          <cell r="AG112">
            <v>0</v>
          </cell>
          <cell r="AH112">
            <v>3.333053779855959</v>
          </cell>
          <cell r="AI112">
            <v>0</v>
          </cell>
          <cell r="AJ112">
            <v>0</v>
          </cell>
          <cell r="AK112">
            <v>0</v>
          </cell>
          <cell r="AL112">
            <v>0</v>
          </cell>
          <cell r="AM112">
            <v>0</v>
          </cell>
          <cell r="AN112">
            <v>0</v>
          </cell>
          <cell r="AO112">
            <v>28.308072472656669</v>
          </cell>
          <cell r="AP112">
            <v>0</v>
          </cell>
          <cell r="AQ112">
            <v>14.060036900514298</v>
          </cell>
          <cell r="AR112">
            <v>15.939963099485702</v>
          </cell>
          <cell r="AS112">
            <v>14.106093176322169</v>
          </cell>
          <cell r="AT112">
            <v>0</v>
          </cell>
          <cell r="AU112">
            <v>0</v>
          </cell>
          <cell r="AV112">
            <v>0</v>
          </cell>
          <cell r="AW112">
            <v>67</v>
          </cell>
          <cell r="AX112">
            <v>0</v>
          </cell>
          <cell r="AY112">
            <v>0</v>
          </cell>
          <cell r="AZ112">
            <v>34.85015341522481</v>
          </cell>
          <cell r="BA112">
            <v>0</v>
          </cell>
          <cell r="BB112">
            <v>0</v>
          </cell>
          <cell r="BC112">
            <v>0</v>
          </cell>
          <cell r="BD112">
            <v>0</v>
          </cell>
          <cell r="BE112">
            <v>27.3224043715847</v>
          </cell>
          <cell r="BF112">
            <v>23.362527135264617</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CA112">
            <v>0</v>
          </cell>
          <cell r="CB112">
            <v>0</v>
          </cell>
          <cell r="CC112">
            <v>0</v>
          </cell>
          <cell r="CD112">
            <v>0</v>
          </cell>
          <cell r="CE112">
            <v>0</v>
          </cell>
          <cell r="CF112">
            <v>0</v>
          </cell>
          <cell r="CH112">
            <v>0</v>
          </cell>
          <cell r="CJ112">
            <v>39861</v>
          </cell>
          <cell r="CK112">
            <v>14.793517316085278</v>
          </cell>
          <cell r="CL112">
            <v>10.168436680699008</v>
          </cell>
          <cell r="CM112">
            <v>50.684931506849317</v>
          </cell>
          <cell r="CN112">
            <v>0</v>
          </cell>
          <cell r="CO112">
            <v>0</v>
          </cell>
          <cell r="CP112">
            <v>45.747219428834796</v>
          </cell>
          <cell r="CQ112">
            <v>0</v>
          </cell>
          <cell r="CR112">
            <v>30</v>
          </cell>
          <cell r="CS112">
            <v>0</v>
          </cell>
          <cell r="CU112">
            <v>39861</v>
          </cell>
          <cell r="CV112">
            <v>2.6837781262877578</v>
          </cell>
          <cell r="CW112">
            <v>5</v>
          </cell>
          <cell r="CX112">
            <v>0</v>
          </cell>
          <cell r="CY112">
            <v>0</v>
          </cell>
          <cell r="CZ112">
            <v>0</v>
          </cell>
          <cell r="DA112">
            <v>0</v>
          </cell>
          <cell r="DB112">
            <v>0</v>
          </cell>
          <cell r="DC112">
            <v>60.540736744920075</v>
          </cell>
          <cell r="DD112">
            <v>67</v>
          </cell>
          <cell r="DE112">
            <v>11.835616438356164</v>
          </cell>
          <cell r="DF112">
            <v>24</v>
          </cell>
          <cell r="DG112">
            <v>50.790116514710512</v>
          </cell>
          <cell r="DH112">
            <v>0</v>
          </cell>
          <cell r="DI112">
            <v>0</v>
          </cell>
          <cell r="DJ112">
            <v>0</v>
          </cell>
          <cell r="DK112">
            <v>27.3224043715847</v>
          </cell>
          <cell r="DL112">
            <v>23.362527135264617</v>
          </cell>
          <cell r="DM112">
            <v>0</v>
          </cell>
          <cell r="DN112">
            <v>0</v>
          </cell>
          <cell r="DO112">
            <v>0</v>
          </cell>
          <cell r="DP112">
            <v>0</v>
          </cell>
          <cell r="DR112">
            <v>50.684931506849317</v>
          </cell>
          <cell r="DS112">
            <v>0</v>
          </cell>
          <cell r="DT112">
            <v>0</v>
          </cell>
          <cell r="DV112">
            <v>39861</v>
          </cell>
          <cell r="DW112">
            <v>6.7789577871326721</v>
          </cell>
          <cell r="DY112">
            <v>49.7</v>
          </cell>
          <cell r="DZ112">
            <v>44.7</v>
          </cell>
          <cell r="EA112">
            <v>30</v>
          </cell>
          <cell r="EB112">
            <v>30</v>
          </cell>
          <cell r="ED112">
            <v>60</v>
          </cell>
          <cell r="EE112">
            <v>20</v>
          </cell>
          <cell r="EF112">
            <v>45.747219428834796</v>
          </cell>
          <cell r="EG112">
            <v>0</v>
          </cell>
          <cell r="EH112">
            <v>45.747219428834796</v>
          </cell>
          <cell r="EJ112">
            <v>30</v>
          </cell>
          <cell r="EK112">
            <v>90</v>
          </cell>
          <cell r="EL112">
            <v>110</v>
          </cell>
          <cell r="EN112">
            <v>0</v>
          </cell>
          <cell r="EO112">
            <v>60</v>
          </cell>
          <cell r="EP112">
            <v>80</v>
          </cell>
          <cell r="ER112">
            <v>200</v>
          </cell>
          <cell r="ET112">
            <v>15</v>
          </cell>
          <cell r="EU112">
            <v>0</v>
          </cell>
          <cell r="EV112">
            <v>0</v>
          </cell>
          <cell r="EW112">
            <v>50.684931506849317</v>
          </cell>
          <cell r="EX112">
            <v>0</v>
          </cell>
          <cell r="EZ112">
            <v>52.479978688667195</v>
          </cell>
          <cell r="FA112">
            <v>67.479978688667188</v>
          </cell>
          <cell r="FB112">
            <v>59</v>
          </cell>
          <cell r="FC112">
            <v>68.350684931506848</v>
          </cell>
          <cell r="FE112">
            <v>38271.593240856484</v>
          </cell>
        </row>
        <row r="113">
          <cell r="A113">
            <v>39862</v>
          </cell>
          <cell r="B113">
            <v>18</v>
          </cell>
          <cell r="C113">
            <v>3</v>
          </cell>
          <cell r="D113">
            <v>2</v>
          </cell>
          <cell r="E113">
            <v>2009</v>
          </cell>
          <cell r="G113">
            <v>0</v>
          </cell>
          <cell r="H113">
            <v>0.91885330384580655</v>
          </cell>
          <cell r="I113">
            <v>13.221527914223294</v>
          </cell>
          <cell r="J113">
            <v>50.684931506849317</v>
          </cell>
          <cell r="K113">
            <v>11.607142857142858</v>
          </cell>
          <cell r="L113">
            <v>0.17532210625856232</v>
          </cell>
          <cell r="M113">
            <v>8.3573164809580067</v>
          </cell>
          <cell r="N113">
            <v>8.9352</v>
          </cell>
          <cell r="O113">
            <v>11.560657281335754</v>
          </cell>
          <cell r="P113">
            <v>16.937592734743422</v>
          </cell>
          <cell r="Q113">
            <v>29.166961698262231</v>
          </cell>
          <cell r="R113">
            <v>16.257122205705755</v>
          </cell>
          <cell r="S113">
            <v>35.66191505796526</v>
          </cell>
          <cell r="T113">
            <v>23.785631031681977</v>
          </cell>
          <cell r="U113">
            <v>32.64297244746497</v>
          </cell>
          <cell r="W113">
            <v>0</v>
          </cell>
          <cell r="X113">
            <v>14.1403812180691</v>
          </cell>
          <cell r="Y113">
            <v>11.607142857142858</v>
          </cell>
          <cell r="Z113">
            <v>0</v>
          </cell>
          <cell r="AA113">
            <v>0</v>
          </cell>
          <cell r="AB113">
            <v>2.6824167895570312</v>
          </cell>
          <cell r="AC113">
            <v>5</v>
          </cell>
          <cell r="AD113">
            <v>0</v>
          </cell>
          <cell r="AE113">
            <v>0.22847358121330608</v>
          </cell>
          <cell r="AF113">
            <v>9.5569482164462318</v>
          </cell>
          <cell r="AG113">
            <v>0</v>
          </cell>
          <cell r="AH113">
            <v>3.5777498468392519</v>
          </cell>
          <cell r="AI113">
            <v>0</v>
          </cell>
          <cell r="AJ113">
            <v>0</v>
          </cell>
          <cell r="AK113">
            <v>0</v>
          </cell>
          <cell r="AL113">
            <v>0</v>
          </cell>
          <cell r="AM113">
            <v>0</v>
          </cell>
          <cell r="AN113">
            <v>0</v>
          </cell>
          <cell r="AO113">
            <v>28.711240598949775</v>
          </cell>
          <cell r="AP113">
            <v>0</v>
          </cell>
          <cell r="AQ113">
            <v>14.443051783553768</v>
          </cell>
          <cell r="AR113">
            <v>15.556948216446232</v>
          </cell>
          <cell r="AS113">
            <v>11.63334347425814</v>
          </cell>
          <cell r="AT113">
            <v>0</v>
          </cell>
          <cell r="AU113">
            <v>0</v>
          </cell>
          <cell r="AV113">
            <v>0</v>
          </cell>
          <cell r="AW113">
            <v>67</v>
          </cell>
          <cell r="AX113">
            <v>0</v>
          </cell>
          <cell r="AY113">
            <v>0</v>
          </cell>
          <cell r="AZ113">
            <v>25.090518537112203</v>
          </cell>
          <cell r="BA113">
            <v>0</v>
          </cell>
          <cell r="BB113">
            <v>0</v>
          </cell>
          <cell r="BC113">
            <v>0</v>
          </cell>
          <cell r="BD113">
            <v>0</v>
          </cell>
          <cell r="BE113">
            <v>27.3224043715847</v>
          </cell>
          <cell r="BF113">
            <v>23.362527135264617</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CA113">
            <v>0</v>
          </cell>
          <cell r="CB113">
            <v>0</v>
          </cell>
          <cell r="CC113">
            <v>0</v>
          </cell>
          <cell r="CD113">
            <v>0</v>
          </cell>
          <cell r="CE113">
            <v>0</v>
          </cell>
          <cell r="CF113">
            <v>0</v>
          </cell>
          <cell r="CH113">
            <v>0</v>
          </cell>
          <cell r="CJ113">
            <v>39862</v>
          </cell>
          <cell r="CK113">
            <v>14.1403812180691</v>
          </cell>
          <cell r="CL113">
            <v>9.7854217976595379</v>
          </cell>
          <cell r="CM113">
            <v>50.684931506849317</v>
          </cell>
          <cell r="CN113">
            <v>0</v>
          </cell>
          <cell r="CO113">
            <v>0</v>
          </cell>
          <cell r="CP113">
            <v>43.922333920047166</v>
          </cell>
          <cell r="CQ113">
            <v>0</v>
          </cell>
          <cell r="CR113">
            <v>30</v>
          </cell>
          <cell r="CS113">
            <v>0</v>
          </cell>
          <cell r="CU113">
            <v>39862</v>
          </cell>
          <cell r="CV113">
            <v>2.6824167895570312</v>
          </cell>
          <cell r="CW113">
            <v>5</v>
          </cell>
          <cell r="CX113">
            <v>0</v>
          </cell>
          <cell r="CY113">
            <v>0</v>
          </cell>
          <cell r="CZ113">
            <v>0</v>
          </cell>
          <cell r="DA113">
            <v>0</v>
          </cell>
          <cell r="DB113">
            <v>0</v>
          </cell>
          <cell r="DC113">
            <v>58.062715138116268</v>
          </cell>
          <cell r="DD113">
            <v>67</v>
          </cell>
          <cell r="DE113">
            <v>11.835616438356164</v>
          </cell>
          <cell r="DF113">
            <v>24</v>
          </cell>
          <cell r="DG113">
            <v>40.647466753558433</v>
          </cell>
          <cell r="DH113">
            <v>0</v>
          </cell>
          <cell r="DI113">
            <v>0</v>
          </cell>
          <cell r="DJ113">
            <v>0</v>
          </cell>
          <cell r="DK113">
            <v>27.3224043715847</v>
          </cell>
          <cell r="DL113">
            <v>23.362527135264617</v>
          </cell>
          <cell r="DM113">
            <v>0</v>
          </cell>
          <cell r="DN113">
            <v>0</v>
          </cell>
          <cell r="DO113">
            <v>0</v>
          </cell>
          <cell r="DP113">
            <v>0</v>
          </cell>
          <cell r="DR113">
            <v>50.684931506849317</v>
          </cell>
          <cell r="DS113">
            <v>0</v>
          </cell>
          <cell r="DT113">
            <v>0</v>
          </cell>
          <cell r="DV113">
            <v>39862</v>
          </cell>
          <cell r="DW113">
            <v>6.523614531773025</v>
          </cell>
          <cell r="DY113">
            <v>49.7</v>
          </cell>
          <cell r="DZ113">
            <v>44.7</v>
          </cell>
          <cell r="EA113">
            <v>30</v>
          </cell>
          <cell r="EB113">
            <v>30</v>
          </cell>
          <cell r="ED113">
            <v>60</v>
          </cell>
          <cell r="EE113">
            <v>20</v>
          </cell>
          <cell r="EF113">
            <v>43.922333920047166</v>
          </cell>
          <cell r="EG113">
            <v>0</v>
          </cell>
          <cell r="EH113">
            <v>43.922333920047166</v>
          </cell>
          <cell r="EJ113">
            <v>30</v>
          </cell>
          <cell r="EK113">
            <v>90</v>
          </cell>
          <cell r="EL113">
            <v>110</v>
          </cell>
          <cell r="EN113">
            <v>0</v>
          </cell>
          <cell r="EO113">
            <v>60</v>
          </cell>
          <cell r="EP113">
            <v>80</v>
          </cell>
          <cell r="ER113">
            <v>200</v>
          </cell>
          <cell r="ET113">
            <v>15</v>
          </cell>
          <cell r="EU113">
            <v>0</v>
          </cell>
          <cell r="EV113">
            <v>0</v>
          </cell>
          <cell r="EW113">
            <v>50.243162258282204</v>
          </cell>
          <cell r="EX113">
            <v>0.44176924856711253</v>
          </cell>
          <cell r="EZ113">
            <v>50.243162258282204</v>
          </cell>
          <cell r="FA113">
            <v>65.243162258282211</v>
          </cell>
          <cell r="FB113">
            <v>59</v>
          </cell>
          <cell r="FC113">
            <v>68.350684931506848</v>
          </cell>
          <cell r="FE113">
            <v>38271.593241087961</v>
          </cell>
        </row>
        <row r="114">
          <cell r="A114">
            <v>39863</v>
          </cell>
          <cell r="B114">
            <v>19</v>
          </cell>
          <cell r="C114">
            <v>4</v>
          </cell>
          <cell r="D114">
            <v>2</v>
          </cell>
          <cell r="E114">
            <v>2009</v>
          </cell>
          <cell r="G114">
            <v>0</v>
          </cell>
          <cell r="H114">
            <v>0.5955786861754685</v>
          </cell>
          <cell r="I114">
            <v>10.762234142791943</v>
          </cell>
          <cell r="J114">
            <v>50.684931506849317</v>
          </cell>
          <cell r="K114">
            <v>11.607142857142858</v>
          </cell>
          <cell r="L114">
            <v>0.11363958671743854</v>
          </cell>
          <cell r="M114">
            <v>6.8027989924466947</v>
          </cell>
          <cell r="N114">
            <v>0</v>
          </cell>
          <cell r="O114">
            <v>7.4933409349728333</v>
          </cell>
          <cell r="P114">
            <v>13.78708572936284</v>
          </cell>
          <cell r="Q114">
            <v>29.819555976419409</v>
          </cell>
          <cell r="R114">
            <v>16.257122205705755</v>
          </cell>
          <cell r="S114">
            <v>33.052050415125898</v>
          </cell>
          <cell r="T114">
            <v>23.227030095662197</v>
          </cell>
          <cell r="U114">
            <v>22.526688025307159</v>
          </cell>
          <cell r="W114">
            <v>0</v>
          </cell>
          <cell r="X114">
            <v>11.357812828967411</v>
          </cell>
          <cell r="Y114">
            <v>11.607142857142858</v>
          </cell>
          <cell r="Z114">
            <v>0</v>
          </cell>
          <cell r="AA114">
            <v>0</v>
          </cell>
          <cell r="AB114">
            <v>0</v>
          </cell>
          <cell r="AC114">
            <v>5</v>
          </cell>
          <cell r="AD114">
            <v>0</v>
          </cell>
          <cell r="AE114">
            <v>0.22847358121330608</v>
          </cell>
          <cell r="AF114">
            <v>1.6879649979508269</v>
          </cell>
          <cell r="AG114">
            <v>0</v>
          </cell>
          <cell r="AH114">
            <v>4.309902604336262</v>
          </cell>
          <cell r="AI114">
            <v>0</v>
          </cell>
          <cell r="AJ114">
            <v>0</v>
          </cell>
          <cell r="AK114">
            <v>0</v>
          </cell>
          <cell r="AL114">
            <v>0</v>
          </cell>
          <cell r="AM114">
            <v>0</v>
          </cell>
          <cell r="AN114">
            <v>0</v>
          </cell>
          <cell r="AO114">
            <v>30.766781332005873</v>
          </cell>
          <cell r="AP114">
            <v>0</v>
          </cell>
          <cell r="AQ114">
            <v>22.312035002049171</v>
          </cell>
          <cell r="AR114">
            <v>7.6879649979508287</v>
          </cell>
          <cell r="AS114">
            <v>2.2804209101186927</v>
          </cell>
          <cell r="AT114">
            <v>0</v>
          </cell>
          <cell r="AU114">
            <v>0</v>
          </cell>
          <cell r="AV114">
            <v>0</v>
          </cell>
          <cell r="AW114">
            <v>67</v>
          </cell>
          <cell r="AX114">
            <v>0</v>
          </cell>
          <cell r="AY114">
            <v>0</v>
          </cell>
          <cell r="AZ114">
            <v>11.805768536095258</v>
          </cell>
          <cell r="BA114">
            <v>0</v>
          </cell>
          <cell r="BB114">
            <v>0</v>
          </cell>
          <cell r="BC114">
            <v>0</v>
          </cell>
          <cell r="BD114">
            <v>0</v>
          </cell>
          <cell r="BE114">
            <v>27.3224043715847</v>
          </cell>
          <cell r="BF114">
            <v>23.362527135264617</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CA114">
            <v>0</v>
          </cell>
          <cell r="CB114">
            <v>0</v>
          </cell>
          <cell r="CC114">
            <v>0</v>
          </cell>
          <cell r="CD114">
            <v>0</v>
          </cell>
          <cell r="CE114">
            <v>0</v>
          </cell>
          <cell r="CF114">
            <v>0</v>
          </cell>
          <cell r="CH114">
            <v>0</v>
          </cell>
          <cell r="CJ114">
            <v>39863</v>
          </cell>
          <cell r="CK114">
            <v>11.357812828967411</v>
          </cell>
          <cell r="CL114">
            <v>1.916438579164133</v>
          </cell>
          <cell r="CM114">
            <v>50.684931506849317</v>
          </cell>
          <cell r="CN114">
            <v>0</v>
          </cell>
          <cell r="CO114">
            <v>0</v>
          </cell>
          <cell r="CP114">
            <v>37.357104846460828</v>
          </cell>
          <cell r="CQ114">
            <v>0</v>
          </cell>
          <cell r="CR114">
            <v>30</v>
          </cell>
          <cell r="CS114">
            <v>0</v>
          </cell>
          <cell r="CU114">
            <v>39863</v>
          </cell>
          <cell r="CV114">
            <v>0</v>
          </cell>
          <cell r="CW114">
            <v>5</v>
          </cell>
          <cell r="CX114">
            <v>0</v>
          </cell>
          <cell r="CY114">
            <v>0</v>
          </cell>
          <cell r="CZ114">
            <v>0</v>
          </cell>
          <cell r="DA114">
            <v>0</v>
          </cell>
          <cell r="DB114">
            <v>0</v>
          </cell>
          <cell r="DC114">
            <v>48.714917675428239</v>
          </cell>
          <cell r="DD114">
            <v>67</v>
          </cell>
          <cell r="DE114">
            <v>11.835616438356164</v>
          </cell>
          <cell r="DF114">
            <v>24</v>
          </cell>
          <cell r="DG114">
            <v>19.493733534046086</v>
          </cell>
          <cell r="DH114">
            <v>0</v>
          </cell>
          <cell r="DI114">
            <v>0</v>
          </cell>
          <cell r="DJ114">
            <v>0</v>
          </cell>
          <cell r="DK114">
            <v>27.3224043715847</v>
          </cell>
          <cell r="DL114">
            <v>23.362527135264617</v>
          </cell>
          <cell r="DM114">
            <v>0</v>
          </cell>
          <cell r="DN114">
            <v>0</v>
          </cell>
          <cell r="DO114">
            <v>0</v>
          </cell>
          <cell r="DP114">
            <v>0</v>
          </cell>
          <cell r="DR114">
            <v>50.684931506849317</v>
          </cell>
          <cell r="DS114">
            <v>0</v>
          </cell>
          <cell r="DT114">
            <v>0</v>
          </cell>
          <cell r="DV114">
            <v>39863</v>
          </cell>
          <cell r="DW114">
            <v>1.2776257194427554</v>
          </cell>
          <cell r="DY114">
            <v>49.7</v>
          </cell>
          <cell r="DZ114">
            <v>44.7</v>
          </cell>
          <cell r="EA114">
            <v>30</v>
          </cell>
          <cell r="EB114">
            <v>30</v>
          </cell>
          <cell r="ED114">
            <v>60</v>
          </cell>
          <cell r="EE114">
            <v>20</v>
          </cell>
          <cell r="EF114">
            <v>37.357104846460828</v>
          </cell>
          <cell r="EG114">
            <v>0</v>
          </cell>
          <cell r="EH114">
            <v>37.357104846460828</v>
          </cell>
          <cell r="EJ114">
            <v>30</v>
          </cell>
          <cell r="EK114">
            <v>90</v>
          </cell>
          <cell r="EL114">
            <v>110</v>
          </cell>
          <cell r="EN114">
            <v>0</v>
          </cell>
          <cell r="EO114">
            <v>60</v>
          </cell>
          <cell r="EP114">
            <v>80</v>
          </cell>
          <cell r="ER114">
            <v>200</v>
          </cell>
          <cell r="ET114">
            <v>15</v>
          </cell>
          <cell r="EU114">
            <v>0</v>
          </cell>
          <cell r="EV114">
            <v>0</v>
          </cell>
          <cell r="EW114">
            <v>40.897593667387092</v>
          </cell>
          <cell r="EX114">
            <v>9.787337839462225</v>
          </cell>
          <cell r="EZ114">
            <v>40.897593667387092</v>
          </cell>
          <cell r="FA114">
            <v>55.897593667387092</v>
          </cell>
          <cell r="FB114">
            <v>59</v>
          </cell>
          <cell r="FC114">
            <v>68.350684931506848</v>
          </cell>
          <cell r="FE114">
            <v>38271.593241435185</v>
          </cell>
        </row>
        <row r="115">
          <cell r="A115">
            <v>39864</v>
          </cell>
          <cell r="B115">
            <v>20</v>
          </cell>
          <cell r="C115">
            <v>5</v>
          </cell>
          <cell r="D115">
            <v>2</v>
          </cell>
          <cell r="E115">
            <v>2009</v>
          </cell>
          <cell r="G115">
            <v>0</v>
          </cell>
          <cell r="H115">
            <v>0.64814336496952718</v>
          </cell>
          <cell r="I115">
            <v>10.887597102233343</v>
          </cell>
          <cell r="J115">
            <v>50.684931506849317</v>
          </cell>
          <cell r="K115">
            <v>11.607142857142858</v>
          </cell>
          <cell r="L115">
            <v>0.12366920750936164</v>
          </cell>
          <cell r="M115">
            <v>6.8820408118368883</v>
          </cell>
          <cell r="N115">
            <v>0</v>
          </cell>
          <cell r="O115">
            <v>8.1546894158437091</v>
          </cell>
          <cell r="P115">
            <v>13.947683412536534</v>
          </cell>
          <cell r="Q115">
            <v>29.498872652017052</v>
          </cell>
          <cell r="R115">
            <v>16.257122205705755</v>
          </cell>
          <cell r="S115">
            <v>39.025929122813508</v>
          </cell>
          <cell r="T115">
            <v>23.398822502952093</v>
          </cell>
          <cell r="U115">
            <v>25.512794554962994</v>
          </cell>
          <cell r="W115">
            <v>0</v>
          </cell>
          <cell r="X115">
            <v>11.535740467202871</v>
          </cell>
          <cell r="Y115">
            <v>11.607142857142858</v>
          </cell>
          <cell r="Z115">
            <v>0</v>
          </cell>
          <cell r="AA115">
            <v>0</v>
          </cell>
          <cell r="AB115">
            <v>0</v>
          </cell>
          <cell r="AC115">
            <v>5</v>
          </cell>
          <cell r="AD115">
            <v>0</v>
          </cell>
          <cell r="AE115">
            <v>0.22847358121330608</v>
          </cell>
          <cell r="AF115">
            <v>1.7772364381329435</v>
          </cell>
          <cell r="AG115">
            <v>0</v>
          </cell>
          <cell r="AH115">
            <v>4.1935522152382294</v>
          </cell>
          <cell r="AI115">
            <v>0</v>
          </cell>
          <cell r="AJ115">
            <v>0</v>
          </cell>
          <cell r="AK115">
            <v>0</v>
          </cell>
          <cell r="AL115">
            <v>0</v>
          </cell>
          <cell r="AM115">
            <v>0</v>
          </cell>
          <cell r="AN115">
            <v>0</v>
          </cell>
          <cell r="AO115">
            <v>30.728738371203868</v>
          </cell>
          <cell r="AP115">
            <v>0</v>
          </cell>
          <cell r="AQ115">
            <v>22.222763561867055</v>
          </cell>
          <cell r="AR115">
            <v>7.7772364381329453</v>
          </cell>
          <cell r="AS115">
            <v>2.9360770996609489</v>
          </cell>
          <cell r="AT115">
            <v>0</v>
          </cell>
          <cell r="AU115">
            <v>0</v>
          </cell>
          <cell r="AV115">
            <v>0</v>
          </cell>
          <cell r="AW115">
            <v>67</v>
          </cell>
          <cell r="AX115">
            <v>0</v>
          </cell>
          <cell r="AY115">
            <v>0</v>
          </cell>
          <cell r="AZ115">
            <v>20.937546180728589</v>
          </cell>
          <cell r="BA115">
            <v>0</v>
          </cell>
          <cell r="BB115">
            <v>0</v>
          </cell>
          <cell r="BC115">
            <v>0</v>
          </cell>
          <cell r="BD115">
            <v>0</v>
          </cell>
          <cell r="BE115">
            <v>27.3224043715847</v>
          </cell>
          <cell r="BF115">
            <v>23.362527135264617</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CA115">
            <v>0</v>
          </cell>
          <cell r="CB115">
            <v>0</v>
          </cell>
          <cell r="CC115">
            <v>0</v>
          </cell>
          <cell r="CD115">
            <v>0</v>
          </cell>
          <cell r="CE115">
            <v>0</v>
          </cell>
          <cell r="CF115">
            <v>0</v>
          </cell>
          <cell r="CH115">
            <v>0</v>
          </cell>
          <cell r="CJ115">
            <v>39864</v>
          </cell>
          <cell r="CK115">
            <v>11.535740467202871</v>
          </cell>
          <cell r="CL115">
            <v>2.0057100193462496</v>
          </cell>
          <cell r="CM115">
            <v>50.684931506849317</v>
          </cell>
          <cell r="CN115">
            <v>0</v>
          </cell>
          <cell r="CO115">
            <v>0</v>
          </cell>
          <cell r="CP115">
            <v>37.858367686103044</v>
          </cell>
          <cell r="CQ115">
            <v>0</v>
          </cell>
          <cell r="CR115">
            <v>30</v>
          </cell>
          <cell r="CS115">
            <v>0</v>
          </cell>
          <cell r="CU115">
            <v>39864</v>
          </cell>
          <cell r="CV115">
            <v>0</v>
          </cell>
          <cell r="CW115">
            <v>5</v>
          </cell>
          <cell r="CX115">
            <v>0</v>
          </cell>
          <cell r="CY115">
            <v>0</v>
          </cell>
          <cell r="CZ115">
            <v>0</v>
          </cell>
          <cell r="DA115">
            <v>0</v>
          </cell>
          <cell r="DB115">
            <v>0</v>
          </cell>
          <cell r="DC115">
            <v>49.394108153305915</v>
          </cell>
          <cell r="DD115">
            <v>67</v>
          </cell>
          <cell r="DE115">
            <v>11.835616438356164</v>
          </cell>
          <cell r="DF115">
            <v>24</v>
          </cell>
          <cell r="DG115">
            <v>28.714782618861534</v>
          </cell>
          <cell r="DH115">
            <v>0</v>
          </cell>
          <cell r="DI115">
            <v>0</v>
          </cell>
          <cell r="DJ115">
            <v>0</v>
          </cell>
          <cell r="DK115">
            <v>27.3224043715847</v>
          </cell>
          <cell r="DL115">
            <v>23.362527135264617</v>
          </cell>
          <cell r="DM115">
            <v>0</v>
          </cell>
          <cell r="DN115">
            <v>0</v>
          </cell>
          <cell r="DO115">
            <v>0</v>
          </cell>
          <cell r="DP115">
            <v>0</v>
          </cell>
          <cell r="DR115">
            <v>50.684931506849317</v>
          </cell>
          <cell r="DS115">
            <v>0</v>
          </cell>
          <cell r="DT115">
            <v>0</v>
          </cell>
          <cell r="DV115">
            <v>39864</v>
          </cell>
          <cell r="DW115">
            <v>1.3371400128974997</v>
          </cell>
          <cell r="DY115">
            <v>49.7</v>
          </cell>
          <cell r="DZ115">
            <v>44.7</v>
          </cell>
          <cell r="EA115">
            <v>30</v>
          </cell>
          <cell r="EB115">
            <v>30</v>
          </cell>
          <cell r="ED115">
            <v>60</v>
          </cell>
          <cell r="EE115">
            <v>20</v>
          </cell>
          <cell r="EF115">
            <v>37.858367686103044</v>
          </cell>
          <cell r="EG115">
            <v>0</v>
          </cell>
          <cell r="EH115">
            <v>37.858367686103044</v>
          </cell>
          <cell r="EJ115">
            <v>30</v>
          </cell>
          <cell r="EK115">
            <v>90</v>
          </cell>
          <cell r="EL115">
            <v>110</v>
          </cell>
          <cell r="EN115">
            <v>0</v>
          </cell>
          <cell r="EO115">
            <v>60</v>
          </cell>
          <cell r="EP115">
            <v>80</v>
          </cell>
          <cell r="ER115">
            <v>200</v>
          </cell>
          <cell r="ET115">
            <v>15</v>
          </cell>
          <cell r="EU115">
            <v>0</v>
          </cell>
          <cell r="EV115">
            <v>0</v>
          </cell>
          <cell r="EW115">
            <v>41.373985772237305</v>
          </cell>
          <cell r="EX115">
            <v>9.3109457346120124</v>
          </cell>
          <cell r="EZ115">
            <v>41.373985772237305</v>
          </cell>
          <cell r="FA115">
            <v>56.373985772237305</v>
          </cell>
          <cell r="FB115">
            <v>59</v>
          </cell>
          <cell r="FC115">
            <v>68.350684931506848</v>
          </cell>
          <cell r="FE115">
            <v>38271.593241666669</v>
          </cell>
        </row>
        <row r="116">
          <cell r="A116">
            <v>39865</v>
          </cell>
          <cell r="B116">
            <v>21</v>
          </cell>
          <cell r="C116">
            <v>6</v>
          </cell>
          <cell r="D116">
            <v>2</v>
          </cell>
          <cell r="E116">
            <v>2009</v>
          </cell>
          <cell r="G116">
            <v>0</v>
          </cell>
          <cell r="H116">
            <v>0.99808238530281679</v>
          </cell>
          <cell r="I116">
            <v>13.81943612149267</v>
          </cell>
          <cell r="J116">
            <v>50.684931506849317</v>
          </cell>
          <cell r="K116">
            <v>11.607142857142858</v>
          </cell>
          <cell r="L116">
            <v>0.19043943715331549</v>
          </cell>
          <cell r="M116">
            <v>8.7352537471446841</v>
          </cell>
          <cell r="N116">
            <v>8.9352</v>
          </cell>
          <cell r="O116">
            <v>12.557486975048466</v>
          </cell>
          <cell r="P116">
            <v>17.703550026002837</v>
          </cell>
          <cell r="Q116">
            <v>29.421492104899372</v>
          </cell>
          <cell r="R116">
            <v>16.257122205705755</v>
          </cell>
          <cell r="S116">
            <v>41.431061620534756</v>
          </cell>
          <cell r="T116">
            <v>23.569362579356572</v>
          </cell>
          <cell r="U116">
            <v>36.849729215333475</v>
          </cell>
          <cell r="W116">
            <v>0</v>
          </cell>
          <cell r="X116">
            <v>14.817518506795487</v>
          </cell>
          <cell r="Y116">
            <v>11.607142857142858</v>
          </cell>
          <cell r="Z116">
            <v>0</v>
          </cell>
          <cell r="AA116">
            <v>0</v>
          </cell>
          <cell r="AB116">
            <v>2.6810561433594313</v>
          </cell>
          <cell r="AC116">
            <v>5</v>
          </cell>
          <cell r="AD116">
            <v>0</v>
          </cell>
          <cell r="AE116">
            <v>0.22847358121330608</v>
          </cell>
          <cell r="AF116">
            <v>9.9513634597252629</v>
          </cell>
          <cell r="AG116">
            <v>0</v>
          </cell>
          <cell r="AH116">
            <v>3.3139778253609151</v>
          </cell>
          <cell r="AI116">
            <v>0</v>
          </cell>
          <cell r="AJ116">
            <v>0</v>
          </cell>
          <cell r="AK116">
            <v>0</v>
          </cell>
          <cell r="AL116">
            <v>0</v>
          </cell>
          <cell r="AM116">
            <v>0</v>
          </cell>
          <cell r="AN116">
            <v>0</v>
          </cell>
          <cell r="AO116">
            <v>28.342525108785466</v>
          </cell>
          <cell r="AP116">
            <v>0</v>
          </cell>
          <cell r="AQ116">
            <v>14.048636540274737</v>
          </cell>
          <cell r="AR116">
            <v>15.951363459725263</v>
          </cell>
          <cell r="AS116">
            <v>14.283148377510052</v>
          </cell>
          <cell r="AT116">
            <v>0</v>
          </cell>
          <cell r="AU116">
            <v>0</v>
          </cell>
          <cell r="AV116">
            <v>0</v>
          </cell>
          <cell r="AW116">
            <v>67</v>
          </cell>
          <cell r="AX116">
            <v>0</v>
          </cell>
          <cell r="AY116">
            <v>0</v>
          </cell>
          <cell r="AZ116">
            <v>34.85015341522481</v>
          </cell>
          <cell r="BA116">
            <v>0</v>
          </cell>
          <cell r="BB116">
            <v>0</v>
          </cell>
          <cell r="BC116">
            <v>0</v>
          </cell>
          <cell r="BD116">
            <v>0</v>
          </cell>
          <cell r="BE116">
            <v>27.3224043715847</v>
          </cell>
          <cell r="BF116">
            <v>23.362527135264617</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CA116">
            <v>0</v>
          </cell>
          <cell r="CB116">
            <v>0</v>
          </cell>
          <cell r="CC116">
            <v>0</v>
          </cell>
          <cell r="CD116">
            <v>0</v>
          </cell>
          <cell r="CE116">
            <v>0</v>
          </cell>
          <cell r="CF116">
            <v>0</v>
          </cell>
          <cell r="CH116">
            <v>0</v>
          </cell>
          <cell r="CJ116">
            <v>39865</v>
          </cell>
          <cell r="CK116">
            <v>14.817518506795487</v>
          </cell>
          <cell r="CL116">
            <v>10.179837040938569</v>
          </cell>
          <cell r="CM116">
            <v>50.684931506849317</v>
          </cell>
          <cell r="CN116">
            <v>0</v>
          </cell>
          <cell r="CO116">
            <v>0</v>
          </cell>
          <cell r="CP116">
            <v>45.939651311656434</v>
          </cell>
          <cell r="CQ116">
            <v>0</v>
          </cell>
          <cell r="CR116">
            <v>30</v>
          </cell>
          <cell r="CS116">
            <v>0</v>
          </cell>
          <cell r="CU116">
            <v>39865</v>
          </cell>
          <cell r="CV116">
            <v>2.6810561433594313</v>
          </cell>
          <cell r="CW116">
            <v>5</v>
          </cell>
          <cell r="CX116">
            <v>0</v>
          </cell>
          <cell r="CY116">
            <v>0</v>
          </cell>
          <cell r="CZ116">
            <v>0</v>
          </cell>
          <cell r="DA116">
            <v>0</v>
          </cell>
          <cell r="DB116">
            <v>0</v>
          </cell>
          <cell r="DC116">
            <v>60.757169818451921</v>
          </cell>
          <cell r="DD116">
            <v>67</v>
          </cell>
          <cell r="DE116">
            <v>11.835616438356164</v>
          </cell>
          <cell r="DF116">
            <v>24</v>
          </cell>
          <cell r="DG116">
            <v>50.801516874950075</v>
          </cell>
          <cell r="DH116">
            <v>0</v>
          </cell>
          <cell r="DI116">
            <v>0</v>
          </cell>
          <cell r="DJ116">
            <v>0</v>
          </cell>
          <cell r="DK116">
            <v>27.3224043715847</v>
          </cell>
          <cell r="DL116">
            <v>23.362527135264617</v>
          </cell>
          <cell r="DM116">
            <v>0</v>
          </cell>
          <cell r="DN116">
            <v>0</v>
          </cell>
          <cell r="DO116">
            <v>0</v>
          </cell>
          <cell r="DP116">
            <v>0</v>
          </cell>
          <cell r="DR116">
            <v>50.684931506849317</v>
          </cell>
          <cell r="DS116">
            <v>0</v>
          </cell>
          <cell r="DT116">
            <v>0</v>
          </cell>
          <cell r="DV116">
            <v>39865</v>
          </cell>
          <cell r="DW116">
            <v>6.7865580272923793</v>
          </cell>
          <cell r="DY116">
            <v>49.7</v>
          </cell>
          <cell r="DZ116">
            <v>44.7</v>
          </cell>
          <cell r="EA116">
            <v>30</v>
          </cell>
          <cell r="EB116">
            <v>30</v>
          </cell>
          <cell r="ED116">
            <v>60</v>
          </cell>
          <cell r="EE116">
            <v>20</v>
          </cell>
          <cell r="EF116">
            <v>45.939651311656434</v>
          </cell>
          <cell r="EG116">
            <v>0</v>
          </cell>
          <cell r="EH116">
            <v>45.939651311656434</v>
          </cell>
          <cell r="EJ116">
            <v>30</v>
          </cell>
          <cell r="EK116">
            <v>90</v>
          </cell>
          <cell r="EL116">
            <v>110</v>
          </cell>
          <cell r="EN116">
            <v>0</v>
          </cell>
          <cell r="EO116">
            <v>60</v>
          </cell>
          <cell r="EP116">
            <v>80</v>
          </cell>
          <cell r="ER116">
            <v>200</v>
          </cell>
          <cell r="ET116">
            <v>15</v>
          </cell>
          <cell r="EU116">
            <v>0</v>
          </cell>
          <cell r="EV116">
            <v>0</v>
          </cell>
          <cell r="EW116">
            <v>50.684931506849317</v>
          </cell>
          <cell r="EX116">
            <v>0</v>
          </cell>
          <cell r="EZ116">
            <v>52.515274775707432</v>
          </cell>
          <cell r="FA116">
            <v>67.515274775707439</v>
          </cell>
          <cell r="FB116">
            <v>59</v>
          </cell>
          <cell r="FC116">
            <v>68.350684931506848</v>
          </cell>
          <cell r="FE116">
            <v>38271.593241782408</v>
          </cell>
        </row>
        <row r="117">
          <cell r="A117">
            <v>39866</v>
          </cell>
          <cell r="B117">
            <v>22</v>
          </cell>
          <cell r="C117">
            <v>7</v>
          </cell>
          <cell r="D117">
            <v>2</v>
          </cell>
          <cell r="E117">
            <v>2009</v>
          </cell>
          <cell r="G117">
            <v>0</v>
          </cell>
          <cell r="H117">
            <v>0.99808238530281679</v>
          </cell>
          <cell r="I117">
            <v>13.81943612149267</v>
          </cell>
          <cell r="J117">
            <v>50.684931506849317</v>
          </cell>
          <cell r="K117">
            <v>11.607142857142858</v>
          </cell>
          <cell r="L117">
            <v>0.19043943715331549</v>
          </cell>
          <cell r="M117">
            <v>8.7352537471446841</v>
          </cell>
          <cell r="N117">
            <v>8.9352</v>
          </cell>
          <cell r="O117">
            <v>12.557486975048466</v>
          </cell>
          <cell r="P117">
            <v>17.703550026002837</v>
          </cell>
          <cell r="Q117">
            <v>29.421492104899372</v>
          </cell>
          <cell r="R117">
            <v>16.257122205705755</v>
          </cell>
          <cell r="S117">
            <v>41.431061620534756</v>
          </cell>
          <cell r="T117">
            <v>23.569362579356572</v>
          </cell>
          <cell r="U117">
            <v>36.849729215333475</v>
          </cell>
          <cell r="W117">
            <v>0</v>
          </cell>
          <cell r="X117">
            <v>14.817518506795487</v>
          </cell>
          <cell r="Y117">
            <v>11.607142857142858</v>
          </cell>
          <cell r="Z117">
            <v>0</v>
          </cell>
          <cell r="AA117">
            <v>0</v>
          </cell>
          <cell r="AB117">
            <v>2.6796961873446827</v>
          </cell>
          <cell r="AC117">
            <v>5</v>
          </cell>
          <cell r="AD117">
            <v>0</v>
          </cell>
          <cell r="AE117">
            <v>0.22847358121330608</v>
          </cell>
          <cell r="AF117">
            <v>9.9527234157400102</v>
          </cell>
          <cell r="AG117">
            <v>0</v>
          </cell>
          <cell r="AH117">
            <v>3.3139778253609151</v>
          </cell>
          <cell r="AI117">
            <v>0</v>
          </cell>
          <cell r="AJ117">
            <v>0</v>
          </cell>
          <cell r="AK117">
            <v>0</v>
          </cell>
          <cell r="AL117">
            <v>0</v>
          </cell>
          <cell r="AM117">
            <v>0</v>
          </cell>
          <cell r="AN117">
            <v>0</v>
          </cell>
          <cell r="AO117">
            <v>28.335714519603933</v>
          </cell>
          <cell r="AP117">
            <v>0</v>
          </cell>
          <cell r="AQ117">
            <v>14.04727658425999</v>
          </cell>
          <cell r="AR117">
            <v>15.95272341574001</v>
          </cell>
          <cell r="AS117">
            <v>14.289958966691586</v>
          </cell>
          <cell r="AT117">
            <v>0</v>
          </cell>
          <cell r="AU117">
            <v>0</v>
          </cell>
          <cell r="AV117">
            <v>0</v>
          </cell>
          <cell r="AW117">
            <v>67</v>
          </cell>
          <cell r="AX117">
            <v>0</v>
          </cell>
          <cell r="AY117">
            <v>0</v>
          </cell>
          <cell r="AZ117">
            <v>34.85015341522481</v>
          </cell>
          <cell r="BA117">
            <v>0</v>
          </cell>
          <cell r="BB117">
            <v>0</v>
          </cell>
          <cell r="BC117">
            <v>0</v>
          </cell>
          <cell r="BD117">
            <v>0</v>
          </cell>
          <cell r="BE117">
            <v>27.3224043715847</v>
          </cell>
          <cell r="BF117">
            <v>23.362527135264617</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A117">
            <v>0</v>
          </cell>
          <cell r="CB117">
            <v>0</v>
          </cell>
          <cell r="CC117">
            <v>0</v>
          </cell>
          <cell r="CD117">
            <v>0</v>
          </cell>
          <cell r="CE117">
            <v>0</v>
          </cell>
          <cell r="CF117">
            <v>0</v>
          </cell>
          <cell r="CH117">
            <v>0</v>
          </cell>
          <cell r="CJ117">
            <v>39866</v>
          </cell>
          <cell r="CK117">
            <v>14.817518506795487</v>
          </cell>
          <cell r="CL117">
            <v>10.181196996953316</v>
          </cell>
          <cell r="CM117">
            <v>50.684931506849317</v>
          </cell>
          <cell r="CN117">
            <v>0</v>
          </cell>
          <cell r="CO117">
            <v>0</v>
          </cell>
          <cell r="CP117">
            <v>45.939651311656434</v>
          </cell>
          <cell r="CQ117">
            <v>0</v>
          </cell>
          <cell r="CR117">
            <v>30</v>
          </cell>
          <cell r="CS117">
            <v>0</v>
          </cell>
          <cell r="CU117">
            <v>39866</v>
          </cell>
          <cell r="CV117">
            <v>2.6796961873446827</v>
          </cell>
          <cell r="CW117">
            <v>5</v>
          </cell>
          <cell r="CX117">
            <v>0</v>
          </cell>
          <cell r="CY117">
            <v>0</v>
          </cell>
          <cell r="CZ117">
            <v>0</v>
          </cell>
          <cell r="DA117">
            <v>0</v>
          </cell>
          <cell r="DB117">
            <v>0</v>
          </cell>
          <cell r="DC117">
            <v>60.757169818451921</v>
          </cell>
          <cell r="DD117">
            <v>67</v>
          </cell>
          <cell r="DE117">
            <v>11.835616438356164</v>
          </cell>
          <cell r="DF117">
            <v>24</v>
          </cell>
          <cell r="DG117">
            <v>50.80287683096482</v>
          </cell>
          <cell r="DH117">
            <v>0</v>
          </cell>
          <cell r="DI117">
            <v>0</v>
          </cell>
          <cell r="DJ117">
            <v>0</v>
          </cell>
          <cell r="DK117">
            <v>27.3224043715847</v>
          </cell>
          <cell r="DL117">
            <v>23.362527135264617</v>
          </cell>
          <cell r="DM117">
            <v>0</v>
          </cell>
          <cell r="DN117">
            <v>0</v>
          </cell>
          <cell r="DO117">
            <v>0</v>
          </cell>
          <cell r="DP117">
            <v>0</v>
          </cell>
          <cell r="DR117">
            <v>50.684931506849317</v>
          </cell>
          <cell r="DS117">
            <v>0</v>
          </cell>
          <cell r="DT117">
            <v>0</v>
          </cell>
          <cell r="DV117">
            <v>39866</v>
          </cell>
          <cell r="DW117">
            <v>6.7874646646355439</v>
          </cell>
          <cell r="DY117">
            <v>49.7</v>
          </cell>
          <cell r="DZ117">
            <v>44.7</v>
          </cell>
          <cell r="EA117">
            <v>30</v>
          </cell>
          <cell r="EB117">
            <v>30</v>
          </cell>
          <cell r="ED117">
            <v>60</v>
          </cell>
          <cell r="EE117">
            <v>20</v>
          </cell>
          <cell r="EF117">
            <v>45.939651311656434</v>
          </cell>
          <cell r="EG117">
            <v>0</v>
          </cell>
          <cell r="EH117">
            <v>45.939651311656434</v>
          </cell>
          <cell r="EJ117">
            <v>30</v>
          </cell>
          <cell r="EK117">
            <v>90</v>
          </cell>
          <cell r="EL117">
            <v>110</v>
          </cell>
          <cell r="EN117">
            <v>0</v>
          </cell>
          <cell r="EO117">
            <v>60</v>
          </cell>
          <cell r="EP117">
            <v>80</v>
          </cell>
          <cell r="ER117">
            <v>200</v>
          </cell>
          <cell r="ET117">
            <v>15</v>
          </cell>
          <cell r="EU117">
            <v>0</v>
          </cell>
          <cell r="EV117">
            <v>0</v>
          </cell>
          <cell r="EW117">
            <v>50.684931506849317</v>
          </cell>
          <cell r="EX117">
            <v>0</v>
          </cell>
          <cell r="EZ117">
            <v>52.515274775707432</v>
          </cell>
          <cell r="FA117">
            <v>67.515274775707439</v>
          </cell>
          <cell r="FB117">
            <v>59</v>
          </cell>
          <cell r="FC117">
            <v>68.350684931506848</v>
          </cell>
          <cell r="FE117">
            <v>38271.593242013892</v>
          </cell>
        </row>
        <row r="118">
          <cell r="A118">
            <v>39867</v>
          </cell>
          <cell r="B118">
            <v>23</v>
          </cell>
          <cell r="C118">
            <v>1</v>
          </cell>
          <cell r="D118">
            <v>2</v>
          </cell>
          <cell r="E118">
            <v>2009</v>
          </cell>
          <cell r="G118">
            <v>0</v>
          </cell>
          <cell r="H118">
            <v>0.99808238530281679</v>
          </cell>
          <cell r="I118">
            <v>13.81943612149267</v>
          </cell>
          <cell r="J118">
            <v>50.684931506849317</v>
          </cell>
          <cell r="K118">
            <v>11.607142857142858</v>
          </cell>
          <cell r="L118">
            <v>0.19043943715331549</v>
          </cell>
          <cell r="M118">
            <v>8.7352537471446841</v>
          </cell>
          <cell r="N118">
            <v>8.9352</v>
          </cell>
          <cell r="O118">
            <v>12.557486975048466</v>
          </cell>
          <cell r="P118">
            <v>17.703550026002837</v>
          </cell>
          <cell r="Q118">
            <v>29.421492104899372</v>
          </cell>
          <cell r="R118">
            <v>16.257122205705755</v>
          </cell>
          <cell r="S118">
            <v>41.431061620534756</v>
          </cell>
          <cell r="T118">
            <v>23.569362579356572</v>
          </cell>
          <cell r="U118">
            <v>36.849729215333475</v>
          </cell>
          <cell r="W118">
            <v>0</v>
          </cell>
          <cell r="X118">
            <v>14.817518506795487</v>
          </cell>
          <cell r="Y118">
            <v>11.607142857142858</v>
          </cell>
          <cell r="Z118">
            <v>0</v>
          </cell>
          <cell r="AA118">
            <v>0</v>
          </cell>
          <cell r="AB118">
            <v>2.6783369211626962</v>
          </cell>
          <cell r="AC118">
            <v>5</v>
          </cell>
          <cell r="AD118">
            <v>0</v>
          </cell>
          <cell r="AE118">
            <v>0.22847358121330608</v>
          </cell>
          <cell r="AF118">
            <v>9.9540826819219976</v>
          </cell>
          <cell r="AG118">
            <v>0</v>
          </cell>
          <cell r="AH118">
            <v>3.3139778253609151</v>
          </cell>
          <cell r="AI118">
            <v>0</v>
          </cell>
          <cell r="AJ118">
            <v>0</v>
          </cell>
          <cell r="AK118">
            <v>0</v>
          </cell>
          <cell r="AL118">
            <v>0</v>
          </cell>
          <cell r="AM118">
            <v>0</v>
          </cell>
          <cell r="AN118">
            <v>0</v>
          </cell>
          <cell r="AO118">
            <v>28.328860272799446</v>
          </cell>
          <cell r="AP118">
            <v>0</v>
          </cell>
          <cell r="AQ118">
            <v>14.045917318078002</v>
          </cell>
          <cell r="AR118">
            <v>15.954082681921998</v>
          </cell>
          <cell r="AS118">
            <v>14.296813213496073</v>
          </cell>
          <cell r="AT118">
            <v>0</v>
          </cell>
          <cell r="AU118">
            <v>0</v>
          </cell>
          <cell r="AV118">
            <v>0</v>
          </cell>
          <cell r="AW118">
            <v>67</v>
          </cell>
          <cell r="AX118">
            <v>0</v>
          </cell>
          <cell r="AY118">
            <v>0</v>
          </cell>
          <cell r="AZ118">
            <v>34.85015341522481</v>
          </cell>
          <cell r="BA118">
            <v>0</v>
          </cell>
          <cell r="BB118">
            <v>0</v>
          </cell>
          <cell r="BC118">
            <v>0</v>
          </cell>
          <cell r="BD118">
            <v>0</v>
          </cell>
          <cell r="BE118">
            <v>27.3224043715847</v>
          </cell>
          <cell r="BF118">
            <v>23.362527135264617</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CA118">
            <v>0</v>
          </cell>
          <cell r="CB118">
            <v>0</v>
          </cell>
          <cell r="CC118">
            <v>0</v>
          </cell>
          <cell r="CD118">
            <v>0</v>
          </cell>
          <cell r="CE118">
            <v>0</v>
          </cell>
          <cell r="CF118">
            <v>0</v>
          </cell>
          <cell r="CH118">
            <v>0</v>
          </cell>
          <cell r="CJ118">
            <v>39867</v>
          </cell>
          <cell r="CK118">
            <v>14.817518506795487</v>
          </cell>
          <cell r="CL118">
            <v>10.182556263135304</v>
          </cell>
          <cell r="CM118">
            <v>50.684931506849317</v>
          </cell>
          <cell r="CN118">
            <v>0</v>
          </cell>
          <cell r="CO118">
            <v>0</v>
          </cell>
          <cell r="CP118">
            <v>45.939651311656434</v>
          </cell>
          <cell r="CQ118">
            <v>0</v>
          </cell>
          <cell r="CR118">
            <v>30</v>
          </cell>
          <cell r="CS118">
            <v>0</v>
          </cell>
          <cell r="CU118">
            <v>39867</v>
          </cell>
          <cell r="CV118">
            <v>2.6783369211626962</v>
          </cell>
          <cell r="CW118">
            <v>5</v>
          </cell>
          <cell r="CX118">
            <v>0</v>
          </cell>
          <cell r="CY118">
            <v>0</v>
          </cell>
          <cell r="CZ118">
            <v>0</v>
          </cell>
          <cell r="DA118">
            <v>0</v>
          </cell>
          <cell r="DB118">
            <v>0</v>
          </cell>
          <cell r="DC118">
            <v>60.757169818451921</v>
          </cell>
          <cell r="DD118">
            <v>67</v>
          </cell>
          <cell r="DE118">
            <v>11.835616438356164</v>
          </cell>
          <cell r="DF118">
            <v>24</v>
          </cell>
          <cell r="DG118">
            <v>50.804236097146806</v>
          </cell>
          <cell r="DH118">
            <v>0</v>
          </cell>
          <cell r="DI118">
            <v>0</v>
          </cell>
          <cell r="DJ118">
            <v>0</v>
          </cell>
          <cell r="DK118">
            <v>27.3224043715847</v>
          </cell>
          <cell r="DL118">
            <v>23.362527135264617</v>
          </cell>
          <cell r="DM118">
            <v>0</v>
          </cell>
          <cell r="DN118">
            <v>0</v>
          </cell>
          <cell r="DO118">
            <v>0</v>
          </cell>
          <cell r="DP118">
            <v>0</v>
          </cell>
          <cell r="DR118">
            <v>50.684931506849317</v>
          </cell>
          <cell r="DS118">
            <v>0</v>
          </cell>
          <cell r="DT118">
            <v>0</v>
          </cell>
          <cell r="DV118">
            <v>39867</v>
          </cell>
          <cell r="DW118">
            <v>6.7883708420902025</v>
          </cell>
          <cell r="DY118">
            <v>49.7</v>
          </cell>
          <cell r="DZ118">
            <v>44.7</v>
          </cell>
          <cell r="EA118">
            <v>30</v>
          </cell>
          <cell r="EB118">
            <v>30</v>
          </cell>
          <cell r="ED118">
            <v>60</v>
          </cell>
          <cell r="EE118">
            <v>20</v>
          </cell>
          <cell r="EF118">
            <v>45.939651311656434</v>
          </cell>
          <cell r="EG118">
            <v>0</v>
          </cell>
          <cell r="EH118">
            <v>45.939651311656434</v>
          </cell>
          <cell r="EJ118">
            <v>30</v>
          </cell>
          <cell r="EK118">
            <v>90</v>
          </cell>
          <cell r="EL118">
            <v>110</v>
          </cell>
          <cell r="EN118">
            <v>0</v>
          </cell>
          <cell r="EO118">
            <v>60</v>
          </cell>
          <cell r="EP118">
            <v>80</v>
          </cell>
          <cell r="ER118">
            <v>200</v>
          </cell>
          <cell r="ET118">
            <v>15</v>
          </cell>
          <cell r="EU118">
            <v>0</v>
          </cell>
          <cell r="EV118">
            <v>0</v>
          </cell>
          <cell r="EW118">
            <v>50.684931506849317</v>
          </cell>
          <cell r="EX118">
            <v>0</v>
          </cell>
          <cell r="EZ118">
            <v>52.515274775707432</v>
          </cell>
          <cell r="FA118">
            <v>67.515274775707439</v>
          </cell>
          <cell r="FB118">
            <v>59</v>
          </cell>
          <cell r="FC118">
            <v>68.350684931506848</v>
          </cell>
          <cell r="FE118">
            <v>38271.593242129631</v>
          </cell>
        </row>
        <row r="119">
          <cell r="A119">
            <v>39868</v>
          </cell>
          <cell r="B119">
            <v>24</v>
          </cell>
          <cell r="C119">
            <v>2</v>
          </cell>
          <cell r="D119">
            <v>2</v>
          </cell>
          <cell r="E119">
            <v>2009</v>
          </cell>
          <cell r="G119">
            <v>0</v>
          </cell>
          <cell r="H119">
            <v>0.98336938783304073</v>
          </cell>
          <cell r="I119">
            <v>13.810147928252238</v>
          </cell>
          <cell r="J119">
            <v>50.684931506849317</v>
          </cell>
          <cell r="K119">
            <v>11.607142857142858</v>
          </cell>
          <cell r="L119">
            <v>0.18763211884147873</v>
          </cell>
          <cell r="M119">
            <v>8.7293826881452876</v>
          </cell>
          <cell r="N119">
            <v>8.9352</v>
          </cell>
          <cell r="O119">
            <v>12.37237372506903</v>
          </cell>
          <cell r="P119">
            <v>17.691651277585205</v>
          </cell>
          <cell r="Q119">
            <v>29.426072220474808</v>
          </cell>
          <cell r="R119">
            <v>16.257122205705755</v>
          </cell>
          <cell r="S119">
            <v>41.431061620534756</v>
          </cell>
          <cell r="T119">
            <v>23.569362579356572</v>
          </cell>
          <cell r="U119">
            <v>36.849729215333475</v>
          </cell>
          <cell r="W119">
            <v>0</v>
          </cell>
          <cell r="X119">
            <v>14.793517316085278</v>
          </cell>
          <cell r="Y119">
            <v>11.607142857142858</v>
          </cell>
          <cell r="Z119">
            <v>0</v>
          </cell>
          <cell r="AA119">
            <v>0</v>
          </cell>
          <cell r="AB119">
            <v>2.676978344463556</v>
          </cell>
          <cell r="AC119">
            <v>5</v>
          </cell>
          <cell r="AD119">
            <v>0</v>
          </cell>
          <cell r="AE119">
            <v>0.22847358121330608</v>
          </cell>
          <cell r="AF119">
            <v>9.9467628813099029</v>
          </cell>
          <cell r="AG119">
            <v>0</v>
          </cell>
          <cell r="AH119">
            <v>3.333053779855959</v>
          </cell>
          <cell r="AI119">
            <v>0</v>
          </cell>
          <cell r="AJ119">
            <v>0</v>
          </cell>
          <cell r="AK119">
            <v>0</v>
          </cell>
          <cell r="AL119">
            <v>0</v>
          </cell>
          <cell r="AM119">
            <v>0</v>
          </cell>
          <cell r="AN119">
            <v>0</v>
          </cell>
          <cell r="AO119">
            <v>28.326899852870447</v>
          </cell>
          <cell r="AP119">
            <v>0</v>
          </cell>
          <cell r="AQ119">
            <v>14.053237118690097</v>
          </cell>
          <cell r="AR119">
            <v>15.946762881309903</v>
          </cell>
          <cell r="AS119">
            <v>14.08726579610839</v>
          </cell>
          <cell r="AT119">
            <v>0</v>
          </cell>
          <cell r="AU119">
            <v>0</v>
          </cell>
          <cell r="AV119">
            <v>0</v>
          </cell>
          <cell r="AW119">
            <v>67</v>
          </cell>
          <cell r="AX119">
            <v>0</v>
          </cell>
          <cell r="AY119">
            <v>0</v>
          </cell>
          <cell r="AZ119">
            <v>34.85015341522481</v>
          </cell>
          <cell r="BA119">
            <v>0</v>
          </cell>
          <cell r="BB119">
            <v>0</v>
          </cell>
          <cell r="BC119">
            <v>0</v>
          </cell>
          <cell r="BD119">
            <v>0</v>
          </cell>
          <cell r="BE119">
            <v>27.3224043715847</v>
          </cell>
          <cell r="BF119">
            <v>23.362527135264617</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CA119">
            <v>0</v>
          </cell>
          <cell r="CB119">
            <v>0</v>
          </cell>
          <cell r="CC119">
            <v>0</v>
          </cell>
          <cell r="CD119">
            <v>0</v>
          </cell>
          <cell r="CE119">
            <v>0</v>
          </cell>
          <cell r="CF119">
            <v>0</v>
          </cell>
          <cell r="CH119">
            <v>0</v>
          </cell>
          <cell r="CJ119">
            <v>39868</v>
          </cell>
          <cell r="CK119">
            <v>14.793517316085278</v>
          </cell>
          <cell r="CL119">
            <v>10.175236462523209</v>
          </cell>
          <cell r="CM119">
            <v>50.684931506849317</v>
          </cell>
          <cell r="CN119">
            <v>0</v>
          </cell>
          <cell r="CO119">
            <v>0</v>
          </cell>
          <cell r="CP119">
            <v>45.747219428834796</v>
          </cell>
          <cell r="CQ119">
            <v>0</v>
          </cell>
          <cell r="CR119">
            <v>30</v>
          </cell>
          <cell r="CS119">
            <v>0</v>
          </cell>
          <cell r="CU119">
            <v>39868</v>
          </cell>
          <cell r="CV119">
            <v>2.676978344463556</v>
          </cell>
          <cell r="CW119">
            <v>5</v>
          </cell>
          <cell r="CX119">
            <v>0</v>
          </cell>
          <cell r="CY119">
            <v>0</v>
          </cell>
          <cell r="CZ119">
            <v>0</v>
          </cell>
          <cell r="DA119">
            <v>0</v>
          </cell>
          <cell r="DB119">
            <v>0</v>
          </cell>
          <cell r="DC119">
            <v>60.540736744920075</v>
          </cell>
          <cell r="DD119">
            <v>67</v>
          </cell>
          <cell r="DE119">
            <v>11.835616438356164</v>
          </cell>
          <cell r="DF119">
            <v>24</v>
          </cell>
          <cell r="DG119">
            <v>50.796916296534711</v>
          </cell>
          <cell r="DH119">
            <v>0</v>
          </cell>
          <cell r="DI119">
            <v>0</v>
          </cell>
          <cell r="DJ119">
            <v>0</v>
          </cell>
          <cell r="DK119">
            <v>27.3224043715847</v>
          </cell>
          <cell r="DL119">
            <v>23.362527135264617</v>
          </cell>
          <cell r="DM119">
            <v>0</v>
          </cell>
          <cell r="DN119">
            <v>0</v>
          </cell>
          <cell r="DO119">
            <v>0</v>
          </cell>
          <cell r="DP119">
            <v>0</v>
          </cell>
          <cell r="DR119">
            <v>50.684931506849317</v>
          </cell>
          <cell r="DS119">
            <v>0</v>
          </cell>
          <cell r="DT119">
            <v>0</v>
          </cell>
          <cell r="DV119">
            <v>39868</v>
          </cell>
          <cell r="DW119">
            <v>6.7834909750154724</v>
          </cell>
          <cell r="DY119">
            <v>49.7</v>
          </cell>
          <cell r="DZ119">
            <v>44.7</v>
          </cell>
          <cell r="EA119">
            <v>30</v>
          </cell>
          <cell r="EB119">
            <v>30</v>
          </cell>
          <cell r="ED119">
            <v>60</v>
          </cell>
          <cell r="EE119">
            <v>20</v>
          </cell>
          <cell r="EF119">
            <v>45.747219428834796</v>
          </cell>
          <cell r="EG119">
            <v>0</v>
          </cell>
          <cell r="EH119">
            <v>45.747219428834796</v>
          </cell>
          <cell r="EJ119">
            <v>30</v>
          </cell>
          <cell r="EK119">
            <v>90</v>
          </cell>
          <cell r="EL119">
            <v>110</v>
          </cell>
          <cell r="EN119">
            <v>0</v>
          </cell>
          <cell r="EO119">
            <v>60</v>
          </cell>
          <cell r="EP119">
            <v>80</v>
          </cell>
          <cell r="ER119">
            <v>200</v>
          </cell>
          <cell r="ET119">
            <v>15</v>
          </cell>
          <cell r="EU119">
            <v>0</v>
          </cell>
          <cell r="EV119">
            <v>0</v>
          </cell>
          <cell r="EW119">
            <v>50.684931506849317</v>
          </cell>
          <cell r="EX119">
            <v>0</v>
          </cell>
          <cell r="EZ119">
            <v>52.479978688667195</v>
          </cell>
          <cell r="FA119">
            <v>67.479978688667188</v>
          </cell>
          <cell r="FB119">
            <v>59</v>
          </cell>
          <cell r="FC119">
            <v>68.350684931506848</v>
          </cell>
          <cell r="FE119">
            <v>38271.593242476854</v>
          </cell>
        </row>
        <row r="120">
          <cell r="A120">
            <v>39869</v>
          </cell>
          <cell r="B120">
            <v>25</v>
          </cell>
          <cell r="C120">
            <v>3</v>
          </cell>
          <cell r="D120">
            <v>2</v>
          </cell>
          <cell r="E120">
            <v>2009</v>
          </cell>
          <cell r="G120">
            <v>0</v>
          </cell>
          <cell r="H120">
            <v>0.91885330384580655</v>
          </cell>
          <cell r="I120">
            <v>13.221527914223294</v>
          </cell>
          <cell r="J120">
            <v>50.684931506849317</v>
          </cell>
          <cell r="K120">
            <v>11.607142857142858</v>
          </cell>
          <cell r="L120">
            <v>0.17532210625856232</v>
          </cell>
          <cell r="M120">
            <v>8.3573164809580067</v>
          </cell>
          <cell r="N120">
            <v>8.9352</v>
          </cell>
          <cell r="O120">
            <v>11.560657281335754</v>
          </cell>
          <cell r="P120">
            <v>16.937592734743422</v>
          </cell>
          <cell r="Q120">
            <v>29.166961698262231</v>
          </cell>
          <cell r="R120">
            <v>16.257122205705755</v>
          </cell>
          <cell r="S120">
            <v>35.66191505796526</v>
          </cell>
          <cell r="T120">
            <v>23.785631031681977</v>
          </cell>
          <cell r="U120">
            <v>32.64297244746497</v>
          </cell>
          <cell r="W120">
            <v>0</v>
          </cell>
          <cell r="X120">
            <v>14.1403812180691</v>
          </cell>
          <cell r="Y120">
            <v>11.607142857142858</v>
          </cell>
          <cell r="Z120">
            <v>0</v>
          </cell>
          <cell r="AA120">
            <v>0</v>
          </cell>
          <cell r="AB120">
            <v>2.6756204568975237</v>
          </cell>
          <cell r="AC120">
            <v>5</v>
          </cell>
          <cell r="AD120">
            <v>0</v>
          </cell>
          <cell r="AE120">
            <v>0.22847358121330608</v>
          </cell>
          <cell r="AF120">
            <v>9.5637445491057385</v>
          </cell>
          <cell r="AG120">
            <v>0</v>
          </cell>
          <cell r="AH120">
            <v>3.5777498468392519</v>
          </cell>
          <cell r="AI120">
            <v>0</v>
          </cell>
          <cell r="AJ120">
            <v>0</v>
          </cell>
          <cell r="AK120">
            <v>0</v>
          </cell>
          <cell r="AL120">
            <v>0</v>
          </cell>
          <cell r="AM120">
            <v>0</v>
          </cell>
          <cell r="AN120">
            <v>0</v>
          </cell>
          <cell r="AO120">
            <v>28.730009669637855</v>
          </cell>
          <cell r="AP120">
            <v>0</v>
          </cell>
          <cell r="AQ120">
            <v>14.436255450894262</v>
          </cell>
          <cell r="AR120">
            <v>15.563744549105738</v>
          </cell>
          <cell r="AS120">
            <v>11.61457440357006</v>
          </cell>
          <cell r="AT120">
            <v>0</v>
          </cell>
          <cell r="AU120">
            <v>0</v>
          </cell>
          <cell r="AV120">
            <v>0</v>
          </cell>
          <cell r="AW120">
            <v>67</v>
          </cell>
          <cell r="AX120">
            <v>0</v>
          </cell>
          <cell r="AY120">
            <v>0</v>
          </cell>
          <cell r="AZ120">
            <v>25.090518537112203</v>
          </cell>
          <cell r="BA120">
            <v>0</v>
          </cell>
          <cell r="BB120">
            <v>0</v>
          </cell>
          <cell r="BC120">
            <v>0</v>
          </cell>
          <cell r="BD120">
            <v>0</v>
          </cell>
          <cell r="BE120">
            <v>27.3224043715847</v>
          </cell>
          <cell r="BF120">
            <v>23.362527135264617</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CA120">
            <v>0</v>
          </cell>
          <cell r="CB120">
            <v>0</v>
          </cell>
          <cell r="CC120">
            <v>0</v>
          </cell>
          <cell r="CD120">
            <v>0</v>
          </cell>
          <cell r="CE120">
            <v>0</v>
          </cell>
          <cell r="CF120">
            <v>0</v>
          </cell>
          <cell r="CH120">
            <v>0</v>
          </cell>
          <cell r="CJ120">
            <v>39869</v>
          </cell>
          <cell r="CK120">
            <v>14.1403812180691</v>
          </cell>
          <cell r="CL120">
            <v>9.7922181303190445</v>
          </cell>
          <cell r="CM120">
            <v>50.684931506849317</v>
          </cell>
          <cell r="CN120">
            <v>0</v>
          </cell>
          <cell r="CO120">
            <v>0</v>
          </cell>
          <cell r="CP120">
            <v>43.922333920047166</v>
          </cell>
          <cell r="CQ120">
            <v>0</v>
          </cell>
          <cell r="CR120">
            <v>30</v>
          </cell>
          <cell r="CS120">
            <v>0</v>
          </cell>
          <cell r="CU120">
            <v>39869</v>
          </cell>
          <cell r="CV120">
            <v>2.6756204568975237</v>
          </cell>
          <cell r="CW120">
            <v>5</v>
          </cell>
          <cell r="CX120">
            <v>0</v>
          </cell>
          <cell r="CY120">
            <v>0</v>
          </cell>
          <cell r="CZ120">
            <v>0</v>
          </cell>
          <cell r="DA120">
            <v>0</v>
          </cell>
          <cell r="DB120">
            <v>0</v>
          </cell>
          <cell r="DC120">
            <v>58.062715138116268</v>
          </cell>
          <cell r="DD120">
            <v>67</v>
          </cell>
          <cell r="DE120">
            <v>11.835616438356164</v>
          </cell>
          <cell r="DF120">
            <v>24</v>
          </cell>
          <cell r="DG120">
            <v>40.654263086217938</v>
          </cell>
          <cell r="DH120">
            <v>0</v>
          </cell>
          <cell r="DI120">
            <v>0</v>
          </cell>
          <cell r="DJ120">
            <v>0</v>
          </cell>
          <cell r="DK120">
            <v>27.3224043715847</v>
          </cell>
          <cell r="DL120">
            <v>23.362527135264617</v>
          </cell>
          <cell r="DM120">
            <v>0</v>
          </cell>
          <cell r="DN120">
            <v>0</v>
          </cell>
          <cell r="DO120">
            <v>0</v>
          </cell>
          <cell r="DP120">
            <v>0</v>
          </cell>
          <cell r="DR120">
            <v>50.684931506849317</v>
          </cell>
          <cell r="DS120">
            <v>0</v>
          </cell>
          <cell r="DT120">
            <v>0</v>
          </cell>
          <cell r="DV120">
            <v>39869</v>
          </cell>
          <cell r="DW120">
            <v>6.5281454202126961</v>
          </cell>
          <cell r="DY120">
            <v>49.7</v>
          </cell>
          <cell r="DZ120">
            <v>44.7</v>
          </cell>
          <cell r="EA120">
            <v>30</v>
          </cell>
          <cell r="EB120">
            <v>30</v>
          </cell>
          <cell r="ED120">
            <v>60</v>
          </cell>
          <cell r="EE120">
            <v>20</v>
          </cell>
          <cell r="EF120">
            <v>43.922333920047166</v>
          </cell>
          <cell r="EG120">
            <v>0</v>
          </cell>
          <cell r="EH120">
            <v>43.922333920047166</v>
          </cell>
          <cell r="EJ120">
            <v>30</v>
          </cell>
          <cell r="EK120">
            <v>90</v>
          </cell>
          <cell r="EL120">
            <v>110</v>
          </cell>
          <cell r="EN120">
            <v>0</v>
          </cell>
          <cell r="EO120">
            <v>60</v>
          </cell>
          <cell r="EP120">
            <v>80</v>
          </cell>
          <cell r="ER120">
            <v>200</v>
          </cell>
          <cell r="ET120">
            <v>15</v>
          </cell>
          <cell r="EU120">
            <v>0</v>
          </cell>
          <cell r="EV120">
            <v>0</v>
          </cell>
          <cell r="EW120">
            <v>50.243162258282204</v>
          </cell>
          <cell r="EX120">
            <v>0.44176924856711253</v>
          </cell>
          <cell r="EZ120">
            <v>50.243162258282204</v>
          </cell>
          <cell r="FA120">
            <v>65.243162258282211</v>
          </cell>
          <cell r="FB120">
            <v>59</v>
          </cell>
          <cell r="FC120">
            <v>68.350684931506848</v>
          </cell>
          <cell r="FE120">
            <v>38271.593242708332</v>
          </cell>
        </row>
        <row r="121">
          <cell r="A121">
            <v>39870</v>
          </cell>
          <cell r="B121">
            <v>26</v>
          </cell>
          <cell r="C121">
            <v>4</v>
          </cell>
          <cell r="D121">
            <v>2</v>
          </cell>
          <cell r="E121">
            <v>2009</v>
          </cell>
          <cell r="G121">
            <v>0</v>
          </cell>
          <cell r="H121">
            <v>0.6168922661008146</v>
          </cell>
          <cell r="I121">
            <v>10.775911898661219</v>
          </cell>
          <cell r="J121">
            <v>50.684931506849317</v>
          </cell>
          <cell r="K121">
            <v>11.607142857142858</v>
          </cell>
          <cell r="L121">
            <v>0.11770633133138504</v>
          </cell>
          <cell r="M121">
            <v>6.8114446902276482</v>
          </cell>
          <cell r="N121">
            <v>0</v>
          </cell>
          <cell r="O121">
            <v>7.761500163354552</v>
          </cell>
          <cell r="P121">
            <v>13.804607778247208</v>
          </cell>
          <cell r="Q121">
            <v>29.822604740970583</v>
          </cell>
          <cell r="R121">
            <v>16.257122205705755</v>
          </cell>
          <cell r="S121">
            <v>33.052050415125898</v>
          </cell>
          <cell r="T121">
            <v>23.227030095662197</v>
          </cell>
          <cell r="U121">
            <v>22.526688025307159</v>
          </cell>
          <cell r="W121">
            <v>0</v>
          </cell>
          <cell r="X121">
            <v>11.392804164762033</v>
          </cell>
          <cell r="Y121">
            <v>11.607142857142858</v>
          </cell>
          <cell r="Z121">
            <v>0</v>
          </cell>
          <cell r="AA121">
            <v>0</v>
          </cell>
          <cell r="AB121">
            <v>0</v>
          </cell>
          <cell r="AC121">
            <v>5</v>
          </cell>
          <cell r="AD121">
            <v>0</v>
          </cell>
          <cell r="AE121">
            <v>0.22847358121330608</v>
          </cell>
          <cell r="AF121">
            <v>1.7006774403457268</v>
          </cell>
          <cell r="AG121">
            <v>0</v>
          </cell>
          <cell r="AH121">
            <v>4.3039069250926012</v>
          </cell>
          <cell r="AI121">
            <v>0</v>
          </cell>
          <cell r="AJ121">
            <v>0</v>
          </cell>
          <cell r="AK121">
            <v>0</v>
          </cell>
          <cell r="AL121">
            <v>0</v>
          </cell>
          <cell r="AM121">
            <v>0</v>
          </cell>
          <cell r="AN121">
            <v>0</v>
          </cell>
          <cell r="AO121">
            <v>30.75665652043298</v>
          </cell>
          <cell r="AP121">
            <v>0</v>
          </cell>
          <cell r="AQ121">
            <v>22.299322559654271</v>
          </cell>
          <cell r="AR121">
            <v>7.7006774403457285</v>
          </cell>
          <cell r="AS121">
            <v>2.5852714427525143</v>
          </cell>
          <cell r="AT121">
            <v>0</v>
          </cell>
          <cell r="AU121">
            <v>0</v>
          </cell>
          <cell r="AV121">
            <v>0</v>
          </cell>
          <cell r="AW121">
            <v>67</v>
          </cell>
          <cell r="AX121">
            <v>0</v>
          </cell>
          <cell r="AY121">
            <v>0</v>
          </cell>
          <cell r="AZ121">
            <v>11.805768536095258</v>
          </cell>
          <cell r="BA121">
            <v>0</v>
          </cell>
          <cell r="BB121">
            <v>0</v>
          </cell>
          <cell r="BC121">
            <v>0</v>
          </cell>
          <cell r="BD121">
            <v>0</v>
          </cell>
          <cell r="BE121">
            <v>27.3224043715847</v>
          </cell>
          <cell r="BF121">
            <v>23.362527135264617</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CA121">
            <v>0</v>
          </cell>
          <cell r="CB121">
            <v>0</v>
          </cell>
          <cell r="CC121">
            <v>0</v>
          </cell>
          <cell r="CD121">
            <v>0</v>
          </cell>
          <cell r="CE121">
            <v>0</v>
          </cell>
          <cell r="CF121">
            <v>0</v>
          </cell>
          <cell r="CH121">
            <v>0</v>
          </cell>
          <cell r="CJ121">
            <v>39870</v>
          </cell>
          <cell r="CK121">
            <v>11.392804164762033</v>
          </cell>
          <cell r="CL121">
            <v>1.9291510215590328</v>
          </cell>
          <cell r="CM121">
            <v>50.684931506849317</v>
          </cell>
          <cell r="CN121">
            <v>0</v>
          </cell>
          <cell r="CO121">
            <v>0</v>
          </cell>
          <cell r="CP121">
            <v>37.645834888278095</v>
          </cell>
          <cell r="CQ121">
            <v>0</v>
          </cell>
          <cell r="CR121">
            <v>30</v>
          </cell>
          <cell r="CS121">
            <v>0</v>
          </cell>
          <cell r="CU121">
            <v>39870</v>
          </cell>
          <cell r="CV121">
            <v>0</v>
          </cell>
          <cell r="CW121">
            <v>5</v>
          </cell>
          <cell r="CX121">
            <v>0</v>
          </cell>
          <cell r="CY121">
            <v>0</v>
          </cell>
          <cell r="CZ121">
            <v>0</v>
          </cell>
          <cell r="DA121">
            <v>0</v>
          </cell>
          <cell r="DB121">
            <v>0</v>
          </cell>
          <cell r="DC121">
            <v>49.038639053040129</v>
          </cell>
          <cell r="DD121">
            <v>67</v>
          </cell>
          <cell r="DE121">
            <v>11.835616438356164</v>
          </cell>
          <cell r="DF121">
            <v>24</v>
          </cell>
          <cell r="DG121">
            <v>19.506445976440986</v>
          </cell>
          <cell r="DH121">
            <v>0</v>
          </cell>
          <cell r="DI121">
            <v>0</v>
          </cell>
          <cell r="DJ121">
            <v>0</v>
          </cell>
          <cell r="DK121">
            <v>27.3224043715847</v>
          </cell>
          <cell r="DL121">
            <v>23.362527135264617</v>
          </cell>
          <cell r="DM121">
            <v>0</v>
          </cell>
          <cell r="DN121">
            <v>0</v>
          </cell>
          <cell r="DO121">
            <v>0</v>
          </cell>
          <cell r="DP121">
            <v>0</v>
          </cell>
          <cell r="DR121">
            <v>50.684931506849317</v>
          </cell>
          <cell r="DS121">
            <v>0</v>
          </cell>
          <cell r="DT121">
            <v>0</v>
          </cell>
          <cell r="DV121">
            <v>39870</v>
          </cell>
          <cell r="DW121">
            <v>1.2861006810393552</v>
          </cell>
          <cell r="DY121">
            <v>49.7</v>
          </cell>
          <cell r="DZ121">
            <v>44.7</v>
          </cell>
          <cell r="EA121">
            <v>30</v>
          </cell>
          <cell r="EB121">
            <v>30</v>
          </cell>
          <cell r="ED121">
            <v>60</v>
          </cell>
          <cell r="EE121">
            <v>20</v>
          </cell>
          <cell r="EF121">
            <v>37.645834888278095</v>
          </cell>
          <cell r="EG121">
            <v>0</v>
          </cell>
          <cell r="EH121">
            <v>37.645834888278095</v>
          </cell>
          <cell r="EJ121">
            <v>30</v>
          </cell>
          <cell r="EK121">
            <v>90</v>
          </cell>
          <cell r="EL121">
            <v>110</v>
          </cell>
          <cell r="EN121">
            <v>0</v>
          </cell>
          <cell r="EO121">
            <v>60</v>
          </cell>
          <cell r="EP121">
            <v>80</v>
          </cell>
          <cell r="ER121">
            <v>200</v>
          </cell>
          <cell r="ET121">
            <v>15</v>
          </cell>
          <cell r="EU121">
            <v>0</v>
          </cell>
          <cell r="EV121">
            <v>0</v>
          </cell>
          <cell r="EW121">
            <v>40.949570542671673</v>
          </cell>
          <cell r="EX121">
            <v>9.7353609641776444</v>
          </cell>
          <cell r="EZ121">
            <v>40.949570542671673</v>
          </cell>
          <cell r="FA121">
            <v>55.949570542671673</v>
          </cell>
          <cell r="FB121">
            <v>59</v>
          </cell>
          <cell r="FC121">
            <v>68.350684931506848</v>
          </cell>
          <cell r="FE121">
            <v>38271.593242939816</v>
          </cell>
        </row>
        <row r="122">
          <cell r="A122">
            <v>39871</v>
          </cell>
          <cell r="B122">
            <v>27</v>
          </cell>
          <cell r="C122">
            <v>5</v>
          </cell>
          <cell r="D122">
            <v>2</v>
          </cell>
          <cell r="E122">
            <v>2009</v>
          </cell>
          <cell r="G122">
            <v>0</v>
          </cell>
          <cell r="H122">
            <v>0.77452684432300978</v>
          </cell>
          <cell r="I122">
            <v>10.96863136858517</v>
          </cell>
          <cell r="J122">
            <v>50.684931506849317</v>
          </cell>
          <cell r="K122">
            <v>11.607142857142858</v>
          </cell>
          <cell r="L122">
            <v>0.14778384877342182</v>
          </cell>
          <cell r="M122">
            <v>6.9332625022570937</v>
          </cell>
          <cell r="N122">
            <v>0</v>
          </cell>
          <cell r="O122">
            <v>9.7447975263692292</v>
          </cell>
          <cell r="P122">
            <v>14.051493305759951</v>
          </cell>
          <cell r="Q122">
            <v>29.513865709168975</v>
          </cell>
          <cell r="R122">
            <v>16.257122205705755</v>
          </cell>
          <cell r="S122">
            <v>74.054464892771989</v>
          </cell>
          <cell r="T122">
            <v>23.661253378728549</v>
          </cell>
          <cell r="U122">
            <v>26.837899298354607</v>
          </cell>
          <cell r="W122">
            <v>0</v>
          </cell>
          <cell r="X122">
            <v>11.743158212908179</v>
          </cell>
          <cell r="Y122">
            <v>11.607142857142858</v>
          </cell>
          <cell r="Z122">
            <v>0</v>
          </cell>
          <cell r="AA122">
            <v>0</v>
          </cell>
          <cell r="AB122">
            <v>0</v>
          </cell>
          <cell r="AC122">
            <v>5</v>
          </cell>
          <cell r="AD122">
            <v>0</v>
          </cell>
          <cell r="AE122">
            <v>0.22847358121330608</v>
          </cell>
          <cell r="AF122">
            <v>1.8525727698172094</v>
          </cell>
          <cell r="AG122">
            <v>0</v>
          </cell>
          <cell r="AH122">
            <v>4.1511055061254485</v>
          </cell>
          <cell r="AI122">
            <v>0</v>
          </cell>
          <cell r="AJ122">
            <v>0</v>
          </cell>
          <cell r="AK122">
            <v>0</v>
          </cell>
          <cell r="AL122">
            <v>0</v>
          </cell>
          <cell r="AM122">
            <v>0</v>
          </cell>
          <cell r="AN122">
            <v>0</v>
          </cell>
          <cell r="AO122">
            <v>30.582040301203708</v>
          </cell>
          <cell r="AP122">
            <v>0</v>
          </cell>
          <cell r="AQ122">
            <v>22.147427230182792</v>
          </cell>
          <cell r="AR122">
            <v>7.8525727698172076</v>
          </cell>
          <cell r="AS122">
            <v>4.8341329396747597</v>
          </cell>
          <cell r="AT122">
            <v>0</v>
          </cell>
          <cell r="AU122">
            <v>0</v>
          </cell>
          <cell r="AV122">
            <v>0</v>
          </cell>
          <cell r="AW122">
            <v>67</v>
          </cell>
          <cell r="AX122">
            <v>0</v>
          </cell>
          <cell r="AY122">
            <v>0</v>
          </cell>
          <cell r="AZ122">
            <v>50.832358737032116</v>
          </cell>
          <cell r="BA122">
            <v>0</v>
          </cell>
          <cell r="BB122">
            <v>6.7212588328230254</v>
          </cell>
          <cell r="BC122">
            <v>0</v>
          </cell>
          <cell r="BD122">
            <v>0</v>
          </cell>
          <cell r="BE122">
            <v>27.3224043715847</v>
          </cell>
          <cell r="BF122">
            <v>23.362527135264617</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A122">
            <v>0</v>
          </cell>
          <cell r="CB122">
            <v>0</v>
          </cell>
          <cell r="CC122">
            <v>0</v>
          </cell>
          <cell r="CD122">
            <v>0</v>
          </cell>
          <cell r="CE122">
            <v>0</v>
          </cell>
          <cell r="CF122">
            <v>0</v>
          </cell>
          <cell r="CH122">
            <v>0</v>
          </cell>
          <cell r="CJ122">
            <v>39871</v>
          </cell>
          <cell r="CK122">
            <v>11.743158212908179</v>
          </cell>
          <cell r="CL122">
            <v>2.0810463510305155</v>
          </cell>
          <cell r="CM122">
            <v>50.684931506849317</v>
          </cell>
          <cell r="CN122">
            <v>0</v>
          </cell>
          <cell r="CO122">
            <v>0</v>
          </cell>
          <cell r="CP122">
            <v>39.567278747003918</v>
          </cell>
          <cell r="CQ122">
            <v>0</v>
          </cell>
          <cell r="CR122">
            <v>30</v>
          </cell>
          <cell r="CS122">
            <v>0</v>
          </cell>
          <cell r="CU122">
            <v>39871</v>
          </cell>
          <cell r="CV122">
            <v>0</v>
          </cell>
          <cell r="CW122">
            <v>5</v>
          </cell>
          <cell r="CX122">
            <v>0</v>
          </cell>
          <cell r="CY122">
            <v>0</v>
          </cell>
          <cell r="CZ122">
            <v>0</v>
          </cell>
          <cell r="DA122">
            <v>0</v>
          </cell>
          <cell r="DB122">
            <v>0</v>
          </cell>
          <cell r="DC122">
            <v>51.310436959912096</v>
          </cell>
          <cell r="DD122">
            <v>67</v>
          </cell>
          <cell r="DE122">
            <v>11.835616438356164</v>
          </cell>
          <cell r="DF122">
            <v>24</v>
          </cell>
          <cell r="DG122">
            <v>58.684931506849324</v>
          </cell>
          <cell r="DH122">
            <v>6.7212588328230254</v>
          </cell>
          <cell r="DI122">
            <v>0</v>
          </cell>
          <cell r="DJ122">
            <v>0</v>
          </cell>
          <cell r="DK122">
            <v>27.3224043715847</v>
          </cell>
          <cell r="DL122">
            <v>23.362527135264617</v>
          </cell>
          <cell r="DM122">
            <v>0</v>
          </cell>
          <cell r="DN122">
            <v>0</v>
          </cell>
          <cell r="DO122">
            <v>0</v>
          </cell>
          <cell r="DP122">
            <v>0</v>
          </cell>
          <cell r="DR122">
            <v>50.684931506849317</v>
          </cell>
          <cell r="DS122">
            <v>0</v>
          </cell>
          <cell r="DT122">
            <v>0</v>
          </cell>
          <cell r="DV122">
            <v>39871</v>
          </cell>
          <cell r="DW122">
            <v>1.3873642340203436</v>
          </cell>
          <cell r="DY122">
            <v>49.7</v>
          </cell>
          <cell r="DZ122">
            <v>44.7</v>
          </cell>
          <cell r="EA122">
            <v>30</v>
          </cell>
          <cell r="EB122">
            <v>30</v>
          </cell>
          <cell r="ED122">
            <v>60</v>
          </cell>
          <cell r="EE122">
            <v>20</v>
          </cell>
          <cell r="EF122">
            <v>39.567278747003918</v>
          </cell>
          <cell r="EG122">
            <v>0</v>
          </cell>
          <cell r="EH122">
            <v>39.567278747003918</v>
          </cell>
          <cell r="EJ122">
            <v>30</v>
          </cell>
          <cell r="EK122">
            <v>90</v>
          </cell>
          <cell r="EL122">
            <v>110</v>
          </cell>
          <cell r="EN122">
            <v>0</v>
          </cell>
          <cell r="EO122">
            <v>60</v>
          </cell>
          <cell r="EP122">
            <v>80</v>
          </cell>
          <cell r="ER122">
            <v>200</v>
          </cell>
          <cell r="ET122">
            <v>15</v>
          </cell>
          <cell r="EU122">
            <v>0</v>
          </cell>
          <cell r="EV122">
            <v>0</v>
          </cell>
          <cell r="EW122">
            <v>41.681924296378355</v>
          </cell>
          <cell r="EX122">
            <v>9.0030072104709618</v>
          </cell>
          <cell r="EZ122">
            <v>41.681924296378355</v>
          </cell>
          <cell r="FA122">
            <v>56.681924296378355</v>
          </cell>
          <cell r="FB122">
            <v>59</v>
          </cell>
          <cell r="FC122">
            <v>68.350684931506848</v>
          </cell>
          <cell r="FE122">
            <v>38271.593243055555</v>
          </cell>
        </row>
        <row r="123">
          <cell r="A123">
            <v>39872</v>
          </cell>
          <cell r="B123">
            <v>28</v>
          </cell>
          <cell r="C123">
            <v>6</v>
          </cell>
          <cell r="D123">
            <v>2</v>
          </cell>
          <cell r="E123">
            <v>2009</v>
          </cell>
          <cell r="G123">
            <v>0</v>
          </cell>
          <cell r="H123">
            <v>1.0429758904029021</v>
          </cell>
          <cell r="I123">
            <v>13.847777018816034</v>
          </cell>
          <cell r="J123">
            <v>50.684931506849317</v>
          </cell>
          <cell r="K123">
            <v>11.607142857142858</v>
          </cell>
          <cell r="L123">
            <v>0.19900535713045828</v>
          </cell>
          <cell r="M123">
            <v>8.7531680040915614</v>
          </cell>
          <cell r="N123">
            <v>8.9352</v>
          </cell>
          <cell r="O123">
            <v>13.122319712165204</v>
          </cell>
          <cell r="P123">
            <v>17.739856463482273</v>
          </cell>
          <cell r="Q123">
            <v>29.407516880451219</v>
          </cell>
          <cell r="R123">
            <v>16.257122205705755</v>
          </cell>
          <cell r="S123">
            <v>41.431061620534756</v>
          </cell>
          <cell r="T123">
            <v>23.569362579356572</v>
          </cell>
          <cell r="U123">
            <v>36.849729215333475</v>
          </cell>
          <cell r="W123">
            <v>0</v>
          </cell>
          <cell r="X123">
            <v>14.890752909218936</v>
          </cell>
          <cell r="Y123">
            <v>11.607142857142858</v>
          </cell>
          <cell r="Z123">
            <v>0</v>
          </cell>
          <cell r="AA123">
            <v>0</v>
          </cell>
          <cell r="AB123">
            <v>2.6742632581150398</v>
          </cell>
          <cell r="AC123">
            <v>5</v>
          </cell>
          <cell r="AD123">
            <v>0</v>
          </cell>
          <cell r="AE123">
            <v>0.22847358121330608</v>
          </cell>
          <cell r="AF123">
            <v>9.9846365218936715</v>
          </cell>
          <cell r="AG123">
            <v>0</v>
          </cell>
          <cell r="AH123">
            <v>3.2557717077991128</v>
          </cell>
          <cell r="AI123">
            <v>0</v>
          </cell>
          <cell r="AJ123">
            <v>0</v>
          </cell>
          <cell r="AK123">
            <v>0</v>
          </cell>
          <cell r="AL123">
            <v>0</v>
          </cell>
          <cell r="AM123">
            <v>0</v>
          </cell>
          <cell r="AN123">
            <v>0</v>
          </cell>
          <cell r="AO123">
            <v>28.341590952841177</v>
          </cell>
          <cell r="AP123">
            <v>0</v>
          </cell>
          <cell r="AQ123">
            <v>14.015363478106329</v>
          </cell>
          <cell r="AR123">
            <v>15.984636521893671</v>
          </cell>
          <cell r="AS123">
            <v>14.929452601164158</v>
          </cell>
          <cell r="AT123">
            <v>0</v>
          </cell>
          <cell r="AU123">
            <v>0</v>
          </cell>
          <cell r="AV123">
            <v>0</v>
          </cell>
          <cell r="AW123">
            <v>67</v>
          </cell>
          <cell r="AX123">
            <v>0</v>
          </cell>
          <cell r="AY123">
            <v>0</v>
          </cell>
          <cell r="AZ123">
            <v>34.85015341522481</v>
          </cell>
          <cell r="BA123">
            <v>0</v>
          </cell>
          <cell r="BB123">
            <v>0</v>
          </cell>
          <cell r="BC123">
            <v>0</v>
          </cell>
          <cell r="BD123">
            <v>0</v>
          </cell>
          <cell r="BE123">
            <v>27.3224043715847</v>
          </cell>
          <cell r="BF123">
            <v>23.362527135264617</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CA123">
            <v>0</v>
          </cell>
          <cell r="CB123">
            <v>0</v>
          </cell>
          <cell r="CC123">
            <v>0</v>
          </cell>
          <cell r="CD123">
            <v>0</v>
          </cell>
          <cell r="CE123">
            <v>0</v>
          </cell>
          <cell r="CF123">
            <v>0</v>
          </cell>
          <cell r="CH123">
            <v>0</v>
          </cell>
          <cell r="CJ123">
            <v>39872</v>
          </cell>
          <cell r="CK123">
            <v>14.890752909218936</v>
          </cell>
          <cell r="CL123">
            <v>10.213110103106978</v>
          </cell>
          <cell r="CM123">
            <v>50.684931506849317</v>
          </cell>
          <cell r="CN123">
            <v>0</v>
          </cell>
          <cell r="CO123">
            <v>0</v>
          </cell>
          <cell r="CP123">
            <v>46.526815261804444</v>
          </cell>
          <cell r="CQ123">
            <v>0</v>
          </cell>
          <cell r="CR123">
            <v>30</v>
          </cell>
          <cell r="CS123">
            <v>0</v>
          </cell>
          <cell r="CU123">
            <v>39872</v>
          </cell>
          <cell r="CV123">
            <v>2.6742632581150398</v>
          </cell>
          <cell r="CW123">
            <v>5</v>
          </cell>
          <cell r="CX123">
            <v>0</v>
          </cell>
          <cell r="CY123">
            <v>0</v>
          </cell>
          <cell r="CZ123">
            <v>0</v>
          </cell>
          <cell r="DA123">
            <v>0</v>
          </cell>
          <cell r="DB123">
            <v>0</v>
          </cell>
          <cell r="DC123">
            <v>61.417568171023383</v>
          </cell>
          <cell r="DD123">
            <v>67</v>
          </cell>
          <cell r="DE123">
            <v>11.835616438356164</v>
          </cell>
          <cell r="DF123">
            <v>24</v>
          </cell>
          <cell r="DG123">
            <v>50.834789937118479</v>
          </cell>
          <cell r="DH123">
            <v>0</v>
          </cell>
          <cell r="DI123">
            <v>0</v>
          </cell>
          <cell r="DJ123">
            <v>0</v>
          </cell>
          <cell r="DK123">
            <v>27.3224043715847</v>
          </cell>
          <cell r="DL123">
            <v>23.362527135264617</v>
          </cell>
          <cell r="DM123">
            <v>0</v>
          </cell>
          <cell r="DN123">
            <v>0</v>
          </cell>
          <cell r="DO123">
            <v>0</v>
          </cell>
          <cell r="DP123">
            <v>0</v>
          </cell>
          <cell r="DR123">
            <v>50.684931506849317</v>
          </cell>
          <cell r="DS123">
            <v>0</v>
          </cell>
          <cell r="DT123">
            <v>0</v>
          </cell>
          <cell r="DV123">
            <v>39872</v>
          </cell>
          <cell r="DW123">
            <v>6.8087400687379853</v>
          </cell>
          <cell r="DY123">
            <v>49.7</v>
          </cell>
          <cell r="DZ123">
            <v>44.7</v>
          </cell>
          <cell r="EA123">
            <v>30</v>
          </cell>
          <cell r="EB123">
            <v>30</v>
          </cell>
          <cell r="ED123">
            <v>60</v>
          </cell>
          <cell r="EE123">
            <v>20</v>
          </cell>
          <cell r="EF123">
            <v>46.526815261804444</v>
          </cell>
          <cell r="EG123">
            <v>0</v>
          </cell>
          <cell r="EH123">
            <v>46.526815261804444</v>
          </cell>
          <cell r="EJ123">
            <v>30</v>
          </cell>
          <cell r="EK123">
            <v>90</v>
          </cell>
          <cell r="EL123">
            <v>110</v>
          </cell>
          <cell r="EN123">
            <v>0</v>
          </cell>
          <cell r="EO123">
            <v>60</v>
          </cell>
          <cell r="EP123">
            <v>80</v>
          </cell>
          <cell r="ER123">
            <v>200</v>
          </cell>
          <cell r="ET123">
            <v>15</v>
          </cell>
          <cell r="EU123">
            <v>0</v>
          </cell>
          <cell r="EV123">
            <v>0</v>
          </cell>
          <cell r="EW123">
            <v>50.684931506849317</v>
          </cell>
          <cell r="EX123">
            <v>0</v>
          </cell>
          <cell r="EZ123">
            <v>52.622973092573758</v>
          </cell>
          <cell r="FA123">
            <v>67.622973092573758</v>
          </cell>
          <cell r="FB123">
            <v>59</v>
          </cell>
          <cell r="FC123">
            <v>68.350684931506848</v>
          </cell>
          <cell r="FE123">
            <v>38271.593243402778</v>
          </cell>
        </row>
        <row r="124">
          <cell r="A124">
            <v>39873</v>
          </cell>
          <cell r="B124">
            <v>1</v>
          </cell>
          <cell r="C124">
            <v>7</v>
          </cell>
          <cell r="D124">
            <v>3</v>
          </cell>
          <cell r="E124">
            <v>2009</v>
          </cell>
          <cell r="G124">
            <v>0</v>
          </cell>
          <cell r="H124">
            <v>0.52724816123807616</v>
          </cell>
          <cell r="I124">
            <v>12.496648982383027</v>
          </cell>
          <cell r="J124">
            <v>50.684931506849317</v>
          </cell>
          <cell r="K124">
            <v>10.483870967741936</v>
          </cell>
          <cell r="L124">
            <v>0.1973460118163585</v>
          </cell>
          <cell r="M124">
            <v>7.9166768700469481</v>
          </cell>
          <cell r="N124">
            <v>7.7697391304347825</v>
          </cell>
          <cell r="O124">
            <v>12.834345503121462</v>
          </cell>
          <cell r="P124">
            <v>19.424103313069821</v>
          </cell>
          <cell r="Q124">
            <v>26.569480345953174</v>
          </cell>
          <cell r="R124">
            <v>20.288044470491361</v>
          </cell>
          <cell r="S124">
            <v>42.794166868965732</v>
          </cell>
          <cell r="T124">
            <v>21.283441496174166</v>
          </cell>
          <cell r="U124">
            <v>35.82468725070531</v>
          </cell>
          <cell r="W124">
            <v>0</v>
          </cell>
          <cell r="X124">
            <v>13.023897143621102</v>
          </cell>
          <cell r="Y124">
            <v>10.483870967741936</v>
          </cell>
          <cell r="Z124">
            <v>0</v>
          </cell>
          <cell r="AA124">
            <v>0</v>
          </cell>
          <cell r="AB124">
            <v>2.5899130434782607</v>
          </cell>
          <cell r="AC124">
            <v>5</v>
          </cell>
          <cell r="AD124">
            <v>0</v>
          </cell>
          <cell r="AE124">
            <v>1.3517454706142278</v>
          </cell>
          <cell r="AF124">
            <v>6.9421034982056007</v>
          </cell>
          <cell r="AG124">
            <v>0</v>
          </cell>
          <cell r="AH124">
            <v>4.8031671968342984</v>
          </cell>
          <cell r="AI124">
            <v>0</v>
          </cell>
          <cell r="AJ124">
            <v>0</v>
          </cell>
          <cell r="AK124">
            <v>0</v>
          </cell>
          <cell r="AL124">
            <v>0</v>
          </cell>
          <cell r="AM124">
            <v>0</v>
          </cell>
          <cell r="AN124">
            <v>0</v>
          </cell>
          <cell r="AO124">
            <v>28.6532395603002</v>
          </cell>
          <cell r="AP124">
            <v>0</v>
          </cell>
          <cell r="AQ124">
            <v>17.057896501794399</v>
          </cell>
          <cell r="AR124">
            <v>12.942103498205601</v>
          </cell>
          <cell r="AS124">
            <v>15.659566875501312</v>
          </cell>
          <cell r="AT124">
            <v>0</v>
          </cell>
          <cell r="AU124">
            <v>0</v>
          </cell>
          <cell r="AV124">
            <v>0</v>
          </cell>
          <cell r="AW124">
            <v>67</v>
          </cell>
          <cell r="AX124">
            <v>0</v>
          </cell>
          <cell r="AY124">
            <v>0</v>
          </cell>
          <cell r="AZ124">
            <v>32.902295615845205</v>
          </cell>
          <cell r="BA124">
            <v>0</v>
          </cell>
          <cell r="BB124">
            <v>0</v>
          </cell>
          <cell r="BC124">
            <v>0</v>
          </cell>
          <cell r="BD124">
            <v>0</v>
          </cell>
          <cell r="BE124">
            <v>27.3224043715847</v>
          </cell>
          <cell r="BF124">
            <v>23.362527135264617</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CA124">
            <v>0</v>
          </cell>
          <cell r="CB124">
            <v>0</v>
          </cell>
          <cell r="CC124">
            <v>0</v>
          </cell>
          <cell r="CD124">
            <v>0</v>
          </cell>
          <cell r="CE124">
            <v>0</v>
          </cell>
          <cell r="CF124">
            <v>0</v>
          </cell>
          <cell r="CH124">
            <v>0</v>
          </cell>
          <cell r="CJ124">
            <v>39873</v>
          </cell>
          <cell r="CK124">
            <v>13.023897143621102</v>
          </cell>
          <cell r="CL124">
            <v>8.2938489688198285</v>
          </cell>
          <cell r="CM124">
            <v>50.684931506849317</v>
          </cell>
          <cell r="CN124">
            <v>0</v>
          </cell>
          <cell r="CO124">
            <v>0</v>
          </cell>
          <cell r="CP124">
            <v>49.115973632635814</v>
          </cell>
          <cell r="CQ124">
            <v>0</v>
          </cell>
          <cell r="CR124">
            <v>30</v>
          </cell>
          <cell r="CS124">
            <v>0</v>
          </cell>
          <cell r="CU124">
            <v>39873</v>
          </cell>
          <cell r="CV124">
            <v>2.5899130434782607</v>
          </cell>
          <cell r="CW124">
            <v>5</v>
          </cell>
          <cell r="CX124">
            <v>0</v>
          </cell>
          <cell r="CY124">
            <v>0</v>
          </cell>
          <cell r="CZ124">
            <v>0</v>
          </cell>
          <cell r="DA124">
            <v>0</v>
          </cell>
          <cell r="DB124">
            <v>0</v>
          </cell>
          <cell r="DC124">
            <v>62.139870776256913</v>
          </cell>
          <cell r="DD124">
            <v>67</v>
          </cell>
          <cell r="DE124">
            <v>11.835616438356164</v>
          </cell>
          <cell r="DF124">
            <v>24</v>
          </cell>
          <cell r="DG124">
            <v>45.844399114050802</v>
          </cell>
          <cell r="DH124">
            <v>0</v>
          </cell>
          <cell r="DI124">
            <v>0</v>
          </cell>
          <cell r="DJ124">
            <v>0</v>
          </cell>
          <cell r="DK124">
            <v>27.3224043715847</v>
          </cell>
          <cell r="DL124">
            <v>23.362527135264617</v>
          </cell>
          <cell r="DM124">
            <v>0</v>
          </cell>
          <cell r="DN124">
            <v>0</v>
          </cell>
          <cell r="DO124">
            <v>0</v>
          </cell>
          <cell r="DP124">
            <v>0</v>
          </cell>
          <cell r="DR124">
            <v>50.684931506849317</v>
          </cell>
          <cell r="DS124">
            <v>0</v>
          </cell>
          <cell r="DT124">
            <v>0</v>
          </cell>
          <cell r="DV124">
            <v>39873</v>
          </cell>
          <cell r="DW124">
            <v>5.5292326458798859</v>
          </cell>
          <cell r="DY124">
            <v>49.7</v>
          </cell>
          <cell r="DZ124">
            <v>44.7</v>
          </cell>
          <cell r="EA124">
            <v>30</v>
          </cell>
          <cell r="EB124">
            <v>30</v>
          </cell>
          <cell r="ED124">
            <v>60</v>
          </cell>
          <cell r="EE124">
            <v>20</v>
          </cell>
          <cell r="EF124">
            <v>49.115973632635814</v>
          </cell>
          <cell r="EG124">
            <v>0</v>
          </cell>
          <cell r="EH124">
            <v>49.115973632635814</v>
          </cell>
          <cell r="EJ124">
            <v>30</v>
          </cell>
          <cell r="EK124">
            <v>90</v>
          </cell>
          <cell r="EL124">
            <v>110</v>
          </cell>
          <cell r="EN124">
            <v>0</v>
          </cell>
          <cell r="EO124">
            <v>60</v>
          </cell>
          <cell r="EP124">
            <v>80</v>
          </cell>
          <cell r="ER124">
            <v>200</v>
          </cell>
          <cell r="ET124">
            <v>15</v>
          </cell>
          <cell r="EU124">
            <v>0</v>
          </cell>
          <cell r="EV124">
            <v>0</v>
          </cell>
          <cell r="EW124">
            <v>50.684931506849317</v>
          </cell>
          <cell r="EX124">
            <v>0</v>
          </cell>
          <cell r="EZ124">
            <v>51.690664303886386</v>
          </cell>
          <cell r="FA124">
            <v>66.690664303886393</v>
          </cell>
          <cell r="FB124">
            <v>59</v>
          </cell>
          <cell r="FC124">
            <v>68.350684931506848</v>
          </cell>
          <cell r="FE124">
            <v>38271.593243634263</v>
          </cell>
        </row>
        <row r="125">
          <cell r="A125">
            <v>39874</v>
          </cell>
          <cell r="B125">
            <v>2</v>
          </cell>
          <cell r="C125">
            <v>1</v>
          </cell>
          <cell r="D125">
            <v>3</v>
          </cell>
          <cell r="E125">
            <v>2009</v>
          </cell>
          <cell r="G125">
            <v>0</v>
          </cell>
          <cell r="H125">
            <v>0.52381966196333007</v>
          </cell>
          <cell r="I125">
            <v>12.492780392874229</v>
          </cell>
          <cell r="J125">
            <v>50.684931506849317</v>
          </cell>
          <cell r="K125">
            <v>10.483870967741936</v>
          </cell>
          <cell r="L125">
            <v>0.19606274388272052</v>
          </cell>
          <cell r="M125">
            <v>7.9142261031951957</v>
          </cell>
          <cell r="N125">
            <v>7.7697391304347825</v>
          </cell>
          <cell r="O125">
            <v>12.75088851363483</v>
          </cell>
          <cell r="P125">
            <v>19.418090190479859</v>
          </cell>
          <cell r="Q125">
            <v>26.571220375639193</v>
          </cell>
          <cell r="R125">
            <v>20.288044470491361</v>
          </cell>
          <cell r="S125">
            <v>42.794166868965732</v>
          </cell>
          <cell r="T125">
            <v>21.283441496174166</v>
          </cell>
          <cell r="U125">
            <v>35.82468725070531</v>
          </cell>
          <cell r="W125">
            <v>0</v>
          </cell>
          <cell r="X125">
            <v>13.016600054837559</v>
          </cell>
          <cell r="Y125">
            <v>10.483870967741936</v>
          </cell>
          <cell r="Z125">
            <v>0</v>
          </cell>
          <cell r="AA125">
            <v>0</v>
          </cell>
          <cell r="AB125">
            <v>2.5899130434782607</v>
          </cell>
          <cell r="AC125">
            <v>5</v>
          </cell>
          <cell r="AD125">
            <v>0</v>
          </cell>
          <cell r="AE125">
            <v>1.3517454706142278</v>
          </cell>
          <cell r="AF125">
            <v>6.9383694634202104</v>
          </cell>
          <cell r="AG125">
            <v>0</v>
          </cell>
          <cell r="AH125">
            <v>4.8076826781032036</v>
          </cell>
          <cell r="AI125">
            <v>0</v>
          </cell>
          <cell r="AJ125">
            <v>0</v>
          </cell>
          <cell r="AK125">
            <v>0</v>
          </cell>
          <cell r="AL125">
            <v>0</v>
          </cell>
          <cell r="AM125">
            <v>0</v>
          </cell>
          <cell r="AN125">
            <v>0</v>
          </cell>
          <cell r="AO125">
            <v>28.64543307786651</v>
          </cell>
          <cell r="AP125">
            <v>0</v>
          </cell>
          <cell r="AQ125">
            <v>17.061630536579791</v>
          </cell>
          <cell r="AR125">
            <v>12.938369463420209</v>
          </cell>
          <cell r="AS125">
            <v>15.575127794275538</v>
          </cell>
          <cell r="AT125">
            <v>0</v>
          </cell>
          <cell r="AU125">
            <v>0</v>
          </cell>
          <cell r="AV125">
            <v>0</v>
          </cell>
          <cell r="AW125">
            <v>67</v>
          </cell>
          <cell r="AX125">
            <v>0</v>
          </cell>
          <cell r="AY125">
            <v>0</v>
          </cell>
          <cell r="AZ125">
            <v>32.902295615845205</v>
          </cell>
          <cell r="BA125">
            <v>0</v>
          </cell>
          <cell r="BB125">
            <v>0</v>
          </cell>
          <cell r="BC125">
            <v>0</v>
          </cell>
          <cell r="BD125">
            <v>0</v>
          </cell>
          <cell r="BE125">
            <v>27.3224043715847</v>
          </cell>
          <cell r="BF125">
            <v>23.362527135264617</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CA125">
            <v>0</v>
          </cell>
          <cell r="CB125">
            <v>0</v>
          </cell>
          <cell r="CC125">
            <v>0</v>
          </cell>
          <cell r="CD125">
            <v>0</v>
          </cell>
          <cell r="CE125">
            <v>0</v>
          </cell>
          <cell r="CF125">
            <v>0</v>
          </cell>
          <cell r="CH125">
            <v>0</v>
          </cell>
          <cell r="CJ125">
            <v>39874</v>
          </cell>
          <cell r="CK125">
            <v>13.016600054837559</v>
          </cell>
          <cell r="CL125">
            <v>8.2901149340344382</v>
          </cell>
          <cell r="CM125">
            <v>50.684931506849317</v>
          </cell>
          <cell r="CN125">
            <v>0</v>
          </cell>
          <cell r="CO125">
            <v>0</v>
          </cell>
          <cell r="CP125">
            <v>49.02824355024525</v>
          </cell>
          <cell r="CQ125">
            <v>0</v>
          </cell>
          <cell r="CR125">
            <v>30</v>
          </cell>
          <cell r="CS125">
            <v>0</v>
          </cell>
          <cell r="CU125">
            <v>39874</v>
          </cell>
          <cell r="CV125">
            <v>2.5899130434782607</v>
          </cell>
          <cell r="CW125">
            <v>5</v>
          </cell>
          <cell r="CX125">
            <v>0</v>
          </cell>
          <cell r="CY125">
            <v>0</v>
          </cell>
          <cell r="CZ125">
            <v>0</v>
          </cell>
          <cell r="DA125">
            <v>0</v>
          </cell>
          <cell r="DB125">
            <v>0</v>
          </cell>
          <cell r="DC125">
            <v>62.044843605082811</v>
          </cell>
          <cell r="DD125">
            <v>67</v>
          </cell>
          <cell r="DE125">
            <v>11.835616438356164</v>
          </cell>
          <cell r="DF125">
            <v>24</v>
          </cell>
          <cell r="DG125">
            <v>45.840665079265413</v>
          </cell>
          <cell r="DH125">
            <v>0</v>
          </cell>
          <cell r="DI125">
            <v>0</v>
          </cell>
          <cell r="DJ125">
            <v>0</v>
          </cell>
          <cell r="DK125">
            <v>27.3224043715847</v>
          </cell>
          <cell r="DL125">
            <v>23.362527135264617</v>
          </cell>
          <cell r="DM125">
            <v>0</v>
          </cell>
          <cell r="DN125">
            <v>0</v>
          </cell>
          <cell r="DO125">
            <v>0</v>
          </cell>
          <cell r="DP125">
            <v>0</v>
          </cell>
          <cell r="DR125">
            <v>50.684931506849317</v>
          </cell>
          <cell r="DS125">
            <v>0</v>
          </cell>
          <cell r="DT125">
            <v>0</v>
          </cell>
          <cell r="DV125">
            <v>39874</v>
          </cell>
          <cell r="DW125">
            <v>5.5267432893562924</v>
          </cell>
          <cell r="DY125">
            <v>49.7</v>
          </cell>
          <cell r="DZ125">
            <v>44.7</v>
          </cell>
          <cell r="EA125">
            <v>30</v>
          </cell>
          <cell r="EB125">
            <v>30</v>
          </cell>
          <cell r="ED125">
            <v>60</v>
          </cell>
          <cell r="EE125">
            <v>20</v>
          </cell>
          <cell r="EF125">
            <v>49.02824355024525</v>
          </cell>
          <cell r="EG125">
            <v>0</v>
          </cell>
          <cell r="EH125">
            <v>49.02824355024525</v>
          </cell>
          <cell r="EJ125">
            <v>30</v>
          </cell>
          <cell r="EK125">
            <v>90</v>
          </cell>
          <cell r="EL125">
            <v>110</v>
          </cell>
          <cell r="EN125">
            <v>0</v>
          </cell>
          <cell r="EO125">
            <v>60</v>
          </cell>
          <cell r="EP125">
            <v>80</v>
          </cell>
          <cell r="ER125">
            <v>200</v>
          </cell>
          <cell r="ET125">
            <v>15</v>
          </cell>
          <cell r="EU125">
            <v>0</v>
          </cell>
          <cell r="EV125">
            <v>0</v>
          </cell>
          <cell r="EW125">
            <v>50.684931506849317</v>
          </cell>
          <cell r="EX125">
            <v>0</v>
          </cell>
          <cell r="EZ125">
            <v>51.674662417147729</v>
          </cell>
          <cell r="FA125">
            <v>66.674662417147729</v>
          </cell>
          <cell r="FB125">
            <v>59</v>
          </cell>
          <cell r="FC125">
            <v>68.350684931506848</v>
          </cell>
          <cell r="FE125">
            <v>38271.593243750001</v>
          </cell>
        </row>
        <row r="126">
          <cell r="A126">
            <v>39875</v>
          </cell>
          <cell r="B126">
            <v>3</v>
          </cell>
          <cell r="C126">
            <v>2</v>
          </cell>
          <cell r="D126">
            <v>3</v>
          </cell>
          <cell r="E126">
            <v>2009</v>
          </cell>
          <cell r="G126">
            <v>0</v>
          </cell>
          <cell r="H126">
            <v>0.49715355649308235</v>
          </cell>
          <cell r="I126">
            <v>12.462691363361351</v>
          </cell>
          <cell r="J126">
            <v>50.684931506849317</v>
          </cell>
          <cell r="K126">
            <v>10.483870967741936</v>
          </cell>
          <cell r="L126">
            <v>0.186081771065536</v>
          </cell>
          <cell r="M126">
            <v>7.8951645832371202</v>
          </cell>
          <cell r="N126">
            <v>7.7697391304347825</v>
          </cell>
          <cell r="O126">
            <v>12.101778595405456</v>
          </cell>
          <cell r="P126">
            <v>19.371321459224621</v>
          </cell>
          <cell r="Q126">
            <v>26.584753939863759</v>
          </cell>
          <cell r="R126">
            <v>20.288044470491361</v>
          </cell>
          <cell r="S126">
            <v>42.794166868965732</v>
          </cell>
          <cell r="T126">
            <v>21.283441496174166</v>
          </cell>
          <cell r="U126">
            <v>35.82468725070531</v>
          </cell>
          <cell r="W126">
            <v>0</v>
          </cell>
          <cell r="X126">
            <v>12.959844919854433</v>
          </cell>
          <cell r="Y126">
            <v>10.483870967741936</v>
          </cell>
          <cell r="Z126">
            <v>0</v>
          </cell>
          <cell r="AA126">
            <v>0</v>
          </cell>
          <cell r="AB126">
            <v>2.5899130434782607</v>
          </cell>
          <cell r="AC126">
            <v>5</v>
          </cell>
          <cell r="AD126">
            <v>0</v>
          </cell>
          <cell r="AE126">
            <v>1.3517454706142278</v>
          </cell>
          <cell r="AF126">
            <v>6.9093269706449512</v>
          </cell>
          <cell r="AG126">
            <v>0</v>
          </cell>
          <cell r="AH126">
            <v>4.8428030879724773</v>
          </cell>
          <cell r="AI126">
            <v>0</v>
          </cell>
          <cell r="AJ126">
            <v>0</v>
          </cell>
          <cell r="AK126">
            <v>0</v>
          </cell>
          <cell r="AL126">
            <v>0</v>
          </cell>
          <cell r="AM126">
            <v>0</v>
          </cell>
          <cell r="AN126">
            <v>0</v>
          </cell>
          <cell r="AO126">
            <v>28.656709739516003</v>
          </cell>
          <cell r="AP126">
            <v>0</v>
          </cell>
          <cell r="AQ126">
            <v>17.090673029355049</v>
          </cell>
          <cell r="AR126">
            <v>12.909326970644951</v>
          </cell>
          <cell r="AS126">
            <v>14.846385637496709</v>
          </cell>
          <cell r="AT126">
            <v>0</v>
          </cell>
          <cell r="AU126">
            <v>0</v>
          </cell>
          <cell r="AV126">
            <v>0</v>
          </cell>
          <cell r="AW126">
            <v>67</v>
          </cell>
          <cell r="AX126">
            <v>0</v>
          </cell>
          <cell r="AY126">
            <v>0</v>
          </cell>
          <cell r="AZ126">
            <v>32.902295615845205</v>
          </cell>
          <cell r="BA126">
            <v>0</v>
          </cell>
          <cell r="BB126">
            <v>0</v>
          </cell>
          <cell r="BC126">
            <v>0</v>
          </cell>
          <cell r="BD126">
            <v>0</v>
          </cell>
          <cell r="BE126">
            <v>27.3224043715847</v>
          </cell>
          <cell r="BF126">
            <v>23.362527135264617</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CA126">
            <v>0</v>
          </cell>
          <cell r="CB126">
            <v>0</v>
          </cell>
          <cell r="CC126">
            <v>0</v>
          </cell>
          <cell r="CD126">
            <v>0</v>
          </cell>
          <cell r="CE126">
            <v>0</v>
          </cell>
          <cell r="CF126">
            <v>0</v>
          </cell>
          <cell r="CH126">
            <v>0</v>
          </cell>
          <cell r="CJ126">
            <v>39875</v>
          </cell>
          <cell r="CK126">
            <v>12.959844919854433</v>
          </cell>
          <cell r="CL126">
            <v>8.2610724412591789</v>
          </cell>
          <cell r="CM126">
            <v>50.684931506849317</v>
          </cell>
          <cell r="CN126">
            <v>0</v>
          </cell>
          <cell r="CO126">
            <v>0</v>
          </cell>
          <cell r="CP126">
            <v>48.34589846498519</v>
          </cell>
          <cell r="CQ126">
            <v>0</v>
          </cell>
          <cell r="CR126">
            <v>30</v>
          </cell>
          <cell r="CS126">
            <v>0</v>
          </cell>
          <cell r="CU126">
            <v>39875</v>
          </cell>
          <cell r="CV126">
            <v>2.5899130434782607</v>
          </cell>
          <cell r="CW126">
            <v>5</v>
          </cell>
          <cell r="CX126">
            <v>0</v>
          </cell>
          <cell r="CY126">
            <v>0</v>
          </cell>
          <cell r="CZ126">
            <v>0</v>
          </cell>
          <cell r="DA126">
            <v>0</v>
          </cell>
          <cell r="DB126">
            <v>0</v>
          </cell>
          <cell r="DC126">
            <v>61.305743384839623</v>
          </cell>
          <cell r="DD126">
            <v>67</v>
          </cell>
          <cell r="DE126">
            <v>11.835616438356164</v>
          </cell>
          <cell r="DF126">
            <v>24</v>
          </cell>
          <cell r="DG126">
            <v>45.811622586490159</v>
          </cell>
          <cell r="DH126">
            <v>0</v>
          </cell>
          <cell r="DI126">
            <v>0</v>
          </cell>
          <cell r="DJ126">
            <v>0</v>
          </cell>
          <cell r="DK126">
            <v>27.3224043715847</v>
          </cell>
          <cell r="DL126">
            <v>23.362527135264617</v>
          </cell>
          <cell r="DM126">
            <v>0</v>
          </cell>
          <cell r="DN126">
            <v>0</v>
          </cell>
          <cell r="DO126">
            <v>0</v>
          </cell>
          <cell r="DP126">
            <v>0</v>
          </cell>
          <cell r="DR126">
            <v>50.684931506849317</v>
          </cell>
          <cell r="DS126">
            <v>0</v>
          </cell>
          <cell r="DT126">
            <v>0</v>
          </cell>
          <cell r="DV126">
            <v>39875</v>
          </cell>
          <cell r="DW126">
            <v>5.5073816275061196</v>
          </cell>
          <cell r="DY126">
            <v>49.7</v>
          </cell>
          <cell r="DZ126">
            <v>44.7</v>
          </cell>
          <cell r="EA126">
            <v>30</v>
          </cell>
          <cell r="EB126">
            <v>30</v>
          </cell>
          <cell r="ED126">
            <v>60</v>
          </cell>
          <cell r="EE126">
            <v>20</v>
          </cell>
          <cell r="EF126">
            <v>48.34589846498519</v>
          </cell>
          <cell r="EG126">
            <v>0</v>
          </cell>
          <cell r="EH126">
            <v>48.34589846498519</v>
          </cell>
          <cell r="EJ126">
            <v>30</v>
          </cell>
          <cell r="EK126">
            <v>90</v>
          </cell>
          <cell r="EL126">
            <v>110</v>
          </cell>
          <cell r="EN126">
            <v>0</v>
          </cell>
          <cell r="EO126">
            <v>60</v>
          </cell>
          <cell r="EP126">
            <v>80</v>
          </cell>
          <cell r="ER126">
            <v>200</v>
          </cell>
          <cell r="ET126">
            <v>15</v>
          </cell>
          <cell r="EU126">
            <v>0</v>
          </cell>
          <cell r="EV126">
            <v>0</v>
          </cell>
          <cell r="EW126">
            <v>50.684931506849317</v>
          </cell>
          <cell r="EX126">
            <v>0</v>
          </cell>
          <cell r="EZ126">
            <v>51.550203298069292</v>
          </cell>
          <cell r="FA126">
            <v>66.550203298069292</v>
          </cell>
          <cell r="FB126">
            <v>59</v>
          </cell>
          <cell r="FC126">
            <v>68.350684931506848</v>
          </cell>
          <cell r="FE126">
            <v>38271.593243981479</v>
          </cell>
        </row>
        <row r="127">
          <cell r="A127">
            <v>39876</v>
          </cell>
          <cell r="B127">
            <v>4</v>
          </cell>
          <cell r="C127">
            <v>3</v>
          </cell>
          <cell r="D127">
            <v>3</v>
          </cell>
          <cell r="E127">
            <v>2009</v>
          </cell>
          <cell r="G127">
            <v>0</v>
          </cell>
          <cell r="H127">
            <v>0.46455265499739401</v>
          </cell>
          <cell r="I127">
            <v>11.931503022494063</v>
          </cell>
          <cell r="J127">
            <v>50.684931506849317</v>
          </cell>
          <cell r="K127">
            <v>10.483870967741936</v>
          </cell>
          <cell r="L127">
            <v>0.17387943758240987</v>
          </cell>
          <cell r="M127">
            <v>7.5586546550386924</v>
          </cell>
          <cell r="N127">
            <v>7.7697391304347825</v>
          </cell>
          <cell r="O127">
            <v>11.308203075812584</v>
          </cell>
          <cell r="P127">
            <v>18.545671540894528</v>
          </cell>
          <cell r="Q127">
            <v>26.338519194567191</v>
          </cell>
          <cell r="R127">
            <v>20.288044470491361</v>
          </cell>
          <cell r="S127">
            <v>36.840232941670415</v>
          </cell>
          <cell r="T127">
            <v>21.502197719092241</v>
          </cell>
          <cell r="U127">
            <v>31.967454434590806</v>
          </cell>
          <cell r="W127">
            <v>0</v>
          </cell>
          <cell r="X127">
            <v>12.396055677491457</v>
          </cell>
          <cell r="Y127">
            <v>10.483870967741936</v>
          </cell>
          <cell r="Z127">
            <v>0</v>
          </cell>
          <cell r="AA127">
            <v>0</v>
          </cell>
          <cell r="AB127">
            <v>2.5899130434782607</v>
          </cell>
          <cell r="AC127">
            <v>5</v>
          </cell>
          <cell r="AD127">
            <v>0</v>
          </cell>
          <cell r="AE127">
            <v>1.3517454706142278</v>
          </cell>
          <cell r="AF127">
            <v>6.5606147089633957</v>
          </cell>
          <cell r="AG127">
            <v>0</v>
          </cell>
          <cell r="AH127">
            <v>4.9612973252635868</v>
          </cell>
          <cell r="AI127">
            <v>0</v>
          </cell>
          <cell r="AJ127">
            <v>0</v>
          </cell>
          <cell r="AK127">
            <v>0</v>
          </cell>
          <cell r="AL127">
            <v>0</v>
          </cell>
          <cell r="AM127">
            <v>0</v>
          </cell>
          <cell r="AN127">
            <v>0</v>
          </cell>
          <cell r="AO127">
            <v>29.094648305787626</v>
          </cell>
          <cell r="AP127">
            <v>0</v>
          </cell>
          <cell r="AQ127">
            <v>17.439385291036604</v>
          </cell>
          <cell r="AR127">
            <v>12.560614708963396</v>
          </cell>
          <cell r="AS127">
            <v>12.424492650714441</v>
          </cell>
          <cell r="AT127">
            <v>0</v>
          </cell>
          <cell r="AU127">
            <v>0</v>
          </cell>
          <cell r="AV127">
            <v>0</v>
          </cell>
          <cell r="AW127">
            <v>67</v>
          </cell>
          <cell r="AX127">
            <v>0</v>
          </cell>
          <cell r="AY127">
            <v>0</v>
          </cell>
          <cell r="AZ127">
            <v>23.309885095353465</v>
          </cell>
          <cell r="BA127">
            <v>0</v>
          </cell>
          <cell r="BB127">
            <v>0</v>
          </cell>
          <cell r="BC127">
            <v>0</v>
          </cell>
          <cell r="BD127">
            <v>0</v>
          </cell>
          <cell r="BE127">
            <v>27.3224043715847</v>
          </cell>
          <cell r="BF127">
            <v>23.362527135264617</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0</v>
          </cell>
          <cell r="CB127">
            <v>0</v>
          </cell>
          <cell r="CC127">
            <v>0</v>
          </cell>
          <cell r="CD127">
            <v>0</v>
          </cell>
          <cell r="CE127">
            <v>0</v>
          </cell>
          <cell r="CF127">
            <v>0</v>
          </cell>
          <cell r="CH127">
            <v>0</v>
          </cell>
          <cell r="CJ127">
            <v>39876</v>
          </cell>
          <cell r="CK127">
            <v>12.396055677491457</v>
          </cell>
          <cell r="CL127">
            <v>7.9123601795776235</v>
          </cell>
          <cell r="CM127">
            <v>50.684931506849317</v>
          </cell>
          <cell r="CN127">
            <v>0</v>
          </cell>
          <cell r="CO127">
            <v>0</v>
          </cell>
          <cell r="CP127">
            <v>46.480438281765657</v>
          </cell>
          <cell r="CQ127">
            <v>0</v>
          </cell>
          <cell r="CR127">
            <v>30</v>
          </cell>
          <cell r="CS127">
            <v>0</v>
          </cell>
          <cell r="CU127">
            <v>39876</v>
          </cell>
          <cell r="CV127">
            <v>2.5899130434782607</v>
          </cell>
          <cell r="CW127">
            <v>5</v>
          </cell>
          <cell r="CX127">
            <v>0</v>
          </cell>
          <cell r="CY127">
            <v>0</v>
          </cell>
          <cell r="CZ127">
            <v>0</v>
          </cell>
          <cell r="DA127">
            <v>0</v>
          </cell>
          <cell r="DB127">
            <v>0</v>
          </cell>
          <cell r="DC127">
            <v>58.876493959257111</v>
          </cell>
          <cell r="DD127">
            <v>67</v>
          </cell>
          <cell r="DE127">
            <v>11.835616438356164</v>
          </cell>
          <cell r="DF127">
            <v>24</v>
          </cell>
          <cell r="DG127">
            <v>35.870499804316864</v>
          </cell>
          <cell r="DH127">
            <v>0</v>
          </cell>
          <cell r="DI127">
            <v>0</v>
          </cell>
          <cell r="DJ127">
            <v>0</v>
          </cell>
          <cell r="DK127">
            <v>27.3224043715847</v>
          </cell>
          <cell r="DL127">
            <v>23.362527135264617</v>
          </cell>
          <cell r="DM127">
            <v>0</v>
          </cell>
          <cell r="DN127">
            <v>0</v>
          </cell>
          <cell r="DO127">
            <v>0</v>
          </cell>
          <cell r="DP127">
            <v>0</v>
          </cell>
          <cell r="DR127">
            <v>50.684931506849317</v>
          </cell>
          <cell r="DS127">
            <v>0</v>
          </cell>
          <cell r="DT127">
            <v>0</v>
          </cell>
          <cell r="DV127">
            <v>39876</v>
          </cell>
          <cell r="DW127">
            <v>5.274906786385082</v>
          </cell>
          <cell r="DY127">
            <v>49.7</v>
          </cell>
          <cell r="DZ127">
            <v>44.7</v>
          </cell>
          <cell r="EA127">
            <v>30</v>
          </cell>
          <cell r="EB127">
            <v>30</v>
          </cell>
          <cell r="ED127">
            <v>60</v>
          </cell>
          <cell r="EE127">
            <v>20</v>
          </cell>
          <cell r="EF127">
            <v>46.480438281765657</v>
          </cell>
          <cell r="EG127">
            <v>0</v>
          </cell>
          <cell r="EH127">
            <v>46.480438281765657</v>
          </cell>
          <cell r="EJ127">
            <v>30</v>
          </cell>
          <cell r="EK127">
            <v>90</v>
          </cell>
          <cell r="EL127">
            <v>110</v>
          </cell>
          <cell r="EN127">
            <v>0</v>
          </cell>
          <cell r="EO127">
            <v>60</v>
          </cell>
          <cell r="EP127">
            <v>80</v>
          </cell>
          <cell r="ER127">
            <v>200</v>
          </cell>
          <cell r="ET127">
            <v>15</v>
          </cell>
          <cell r="EU127">
            <v>0</v>
          </cell>
          <cell r="EV127">
            <v>0</v>
          </cell>
          <cell r="EW127">
            <v>49.353016016213388</v>
          </cell>
          <cell r="EX127">
            <v>1.3319154906359287</v>
          </cell>
          <cell r="EZ127">
            <v>49.353016016213388</v>
          </cell>
          <cell r="FA127">
            <v>64.353016016213388</v>
          </cell>
          <cell r="FB127">
            <v>59</v>
          </cell>
          <cell r="FC127">
            <v>68.350684931506848</v>
          </cell>
          <cell r="FE127">
            <v>38271.593244328702</v>
          </cell>
        </row>
        <row r="128">
          <cell r="A128">
            <v>39877</v>
          </cell>
          <cell r="B128">
            <v>5</v>
          </cell>
          <cell r="C128">
            <v>4</v>
          </cell>
          <cell r="D128">
            <v>3</v>
          </cell>
          <cell r="E128">
            <v>2009</v>
          </cell>
          <cell r="G128">
            <v>0</v>
          </cell>
          <cell r="H128">
            <v>0.30122196815802843</v>
          </cell>
          <cell r="I128">
            <v>9.7121626211878205</v>
          </cell>
          <cell r="J128">
            <v>50.684931506849317</v>
          </cell>
          <cell r="K128">
            <v>10.483870967741936</v>
          </cell>
          <cell r="L128">
            <v>0.11274568307241377</v>
          </cell>
          <cell r="M128">
            <v>6.1526936772957299</v>
          </cell>
          <cell r="N128">
            <v>0</v>
          </cell>
          <cell r="O128">
            <v>7.3323855760678942</v>
          </cell>
          <cell r="P128">
            <v>15.09605098240608</v>
          </cell>
          <cell r="Q128">
            <v>26.936142384538325</v>
          </cell>
          <cell r="R128">
            <v>20.288044470491361</v>
          </cell>
          <cell r="S128">
            <v>34.145764765192943</v>
          </cell>
          <cell r="T128">
            <v>20.933502939633886</v>
          </cell>
          <cell r="U128">
            <v>22.691694887868451</v>
          </cell>
          <cell r="W128">
            <v>0</v>
          </cell>
          <cell r="X128">
            <v>10.013384589345849</v>
          </cell>
          <cell r="Y128">
            <v>10.483870967741936</v>
          </cell>
          <cell r="Z128">
            <v>0</v>
          </cell>
          <cell r="AA128">
            <v>0</v>
          </cell>
          <cell r="AB128">
            <v>0</v>
          </cell>
          <cell r="AC128">
            <v>5</v>
          </cell>
          <cell r="AD128">
            <v>0</v>
          </cell>
          <cell r="AE128">
            <v>1.265439360368144</v>
          </cell>
          <cell r="AF128">
            <v>0</v>
          </cell>
          <cell r="AG128">
            <v>0</v>
          </cell>
          <cell r="AH128">
            <v>5.204177913249465</v>
          </cell>
          <cell r="AI128">
            <v>0</v>
          </cell>
          <cell r="AJ128">
            <v>0</v>
          </cell>
          <cell r="AK128">
            <v>0</v>
          </cell>
          <cell r="AL128">
            <v>0</v>
          </cell>
          <cell r="AM128">
            <v>0</v>
          </cell>
          <cell r="AN128">
            <v>0</v>
          </cell>
          <cell r="AO128">
            <v>31.237957476613801</v>
          </cell>
          <cell r="AP128">
            <v>8.6306110246082923E-2</v>
          </cell>
          <cell r="AQ128">
            <v>24</v>
          </cell>
          <cell r="AR128">
            <v>5.9136938897539153</v>
          </cell>
          <cell r="AS128">
            <v>3.2104880236403943</v>
          </cell>
          <cell r="AT128">
            <v>0</v>
          </cell>
          <cell r="AU128">
            <v>0</v>
          </cell>
          <cell r="AV128">
            <v>0</v>
          </cell>
          <cell r="AW128">
            <v>67</v>
          </cell>
          <cell r="AX128">
            <v>0</v>
          </cell>
          <cell r="AY128">
            <v>0</v>
          </cell>
          <cell r="AZ128">
            <v>10.770962592695284</v>
          </cell>
          <cell r="BA128">
            <v>0</v>
          </cell>
          <cell r="BB128">
            <v>0</v>
          </cell>
          <cell r="BC128">
            <v>0</v>
          </cell>
          <cell r="BD128">
            <v>0</v>
          </cell>
          <cell r="BE128">
            <v>27.3224043715847</v>
          </cell>
          <cell r="BF128">
            <v>23.362527135264617</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CA128">
            <v>0</v>
          </cell>
          <cell r="CB128">
            <v>0</v>
          </cell>
          <cell r="CC128">
            <v>0</v>
          </cell>
          <cell r="CD128">
            <v>0</v>
          </cell>
          <cell r="CE128">
            <v>0</v>
          </cell>
          <cell r="CF128">
            <v>0</v>
          </cell>
          <cell r="CH128">
            <v>0</v>
          </cell>
          <cell r="CJ128">
            <v>39877</v>
          </cell>
          <cell r="CK128">
            <v>10.013384589345849</v>
          </cell>
          <cell r="CL128">
            <v>1.265439360368144</v>
          </cell>
          <cell r="CM128">
            <v>50.684931506849317</v>
          </cell>
          <cell r="CN128">
            <v>0</v>
          </cell>
          <cell r="CO128">
            <v>0</v>
          </cell>
          <cell r="CP128">
            <v>39.652623413503662</v>
          </cell>
          <cell r="CQ128">
            <v>0</v>
          </cell>
          <cell r="CR128">
            <v>30</v>
          </cell>
          <cell r="CS128">
            <v>0</v>
          </cell>
          <cell r="CU128">
            <v>39877</v>
          </cell>
          <cell r="CV128">
            <v>0</v>
          </cell>
          <cell r="CW128">
            <v>5</v>
          </cell>
          <cell r="CX128">
            <v>0</v>
          </cell>
          <cell r="CY128">
            <v>0</v>
          </cell>
          <cell r="CZ128">
            <v>0</v>
          </cell>
          <cell r="DA128">
            <v>0</v>
          </cell>
          <cell r="DB128">
            <v>0</v>
          </cell>
          <cell r="DC128">
            <v>49.666008002849509</v>
          </cell>
          <cell r="DD128">
            <v>67</v>
          </cell>
          <cell r="DE128">
            <v>11.835616438356164</v>
          </cell>
          <cell r="DF128">
            <v>24</v>
          </cell>
          <cell r="DG128">
            <v>16.684656482449199</v>
          </cell>
          <cell r="DH128">
            <v>0</v>
          </cell>
          <cell r="DI128">
            <v>0</v>
          </cell>
          <cell r="DJ128">
            <v>0</v>
          </cell>
          <cell r="DK128">
            <v>27.3224043715847</v>
          </cell>
          <cell r="DL128">
            <v>23.362527135264617</v>
          </cell>
          <cell r="DM128">
            <v>0</v>
          </cell>
          <cell r="DN128">
            <v>0</v>
          </cell>
          <cell r="DO128">
            <v>0</v>
          </cell>
          <cell r="DP128">
            <v>0</v>
          </cell>
          <cell r="DR128">
            <v>50.684931506849317</v>
          </cell>
          <cell r="DS128">
            <v>0</v>
          </cell>
          <cell r="DT128">
            <v>0</v>
          </cell>
          <cell r="DV128">
            <v>39877</v>
          </cell>
          <cell r="DW128">
            <v>0.84362624024542932</v>
          </cell>
          <cell r="DY128">
            <v>49.7</v>
          </cell>
          <cell r="DZ128">
            <v>44.7</v>
          </cell>
          <cell r="EA128">
            <v>30</v>
          </cell>
          <cell r="EB128">
            <v>30</v>
          </cell>
          <cell r="ED128">
            <v>60</v>
          </cell>
          <cell r="EE128">
            <v>20</v>
          </cell>
          <cell r="EF128">
            <v>39.652623413503662</v>
          </cell>
          <cell r="EG128">
            <v>0</v>
          </cell>
          <cell r="EH128">
            <v>39.652623413503662</v>
          </cell>
          <cell r="EJ128">
            <v>30</v>
          </cell>
          <cell r="EK128">
            <v>90</v>
          </cell>
          <cell r="EL128">
            <v>110</v>
          </cell>
          <cell r="EN128">
            <v>0</v>
          </cell>
          <cell r="EO128">
            <v>60</v>
          </cell>
          <cell r="EP128">
            <v>80</v>
          </cell>
          <cell r="ER128">
            <v>200</v>
          </cell>
          <cell r="ET128">
            <v>15</v>
          </cell>
          <cell r="EU128">
            <v>0</v>
          </cell>
          <cell r="EV128">
            <v>0</v>
          </cell>
          <cell r="EW128">
            <v>40.173020657321807</v>
          </cell>
          <cell r="EX128">
            <v>10.51191084952751</v>
          </cell>
          <cell r="EZ128">
            <v>40.173020657321807</v>
          </cell>
          <cell r="FA128">
            <v>55.173020657321807</v>
          </cell>
          <cell r="FB128">
            <v>59</v>
          </cell>
          <cell r="FC128">
            <v>68.350684931506848</v>
          </cell>
          <cell r="FE128">
            <v>38271.593244560187</v>
          </cell>
        </row>
        <row r="129">
          <cell r="A129">
            <v>39878</v>
          </cell>
          <cell r="B129">
            <v>6</v>
          </cell>
          <cell r="C129">
            <v>5</v>
          </cell>
          <cell r="D129">
            <v>3</v>
          </cell>
          <cell r="E129">
            <v>2009</v>
          </cell>
          <cell r="G129">
            <v>0</v>
          </cell>
          <cell r="H129">
            <v>0.30445041063438694</v>
          </cell>
          <cell r="I129">
            <v>9.7985502763555363</v>
          </cell>
          <cell r="J129">
            <v>50.684931506849317</v>
          </cell>
          <cell r="K129">
            <v>10.483870967741936</v>
          </cell>
          <cell r="L129">
            <v>0.11395407087521196</v>
          </cell>
          <cell r="M129">
            <v>6.2074206006883896</v>
          </cell>
          <cell r="N129">
            <v>0</v>
          </cell>
          <cell r="O129">
            <v>7.4109727561184435</v>
          </cell>
          <cell r="P129">
            <v>15.230327198479449</v>
          </cell>
          <cell r="Q129">
            <v>26.64180374786433</v>
          </cell>
          <cell r="R129">
            <v>20.288044470491361</v>
          </cell>
          <cell r="S129">
            <v>40.311622374626594</v>
          </cell>
          <cell r="T129">
            <v>21.103695133990179</v>
          </cell>
          <cell r="U129">
            <v>25.429696805777855</v>
          </cell>
          <cell r="W129">
            <v>0</v>
          </cell>
          <cell r="X129">
            <v>10.103000686989922</v>
          </cell>
          <cell r="Y129">
            <v>10.483870967741936</v>
          </cell>
          <cell r="Z129">
            <v>0</v>
          </cell>
          <cell r="AA129">
            <v>0</v>
          </cell>
          <cell r="AB129">
            <v>0</v>
          </cell>
          <cell r="AC129">
            <v>5</v>
          </cell>
          <cell r="AD129">
            <v>0</v>
          </cell>
          <cell r="AE129">
            <v>1.3213746715636017</v>
          </cell>
          <cell r="AF129">
            <v>0</v>
          </cell>
          <cell r="AG129">
            <v>0</v>
          </cell>
          <cell r="AH129">
            <v>5.1287285096510722</v>
          </cell>
          <cell r="AI129">
            <v>0</v>
          </cell>
          <cell r="AJ129">
            <v>0</v>
          </cell>
          <cell r="AK129">
            <v>0</v>
          </cell>
          <cell r="AL129">
            <v>0</v>
          </cell>
          <cell r="AM129">
            <v>0</v>
          </cell>
          <cell r="AN129">
            <v>0</v>
          </cell>
          <cell r="AO129">
            <v>31.246087726826243</v>
          </cell>
          <cell r="AP129">
            <v>3.0370799050626118E-2</v>
          </cell>
          <cell r="AQ129">
            <v>24</v>
          </cell>
          <cell r="AR129">
            <v>5.9696292009493739</v>
          </cell>
          <cell r="AS129">
            <v>3.1963319364762697</v>
          </cell>
          <cell r="AT129">
            <v>0</v>
          </cell>
          <cell r="AU129">
            <v>0</v>
          </cell>
          <cell r="AV129">
            <v>0</v>
          </cell>
          <cell r="AW129">
            <v>67</v>
          </cell>
          <cell r="AX129">
            <v>0</v>
          </cell>
          <cell r="AY129">
            <v>0</v>
          </cell>
          <cell r="AZ129">
            <v>19.845014314394632</v>
          </cell>
          <cell r="BA129">
            <v>0</v>
          </cell>
          <cell r="BB129">
            <v>0</v>
          </cell>
          <cell r="BC129">
            <v>0</v>
          </cell>
          <cell r="BD129">
            <v>0</v>
          </cell>
          <cell r="BE129">
            <v>27.3224043715847</v>
          </cell>
          <cell r="BF129">
            <v>23.362527135264617</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CA129">
            <v>0</v>
          </cell>
          <cell r="CB129">
            <v>0</v>
          </cell>
          <cell r="CC129">
            <v>0</v>
          </cell>
          <cell r="CD129">
            <v>0</v>
          </cell>
          <cell r="CE129">
            <v>0</v>
          </cell>
          <cell r="CF129">
            <v>0</v>
          </cell>
          <cell r="CH129">
            <v>0</v>
          </cell>
          <cell r="CJ129">
            <v>39878</v>
          </cell>
          <cell r="CK129">
            <v>10.103000686989922</v>
          </cell>
          <cell r="CL129">
            <v>1.3213746715636017</v>
          </cell>
          <cell r="CM129">
            <v>50.684931506849317</v>
          </cell>
          <cell r="CN129">
            <v>0</v>
          </cell>
          <cell r="CO129">
            <v>0</v>
          </cell>
          <cell r="CP129">
            <v>39.571148172953585</v>
          </cell>
          <cell r="CQ129">
            <v>0</v>
          </cell>
          <cell r="CR129">
            <v>30</v>
          </cell>
          <cell r="CS129">
            <v>0</v>
          </cell>
          <cell r="CU129">
            <v>39878</v>
          </cell>
          <cell r="CV129">
            <v>0</v>
          </cell>
          <cell r="CW129">
            <v>5</v>
          </cell>
          <cell r="CX129">
            <v>0</v>
          </cell>
          <cell r="CY129">
            <v>0</v>
          </cell>
          <cell r="CZ129">
            <v>0</v>
          </cell>
          <cell r="DA129">
            <v>0</v>
          </cell>
          <cell r="DB129">
            <v>0</v>
          </cell>
          <cell r="DC129">
            <v>49.674148859943507</v>
          </cell>
          <cell r="DD129">
            <v>67</v>
          </cell>
          <cell r="DE129">
            <v>11.835616438356164</v>
          </cell>
          <cell r="DF129">
            <v>24</v>
          </cell>
          <cell r="DG129">
            <v>25.814643515344006</v>
          </cell>
          <cell r="DH129">
            <v>0</v>
          </cell>
          <cell r="DI129">
            <v>0</v>
          </cell>
          <cell r="DJ129">
            <v>0</v>
          </cell>
          <cell r="DK129">
            <v>27.3224043715847</v>
          </cell>
          <cell r="DL129">
            <v>23.362527135264617</v>
          </cell>
          <cell r="DM129">
            <v>0</v>
          </cell>
          <cell r="DN129">
            <v>0</v>
          </cell>
          <cell r="DO129">
            <v>0</v>
          </cell>
          <cell r="DP129">
            <v>0</v>
          </cell>
          <cell r="DR129">
            <v>50.684931506849317</v>
          </cell>
          <cell r="DS129">
            <v>0</v>
          </cell>
          <cell r="DT129">
            <v>0</v>
          </cell>
          <cell r="DV129">
            <v>39878</v>
          </cell>
          <cell r="DW129">
            <v>0.88091644770906774</v>
          </cell>
          <cell r="DY129">
            <v>49.7</v>
          </cell>
          <cell r="DZ129">
            <v>44.7</v>
          </cell>
          <cell r="EA129">
            <v>30</v>
          </cell>
          <cell r="EB129">
            <v>30</v>
          </cell>
          <cell r="ED129">
            <v>60</v>
          </cell>
          <cell r="EE129">
            <v>20</v>
          </cell>
          <cell r="EF129">
            <v>39.571148172953585</v>
          </cell>
          <cell r="EG129">
            <v>0</v>
          </cell>
          <cell r="EH129">
            <v>39.571148172953585</v>
          </cell>
          <cell r="EJ129">
            <v>30</v>
          </cell>
          <cell r="EK129">
            <v>90</v>
          </cell>
          <cell r="EL129">
            <v>110</v>
          </cell>
          <cell r="EN129">
            <v>0</v>
          </cell>
          <cell r="EO129">
            <v>60</v>
          </cell>
          <cell r="EP129">
            <v>80</v>
          </cell>
          <cell r="ER129">
            <v>200</v>
          </cell>
          <cell r="ET129">
            <v>15</v>
          </cell>
          <cell r="EU129">
            <v>0</v>
          </cell>
          <cell r="EV129">
            <v>0</v>
          </cell>
          <cell r="EW129">
            <v>40.530351273678988</v>
          </cell>
          <cell r="EX129">
            <v>10.154580233170329</v>
          </cell>
          <cell r="EZ129">
            <v>40.530351273678988</v>
          </cell>
          <cell r="FA129">
            <v>55.530351273678988</v>
          </cell>
          <cell r="FB129">
            <v>59</v>
          </cell>
          <cell r="FC129">
            <v>68.350684931506848</v>
          </cell>
          <cell r="FE129">
            <v>38271.593244675925</v>
          </cell>
        </row>
        <row r="130">
          <cell r="A130">
            <v>39879</v>
          </cell>
          <cell r="B130">
            <v>7</v>
          </cell>
          <cell r="C130">
            <v>6</v>
          </cell>
          <cell r="D130">
            <v>3</v>
          </cell>
          <cell r="E130">
            <v>2009</v>
          </cell>
          <cell r="G130">
            <v>0</v>
          </cell>
          <cell r="H130">
            <v>0.49715355649308235</v>
          </cell>
          <cell r="I130">
            <v>12.462691363361351</v>
          </cell>
          <cell r="J130">
            <v>50.684931506849317</v>
          </cell>
          <cell r="K130">
            <v>10.483870967741936</v>
          </cell>
          <cell r="L130">
            <v>0.186081771065536</v>
          </cell>
          <cell r="M130">
            <v>7.8951645832371202</v>
          </cell>
          <cell r="N130">
            <v>7.7697391304347825</v>
          </cell>
          <cell r="O130">
            <v>12.101778595405456</v>
          </cell>
          <cell r="P130">
            <v>19.371321459224621</v>
          </cell>
          <cell r="Q130">
            <v>26.584753939863759</v>
          </cell>
          <cell r="R130">
            <v>20.288044470491361</v>
          </cell>
          <cell r="S130">
            <v>42.794166868965732</v>
          </cell>
          <cell r="T130">
            <v>21.283441496174166</v>
          </cell>
          <cell r="U130">
            <v>35.82468725070531</v>
          </cell>
          <cell r="W130">
            <v>0</v>
          </cell>
          <cell r="X130">
            <v>12.959844919854433</v>
          </cell>
          <cell r="Y130">
            <v>10.483870967741936</v>
          </cell>
          <cell r="Z130">
            <v>0</v>
          </cell>
          <cell r="AA130">
            <v>0</v>
          </cell>
          <cell r="AB130">
            <v>2.5899130434782607</v>
          </cell>
          <cell r="AC130">
            <v>5</v>
          </cell>
          <cell r="AD130">
            <v>0</v>
          </cell>
          <cell r="AE130">
            <v>1.3517454706142278</v>
          </cell>
          <cell r="AF130">
            <v>6.9093269706449512</v>
          </cell>
          <cell r="AG130">
            <v>0</v>
          </cell>
          <cell r="AH130">
            <v>4.8428030879724773</v>
          </cell>
          <cell r="AI130">
            <v>0</v>
          </cell>
          <cell r="AJ130">
            <v>0</v>
          </cell>
          <cell r="AK130">
            <v>0</v>
          </cell>
          <cell r="AL130">
            <v>0</v>
          </cell>
          <cell r="AM130">
            <v>0</v>
          </cell>
          <cell r="AN130">
            <v>0</v>
          </cell>
          <cell r="AO130">
            <v>28.690774791595537</v>
          </cell>
          <cell r="AP130">
            <v>0</v>
          </cell>
          <cell r="AQ130">
            <v>17.090673029355049</v>
          </cell>
          <cell r="AR130">
            <v>12.909326970644951</v>
          </cell>
          <cell r="AS130">
            <v>14.812320585417183</v>
          </cell>
          <cell r="AT130">
            <v>0</v>
          </cell>
          <cell r="AU130">
            <v>0</v>
          </cell>
          <cell r="AV130">
            <v>0</v>
          </cell>
          <cell r="AW130">
            <v>67</v>
          </cell>
          <cell r="AX130">
            <v>0</v>
          </cell>
          <cell r="AY130">
            <v>0</v>
          </cell>
          <cell r="AZ130">
            <v>32.902295615845205</v>
          </cell>
          <cell r="BA130">
            <v>0</v>
          </cell>
          <cell r="BB130">
            <v>0</v>
          </cell>
          <cell r="BC130">
            <v>0</v>
          </cell>
          <cell r="BD130">
            <v>0</v>
          </cell>
          <cell r="BE130">
            <v>27.3224043715847</v>
          </cell>
          <cell r="BF130">
            <v>23.362527135264617</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A130">
            <v>0</v>
          </cell>
          <cell r="CB130">
            <v>0</v>
          </cell>
          <cell r="CC130">
            <v>0</v>
          </cell>
          <cell r="CD130">
            <v>0</v>
          </cell>
          <cell r="CE130">
            <v>0</v>
          </cell>
          <cell r="CF130">
            <v>0</v>
          </cell>
          <cell r="CH130">
            <v>0</v>
          </cell>
          <cell r="CJ130">
            <v>39879</v>
          </cell>
          <cell r="CK130">
            <v>12.959844919854433</v>
          </cell>
          <cell r="CL130">
            <v>8.2610724412591789</v>
          </cell>
          <cell r="CM130">
            <v>50.684931506849317</v>
          </cell>
          <cell r="CN130">
            <v>0</v>
          </cell>
          <cell r="CO130">
            <v>0</v>
          </cell>
          <cell r="CP130">
            <v>48.345898464985197</v>
          </cell>
          <cell r="CQ130">
            <v>0</v>
          </cell>
          <cell r="CR130">
            <v>30</v>
          </cell>
          <cell r="CS130">
            <v>0</v>
          </cell>
          <cell r="CU130">
            <v>39879</v>
          </cell>
          <cell r="CV130">
            <v>2.5899130434782607</v>
          </cell>
          <cell r="CW130">
            <v>5</v>
          </cell>
          <cell r="CX130">
            <v>0</v>
          </cell>
          <cell r="CY130">
            <v>0</v>
          </cell>
          <cell r="CZ130">
            <v>0</v>
          </cell>
          <cell r="DA130">
            <v>0</v>
          </cell>
          <cell r="DB130">
            <v>0</v>
          </cell>
          <cell r="DC130">
            <v>61.30574338483963</v>
          </cell>
          <cell r="DD130">
            <v>67</v>
          </cell>
          <cell r="DE130">
            <v>11.835616438356164</v>
          </cell>
          <cell r="DF130">
            <v>24</v>
          </cell>
          <cell r="DG130">
            <v>45.811622586490159</v>
          </cell>
          <cell r="DH130">
            <v>0</v>
          </cell>
          <cell r="DI130">
            <v>0</v>
          </cell>
          <cell r="DJ130">
            <v>0</v>
          </cell>
          <cell r="DK130">
            <v>27.3224043715847</v>
          </cell>
          <cell r="DL130">
            <v>23.362527135264617</v>
          </cell>
          <cell r="DM130">
            <v>0</v>
          </cell>
          <cell r="DN130">
            <v>0</v>
          </cell>
          <cell r="DO130">
            <v>0</v>
          </cell>
          <cell r="DP130">
            <v>0</v>
          </cell>
          <cell r="DR130">
            <v>50.684931506849317</v>
          </cell>
          <cell r="DS130">
            <v>0</v>
          </cell>
          <cell r="DT130">
            <v>0</v>
          </cell>
          <cell r="DV130">
            <v>39879</v>
          </cell>
          <cell r="DW130">
            <v>5.5073816275061196</v>
          </cell>
          <cell r="DY130">
            <v>49.7</v>
          </cell>
          <cell r="DZ130">
            <v>44.7</v>
          </cell>
          <cell r="EA130">
            <v>30</v>
          </cell>
          <cell r="EB130">
            <v>30</v>
          </cell>
          <cell r="ED130">
            <v>60</v>
          </cell>
          <cell r="EE130">
            <v>20</v>
          </cell>
          <cell r="EF130">
            <v>48.345898464985197</v>
          </cell>
          <cell r="EG130">
            <v>0</v>
          </cell>
          <cell r="EH130">
            <v>48.345898464985197</v>
          </cell>
          <cell r="EJ130">
            <v>30</v>
          </cell>
          <cell r="EK130">
            <v>90</v>
          </cell>
          <cell r="EL130">
            <v>110</v>
          </cell>
          <cell r="EN130">
            <v>0</v>
          </cell>
          <cell r="EO130">
            <v>60</v>
          </cell>
          <cell r="EP130">
            <v>80</v>
          </cell>
          <cell r="ER130">
            <v>200</v>
          </cell>
          <cell r="ET130">
            <v>15</v>
          </cell>
          <cell r="EU130">
            <v>0</v>
          </cell>
          <cell r="EV130">
            <v>0</v>
          </cell>
          <cell r="EW130">
            <v>50.684931506849317</v>
          </cell>
          <cell r="EX130">
            <v>0</v>
          </cell>
          <cell r="EZ130">
            <v>51.550203298069292</v>
          </cell>
          <cell r="FA130">
            <v>66.550203298069292</v>
          </cell>
          <cell r="FB130">
            <v>59</v>
          </cell>
          <cell r="FC130">
            <v>68.350684931506848</v>
          </cell>
          <cell r="FE130">
            <v>38271.59324490741</v>
          </cell>
        </row>
        <row r="131">
          <cell r="A131">
            <v>39880</v>
          </cell>
          <cell r="B131">
            <v>8</v>
          </cell>
          <cell r="C131">
            <v>7</v>
          </cell>
          <cell r="D131">
            <v>3</v>
          </cell>
          <cell r="E131">
            <v>2009</v>
          </cell>
          <cell r="G131">
            <v>0</v>
          </cell>
          <cell r="H131">
            <v>0.49715355649308235</v>
          </cell>
          <cell r="I131">
            <v>12.462691363361351</v>
          </cell>
          <cell r="J131">
            <v>50.684931506849317</v>
          </cell>
          <cell r="K131">
            <v>10.483870967741936</v>
          </cell>
          <cell r="L131">
            <v>0.186081771065536</v>
          </cell>
          <cell r="M131">
            <v>7.8951645832371202</v>
          </cell>
          <cell r="N131">
            <v>7.7697391304347825</v>
          </cell>
          <cell r="O131">
            <v>12.101778595405456</v>
          </cell>
          <cell r="P131">
            <v>19.371321459224621</v>
          </cell>
          <cell r="Q131">
            <v>26.584753939863759</v>
          </cell>
          <cell r="R131">
            <v>20.288044470491361</v>
          </cell>
          <cell r="S131">
            <v>42.794166868965732</v>
          </cell>
          <cell r="T131">
            <v>21.283441496174166</v>
          </cell>
          <cell r="U131">
            <v>35.82468725070531</v>
          </cell>
          <cell r="W131">
            <v>0</v>
          </cell>
          <cell r="X131">
            <v>12.959844919854433</v>
          </cell>
          <cell r="Y131">
            <v>10.483870967741936</v>
          </cell>
          <cell r="Z131">
            <v>0</v>
          </cell>
          <cell r="AA131">
            <v>0</v>
          </cell>
          <cell r="AB131">
            <v>2.5899130434782607</v>
          </cell>
          <cell r="AC131">
            <v>5</v>
          </cell>
          <cell r="AD131">
            <v>0</v>
          </cell>
          <cell r="AE131">
            <v>1.3517454706142278</v>
          </cell>
          <cell r="AF131">
            <v>6.9093269706449512</v>
          </cell>
          <cell r="AG131">
            <v>0</v>
          </cell>
          <cell r="AH131">
            <v>4.8428030879724773</v>
          </cell>
          <cell r="AI131">
            <v>0</v>
          </cell>
          <cell r="AJ131">
            <v>0</v>
          </cell>
          <cell r="AK131">
            <v>0</v>
          </cell>
          <cell r="AL131">
            <v>0</v>
          </cell>
          <cell r="AM131">
            <v>0</v>
          </cell>
          <cell r="AN131">
            <v>0</v>
          </cell>
          <cell r="AO131">
            <v>28.682242444075634</v>
          </cell>
          <cell r="AP131">
            <v>0</v>
          </cell>
          <cell r="AQ131">
            <v>17.090673029355049</v>
          </cell>
          <cell r="AR131">
            <v>12.909326970644951</v>
          </cell>
          <cell r="AS131">
            <v>14.820852932937086</v>
          </cell>
          <cell r="AT131">
            <v>0</v>
          </cell>
          <cell r="AU131">
            <v>0</v>
          </cell>
          <cell r="AV131">
            <v>0</v>
          </cell>
          <cell r="AW131">
            <v>67</v>
          </cell>
          <cell r="AX131">
            <v>0</v>
          </cell>
          <cell r="AY131">
            <v>0</v>
          </cell>
          <cell r="AZ131">
            <v>32.902295615845205</v>
          </cell>
          <cell r="BA131">
            <v>0</v>
          </cell>
          <cell r="BB131">
            <v>0</v>
          </cell>
          <cell r="BC131">
            <v>0</v>
          </cell>
          <cell r="BD131">
            <v>0</v>
          </cell>
          <cell r="BE131">
            <v>27.3224043715847</v>
          </cell>
          <cell r="BF131">
            <v>23.362527135264617</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CA131">
            <v>0</v>
          </cell>
          <cell r="CB131">
            <v>0</v>
          </cell>
          <cell r="CC131">
            <v>0</v>
          </cell>
          <cell r="CD131">
            <v>0</v>
          </cell>
          <cell r="CE131">
            <v>0</v>
          </cell>
          <cell r="CF131">
            <v>0</v>
          </cell>
          <cell r="CH131">
            <v>0</v>
          </cell>
          <cell r="CJ131">
            <v>39880</v>
          </cell>
          <cell r="CK131">
            <v>12.959844919854433</v>
          </cell>
          <cell r="CL131">
            <v>8.2610724412591789</v>
          </cell>
          <cell r="CM131">
            <v>50.684931506849317</v>
          </cell>
          <cell r="CN131">
            <v>0</v>
          </cell>
          <cell r="CO131">
            <v>0</v>
          </cell>
          <cell r="CP131">
            <v>48.345898464985197</v>
          </cell>
          <cell r="CQ131">
            <v>0</v>
          </cell>
          <cell r="CR131">
            <v>30</v>
          </cell>
          <cell r="CS131">
            <v>0</v>
          </cell>
          <cell r="CU131">
            <v>39880</v>
          </cell>
          <cell r="CV131">
            <v>2.5899130434782607</v>
          </cell>
          <cell r="CW131">
            <v>5</v>
          </cell>
          <cell r="CX131">
            <v>0</v>
          </cell>
          <cell r="CY131">
            <v>0</v>
          </cell>
          <cell r="CZ131">
            <v>0</v>
          </cell>
          <cell r="DA131">
            <v>0</v>
          </cell>
          <cell r="DB131">
            <v>0</v>
          </cell>
          <cell r="DC131">
            <v>61.30574338483963</v>
          </cell>
          <cell r="DD131">
            <v>67</v>
          </cell>
          <cell r="DE131">
            <v>11.835616438356164</v>
          </cell>
          <cell r="DF131">
            <v>24</v>
          </cell>
          <cell r="DG131">
            <v>45.811622586490159</v>
          </cell>
          <cell r="DH131">
            <v>0</v>
          </cell>
          <cell r="DI131">
            <v>0</v>
          </cell>
          <cell r="DJ131">
            <v>0</v>
          </cell>
          <cell r="DK131">
            <v>27.3224043715847</v>
          </cell>
          <cell r="DL131">
            <v>23.362527135264617</v>
          </cell>
          <cell r="DM131">
            <v>0</v>
          </cell>
          <cell r="DN131">
            <v>0</v>
          </cell>
          <cell r="DO131">
            <v>0</v>
          </cell>
          <cell r="DP131">
            <v>0</v>
          </cell>
          <cell r="DR131">
            <v>50.684931506849317</v>
          </cell>
          <cell r="DS131">
            <v>0</v>
          </cell>
          <cell r="DT131">
            <v>0</v>
          </cell>
          <cell r="DV131">
            <v>39880</v>
          </cell>
          <cell r="DW131">
            <v>5.5073816275061196</v>
          </cell>
          <cell r="DY131">
            <v>49.7</v>
          </cell>
          <cell r="DZ131">
            <v>44.7</v>
          </cell>
          <cell r="EA131">
            <v>30</v>
          </cell>
          <cell r="EB131">
            <v>30</v>
          </cell>
          <cell r="ED131">
            <v>60</v>
          </cell>
          <cell r="EE131">
            <v>20</v>
          </cell>
          <cell r="EF131">
            <v>48.345898464985197</v>
          </cell>
          <cell r="EG131">
            <v>0</v>
          </cell>
          <cell r="EH131">
            <v>48.345898464985197</v>
          </cell>
          <cell r="EJ131">
            <v>30</v>
          </cell>
          <cell r="EK131">
            <v>90</v>
          </cell>
          <cell r="EL131">
            <v>110</v>
          </cell>
          <cell r="EN131">
            <v>0</v>
          </cell>
          <cell r="EO131">
            <v>60</v>
          </cell>
          <cell r="EP131">
            <v>80</v>
          </cell>
          <cell r="ER131">
            <v>200</v>
          </cell>
          <cell r="ET131">
            <v>15</v>
          </cell>
          <cell r="EU131">
            <v>0</v>
          </cell>
          <cell r="EV131">
            <v>0</v>
          </cell>
          <cell r="EW131">
            <v>50.684931506849317</v>
          </cell>
          <cell r="EX131">
            <v>0</v>
          </cell>
          <cell r="EZ131">
            <v>51.550203298069292</v>
          </cell>
          <cell r="FA131">
            <v>66.550203298069292</v>
          </cell>
          <cell r="FB131">
            <v>59</v>
          </cell>
          <cell r="FC131">
            <v>68.350684931506848</v>
          </cell>
          <cell r="FE131">
            <v>38271.593245023148</v>
          </cell>
        </row>
        <row r="132">
          <cell r="A132">
            <v>39881</v>
          </cell>
          <cell r="B132">
            <v>9</v>
          </cell>
          <cell r="C132">
            <v>1</v>
          </cell>
          <cell r="D132">
            <v>3</v>
          </cell>
          <cell r="E132">
            <v>2009</v>
          </cell>
          <cell r="G132">
            <v>0</v>
          </cell>
          <cell r="H132">
            <v>0.49715355649308235</v>
          </cell>
          <cell r="I132">
            <v>12.462691363361351</v>
          </cell>
          <cell r="J132">
            <v>50.684931506849317</v>
          </cell>
          <cell r="K132">
            <v>10.483870967741936</v>
          </cell>
          <cell r="L132">
            <v>0.186081771065536</v>
          </cell>
          <cell r="M132">
            <v>7.8951645832371202</v>
          </cell>
          <cell r="N132">
            <v>7.7697391304347825</v>
          </cell>
          <cell r="O132">
            <v>12.101778595405456</v>
          </cell>
          <cell r="P132">
            <v>19.371321459224621</v>
          </cell>
          <cell r="Q132">
            <v>26.584753939863759</v>
          </cell>
          <cell r="R132">
            <v>20.288044470491361</v>
          </cell>
          <cell r="S132">
            <v>42.794166868965732</v>
          </cell>
          <cell r="T132">
            <v>21.283441496174166</v>
          </cell>
          <cell r="U132">
            <v>35.82468725070531</v>
          </cell>
          <cell r="W132">
            <v>0</v>
          </cell>
          <cell r="X132">
            <v>12.959844919854433</v>
          </cell>
          <cell r="Y132">
            <v>10.483870967741936</v>
          </cell>
          <cell r="Z132">
            <v>0</v>
          </cell>
          <cell r="AA132">
            <v>0</v>
          </cell>
          <cell r="AB132">
            <v>2.5899130434782607</v>
          </cell>
          <cell r="AC132">
            <v>5</v>
          </cell>
          <cell r="AD132">
            <v>0</v>
          </cell>
          <cell r="AE132">
            <v>1.3517454706142278</v>
          </cell>
          <cell r="AF132">
            <v>6.9093269706449512</v>
          </cell>
          <cell r="AG132">
            <v>0</v>
          </cell>
          <cell r="AH132">
            <v>4.8428030879724773</v>
          </cell>
          <cell r="AI132">
            <v>0</v>
          </cell>
          <cell r="AJ132">
            <v>0</v>
          </cell>
          <cell r="AK132">
            <v>0</v>
          </cell>
          <cell r="AL132">
            <v>0</v>
          </cell>
          <cell r="AM132">
            <v>0</v>
          </cell>
          <cell r="AN132">
            <v>0</v>
          </cell>
          <cell r="AO132">
            <v>28.673652832478417</v>
          </cell>
          <cell r="AP132">
            <v>0</v>
          </cell>
          <cell r="AQ132">
            <v>17.090673029355049</v>
          </cell>
          <cell r="AR132">
            <v>12.909326970644951</v>
          </cell>
          <cell r="AS132">
            <v>14.829442544534302</v>
          </cell>
          <cell r="AT132">
            <v>0</v>
          </cell>
          <cell r="AU132">
            <v>0</v>
          </cell>
          <cell r="AV132">
            <v>0</v>
          </cell>
          <cell r="AW132">
            <v>67</v>
          </cell>
          <cell r="AX132">
            <v>0</v>
          </cell>
          <cell r="AY132">
            <v>0</v>
          </cell>
          <cell r="AZ132">
            <v>32.902295615845205</v>
          </cell>
          <cell r="BA132">
            <v>0</v>
          </cell>
          <cell r="BB132">
            <v>0</v>
          </cell>
          <cell r="BC132">
            <v>0</v>
          </cell>
          <cell r="BD132">
            <v>0</v>
          </cell>
          <cell r="BE132">
            <v>27.3224043715847</v>
          </cell>
          <cell r="BF132">
            <v>23.362527135264617</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CA132">
            <v>0</v>
          </cell>
          <cell r="CB132">
            <v>0</v>
          </cell>
          <cell r="CC132">
            <v>0</v>
          </cell>
          <cell r="CD132">
            <v>0</v>
          </cell>
          <cell r="CE132">
            <v>0</v>
          </cell>
          <cell r="CF132">
            <v>0</v>
          </cell>
          <cell r="CH132">
            <v>0</v>
          </cell>
          <cell r="CJ132">
            <v>39881</v>
          </cell>
          <cell r="CK132">
            <v>12.959844919854433</v>
          </cell>
          <cell r="CL132">
            <v>8.2610724412591789</v>
          </cell>
          <cell r="CM132">
            <v>50.684931506849317</v>
          </cell>
          <cell r="CN132">
            <v>0</v>
          </cell>
          <cell r="CO132">
            <v>0</v>
          </cell>
          <cell r="CP132">
            <v>48.345898464985197</v>
          </cell>
          <cell r="CQ132">
            <v>0</v>
          </cell>
          <cell r="CR132">
            <v>30</v>
          </cell>
          <cell r="CS132">
            <v>0</v>
          </cell>
          <cell r="CU132">
            <v>39881</v>
          </cell>
          <cell r="CV132">
            <v>2.5899130434782607</v>
          </cell>
          <cell r="CW132">
            <v>5</v>
          </cell>
          <cell r="CX132">
            <v>0</v>
          </cell>
          <cell r="CY132">
            <v>0</v>
          </cell>
          <cell r="CZ132">
            <v>0</v>
          </cell>
          <cell r="DA132">
            <v>0</v>
          </cell>
          <cell r="DB132">
            <v>0</v>
          </cell>
          <cell r="DC132">
            <v>61.30574338483963</v>
          </cell>
          <cell r="DD132">
            <v>67</v>
          </cell>
          <cell r="DE132">
            <v>11.835616438356164</v>
          </cell>
          <cell r="DF132">
            <v>24</v>
          </cell>
          <cell r="DG132">
            <v>45.811622586490159</v>
          </cell>
          <cell r="DH132">
            <v>0</v>
          </cell>
          <cell r="DI132">
            <v>0</v>
          </cell>
          <cell r="DJ132">
            <v>0</v>
          </cell>
          <cell r="DK132">
            <v>27.3224043715847</v>
          </cell>
          <cell r="DL132">
            <v>23.362527135264617</v>
          </cell>
          <cell r="DM132">
            <v>0</v>
          </cell>
          <cell r="DN132">
            <v>0</v>
          </cell>
          <cell r="DO132">
            <v>0</v>
          </cell>
          <cell r="DP132">
            <v>0</v>
          </cell>
          <cell r="DR132">
            <v>50.684931506849317</v>
          </cell>
          <cell r="DS132">
            <v>0</v>
          </cell>
          <cell r="DT132">
            <v>0</v>
          </cell>
          <cell r="DV132">
            <v>39881</v>
          </cell>
          <cell r="DW132">
            <v>5.5073816275061196</v>
          </cell>
          <cell r="DY132">
            <v>49.7</v>
          </cell>
          <cell r="DZ132">
            <v>44.7</v>
          </cell>
          <cell r="EA132">
            <v>30</v>
          </cell>
          <cell r="EB132">
            <v>30</v>
          </cell>
          <cell r="ED132">
            <v>60</v>
          </cell>
          <cell r="EE132">
            <v>20</v>
          </cell>
          <cell r="EF132">
            <v>48.345898464985197</v>
          </cell>
          <cell r="EG132">
            <v>0</v>
          </cell>
          <cell r="EH132">
            <v>48.345898464985197</v>
          </cell>
          <cell r="EJ132">
            <v>30</v>
          </cell>
          <cell r="EK132">
            <v>90</v>
          </cell>
          <cell r="EL132">
            <v>110</v>
          </cell>
          <cell r="EN132">
            <v>0</v>
          </cell>
          <cell r="EO132">
            <v>60</v>
          </cell>
          <cell r="EP132">
            <v>80</v>
          </cell>
          <cell r="ER132">
            <v>200</v>
          </cell>
          <cell r="ET132">
            <v>15</v>
          </cell>
          <cell r="EU132">
            <v>0</v>
          </cell>
          <cell r="EV132">
            <v>0</v>
          </cell>
          <cell r="EW132">
            <v>50.684931506849317</v>
          </cell>
          <cell r="EX132">
            <v>0</v>
          </cell>
          <cell r="EZ132">
            <v>51.550203298069292</v>
          </cell>
          <cell r="FA132">
            <v>66.550203298069292</v>
          </cell>
          <cell r="FB132">
            <v>59</v>
          </cell>
          <cell r="FC132">
            <v>68.350684931506848</v>
          </cell>
          <cell r="FE132">
            <v>38271.593245370372</v>
          </cell>
        </row>
        <row r="133">
          <cell r="A133">
            <v>39882</v>
          </cell>
          <cell r="B133">
            <v>10</v>
          </cell>
          <cell r="C133">
            <v>2</v>
          </cell>
          <cell r="D133">
            <v>3</v>
          </cell>
          <cell r="E133">
            <v>2009</v>
          </cell>
          <cell r="G133">
            <v>0</v>
          </cell>
          <cell r="H133">
            <v>0.49715355649308235</v>
          </cell>
          <cell r="I133">
            <v>12.462691363361351</v>
          </cell>
          <cell r="J133">
            <v>50.684931506849317</v>
          </cell>
          <cell r="K133">
            <v>10.483870967741936</v>
          </cell>
          <cell r="L133">
            <v>0.186081771065536</v>
          </cell>
          <cell r="M133">
            <v>7.8951645832371202</v>
          </cell>
          <cell r="N133">
            <v>7.7697391304347825</v>
          </cell>
          <cell r="O133">
            <v>12.101778595405456</v>
          </cell>
          <cell r="P133">
            <v>19.371321459224621</v>
          </cell>
          <cell r="Q133">
            <v>26.584753939863759</v>
          </cell>
          <cell r="R133">
            <v>20.288044470491361</v>
          </cell>
          <cell r="S133">
            <v>54.639615719905649</v>
          </cell>
          <cell r="T133">
            <v>21.368698493538474</v>
          </cell>
          <cell r="U133">
            <v>36.222600880333871</v>
          </cell>
          <cell r="W133">
            <v>0</v>
          </cell>
          <cell r="X133">
            <v>12.959844919854433</v>
          </cell>
          <cell r="Y133">
            <v>10.483870967741936</v>
          </cell>
          <cell r="Z133">
            <v>0</v>
          </cell>
          <cell r="AA133">
            <v>0</v>
          </cell>
          <cell r="AB133">
            <v>2.5899130434782607</v>
          </cell>
          <cell r="AC133">
            <v>5</v>
          </cell>
          <cell r="AD133">
            <v>0</v>
          </cell>
          <cell r="AE133">
            <v>1.3517454706142278</v>
          </cell>
          <cell r="AF133">
            <v>6.9093269706449512</v>
          </cell>
          <cell r="AG133">
            <v>0</v>
          </cell>
          <cell r="AH133">
            <v>4.8428030879724773</v>
          </cell>
          <cell r="AI133">
            <v>0</v>
          </cell>
          <cell r="AJ133">
            <v>0</v>
          </cell>
          <cell r="AK133">
            <v>0</v>
          </cell>
          <cell r="AL133">
            <v>0</v>
          </cell>
          <cell r="AM133">
            <v>0</v>
          </cell>
          <cell r="AN133">
            <v>0</v>
          </cell>
          <cell r="AO133">
            <v>28.665005378378879</v>
          </cell>
          <cell r="AP133">
            <v>0</v>
          </cell>
          <cell r="AQ133">
            <v>17.090673029355049</v>
          </cell>
          <cell r="AR133">
            <v>12.909326970644951</v>
          </cell>
          <cell r="AS133">
            <v>14.838089998633833</v>
          </cell>
          <cell r="AT133">
            <v>0</v>
          </cell>
          <cell r="AU133">
            <v>0</v>
          </cell>
          <cell r="AV133">
            <v>0</v>
          </cell>
          <cell r="AW133">
            <v>67</v>
          </cell>
          <cell r="AX133">
            <v>0</v>
          </cell>
          <cell r="AY133">
            <v>0</v>
          </cell>
          <cell r="AZ133">
            <v>45.230915093777995</v>
          </cell>
          <cell r="BA133">
            <v>0</v>
          </cell>
          <cell r="BB133">
            <v>0</v>
          </cell>
          <cell r="BC133">
            <v>0</v>
          </cell>
          <cell r="BD133">
            <v>0</v>
          </cell>
          <cell r="BE133">
            <v>27.3224043715847</v>
          </cell>
          <cell r="BF133">
            <v>23.362527135264617</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CA133">
            <v>0</v>
          </cell>
          <cell r="CB133">
            <v>0</v>
          </cell>
          <cell r="CC133">
            <v>0</v>
          </cell>
          <cell r="CD133">
            <v>0</v>
          </cell>
          <cell r="CE133">
            <v>0</v>
          </cell>
          <cell r="CF133">
            <v>0</v>
          </cell>
          <cell r="CH133">
            <v>0</v>
          </cell>
          <cell r="CJ133">
            <v>39882</v>
          </cell>
          <cell r="CK133">
            <v>12.959844919854433</v>
          </cell>
          <cell r="CL133">
            <v>8.2610724412591789</v>
          </cell>
          <cell r="CM133">
            <v>50.684931506849317</v>
          </cell>
          <cell r="CN133">
            <v>0</v>
          </cell>
          <cell r="CO133">
            <v>0</v>
          </cell>
          <cell r="CP133">
            <v>48.34589846498519</v>
          </cell>
          <cell r="CQ133">
            <v>0</v>
          </cell>
          <cell r="CR133">
            <v>30</v>
          </cell>
          <cell r="CS133">
            <v>0</v>
          </cell>
          <cell r="CU133">
            <v>39882</v>
          </cell>
          <cell r="CV133">
            <v>2.5899130434782607</v>
          </cell>
          <cell r="CW133">
            <v>5</v>
          </cell>
          <cell r="CX133">
            <v>0</v>
          </cell>
          <cell r="CY133">
            <v>0</v>
          </cell>
          <cell r="CZ133">
            <v>0</v>
          </cell>
          <cell r="DA133">
            <v>0</v>
          </cell>
          <cell r="DB133">
            <v>0</v>
          </cell>
          <cell r="DC133">
            <v>61.305743384839623</v>
          </cell>
          <cell r="DD133">
            <v>67</v>
          </cell>
          <cell r="DE133">
            <v>11.835616438356164</v>
          </cell>
          <cell r="DF133">
            <v>24</v>
          </cell>
          <cell r="DG133">
            <v>58.140242064422949</v>
          </cell>
          <cell r="DH133">
            <v>0</v>
          </cell>
          <cell r="DI133">
            <v>0</v>
          </cell>
          <cell r="DJ133">
            <v>0</v>
          </cell>
          <cell r="DK133">
            <v>27.3224043715847</v>
          </cell>
          <cell r="DL133">
            <v>23.362527135264617</v>
          </cell>
          <cell r="DM133">
            <v>0</v>
          </cell>
          <cell r="DN133">
            <v>0</v>
          </cell>
          <cell r="DO133">
            <v>0</v>
          </cell>
          <cell r="DP133">
            <v>0</v>
          </cell>
          <cell r="DR133">
            <v>50.684931506849317</v>
          </cell>
          <cell r="DS133">
            <v>0</v>
          </cell>
          <cell r="DT133">
            <v>0</v>
          </cell>
          <cell r="DV133">
            <v>39882</v>
          </cell>
          <cell r="DW133">
            <v>5.5073816275061196</v>
          </cell>
          <cell r="DY133">
            <v>49.7</v>
          </cell>
          <cell r="DZ133">
            <v>44.7</v>
          </cell>
          <cell r="EA133">
            <v>30</v>
          </cell>
          <cell r="EB133">
            <v>30</v>
          </cell>
          <cell r="ED133">
            <v>60</v>
          </cell>
          <cell r="EE133">
            <v>20</v>
          </cell>
          <cell r="EF133">
            <v>48.34589846498519</v>
          </cell>
          <cell r="EG133">
            <v>0</v>
          </cell>
          <cell r="EH133">
            <v>48.34589846498519</v>
          </cell>
          <cell r="EJ133">
            <v>30</v>
          </cell>
          <cell r="EK133">
            <v>90</v>
          </cell>
          <cell r="EL133">
            <v>110</v>
          </cell>
          <cell r="EN133">
            <v>0</v>
          </cell>
          <cell r="EO133">
            <v>60</v>
          </cell>
          <cell r="EP133">
            <v>80</v>
          </cell>
          <cell r="ER133">
            <v>200</v>
          </cell>
          <cell r="ET133">
            <v>15</v>
          </cell>
          <cell r="EU133">
            <v>0</v>
          </cell>
          <cell r="EV133">
            <v>0</v>
          </cell>
          <cell r="EW133">
            <v>50.684931506849317</v>
          </cell>
          <cell r="EX133">
            <v>0</v>
          </cell>
          <cell r="EZ133">
            <v>51.550203298069292</v>
          </cell>
          <cell r="FA133">
            <v>66.550203298069292</v>
          </cell>
          <cell r="FB133">
            <v>59</v>
          </cell>
          <cell r="FC133">
            <v>68.350684931506848</v>
          </cell>
          <cell r="FE133">
            <v>38271.593245601849</v>
          </cell>
        </row>
        <row r="134">
          <cell r="A134">
            <v>39883</v>
          </cell>
          <cell r="B134">
            <v>11</v>
          </cell>
          <cell r="C134">
            <v>3</v>
          </cell>
          <cell r="D134">
            <v>3</v>
          </cell>
          <cell r="E134">
            <v>2009</v>
          </cell>
          <cell r="G134">
            <v>0</v>
          </cell>
          <cell r="H134">
            <v>0.46455265499739401</v>
          </cell>
          <cell r="I134">
            <v>11.931503022494063</v>
          </cell>
          <cell r="J134">
            <v>50.684931506849317</v>
          </cell>
          <cell r="K134">
            <v>10.483870967741936</v>
          </cell>
          <cell r="L134">
            <v>0.17387943758240987</v>
          </cell>
          <cell r="M134">
            <v>7.5586546550386924</v>
          </cell>
          <cell r="N134">
            <v>7.7697391304347825</v>
          </cell>
          <cell r="O134">
            <v>11.308203075812584</v>
          </cell>
          <cell r="P134">
            <v>18.545671540894528</v>
          </cell>
          <cell r="Q134">
            <v>26.338519194567191</v>
          </cell>
          <cell r="R134">
            <v>20.288044470491361</v>
          </cell>
          <cell r="S134">
            <v>36.840232941670415</v>
          </cell>
          <cell r="T134">
            <v>21.502197719092241</v>
          </cell>
          <cell r="U134">
            <v>31.967454434590806</v>
          </cell>
          <cell r="W134">
            <v>0</v>
          </cell>
          <cell r="X134">
            <v>12.396055677491457</v>
          </cell>
          <cell r="Y134">
            <v>10.483870967741936</v>
          </cell>
          <cell r="Z134">
            <v>0</v>
          </cell>
          <cell r="AA134">
            <v>0</v>
          </cell>
          <cell r="AB134">
            <v>2.5899130434782607</v>
          </cell>
          <cell r="AC134">
            <v>5</v>
          </cell>
          <cell r="AD134">
            <v>0</v>
          </cell>
          <cell r="AE134">
            <v>1.3517454706142278</v>
          </cell>
          <cell r="AF134">
            <v>6.5606147089633957</v>
          </cell>
          <cell r="AG134">
            <v>0</v>
          </cell>
          <cell r="AH134">
            <v>4.9612973252635868</v>
          </cell>
          <cell r="AI134">
            <v>0</v>
          </cell>
          <cell r="AJ134">
            <v>0</v>
          </cell>
          <cell r="AK134">
            <v>0</v>
          </cell>
          <cell r="AL134">
            <v>0</v>
          </cell>
          <cell r="AM134">
            <v>0</v>
          </cell>
          <cell r="AN134">
            <v>0</v>
          </cell>
          <cell r="AO134">
            <v>29.102798000620989</v>
          </cell>
          <cell r="AP134">
            <v>0</v>
          </cell>
          <cell r="AQ134">
            <v>17.439385291036604</v>
          </cell>
          <cell r="AR134">
            <v>12.560614708963396</v>
          </cell>
          <cell r="AS134">
            <v>12.416342955881078</v>
          </cell>
          <cell r="AT134">
            <v>0</v>
          </cell>
          <cell r="AU134">
            <v>0</v>
          </cell>
          <cell r="AV134">
            <v>0</v>
          </cell>
          <cell r="AW134">
            <v>67</v>
          </cell>
          <cell r="AX134">
            <v>0</v>
          </cell>
          <cell r="AY134">
            <v>0</v>
          </cell>
          <cell r="AZ134">
            <v>23.309885095353465</v>
          </cell>
          <cell r="BA134">
            <v>0</v>
          </cell>
          <cell r="BB134">
            <v>0</v>
          </cell>
          <cell r="BC134">
            <v>0</v>
          </cell>
          <cell r="BD134">
            <v>0</v>
          </cell>
          <cell r="BE134">
            <v>27.3224043715847</v>
          </cell>
          <cell r="BF134">
            <v>23.362527135264617</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CA134">
            <v>0</v>
          </cell>
          <cell r="CB134">
            <v>0</v>
          </cell>
          <cell r="CC134">
            <v>0</v>
          </cell>
          <cell r="CD134">
            <v>0</v>
          </cell>
          <cell r="CE134">
            <v>0</v>
          </cell>
          <cell r="CF134">
            <v>0</v>
          </cell>
          <cell r="CH134">
            <v>0</v>
          </cell>
          <cell r="CJ134">
            <v>39883</v>
          </cell>
          <cell r="CK134">
            <v>12.396055677491457</v>
          </cell>
          <cell r="CL134">
            <v>7.9123601795776235</v>
          </cell>
          <cell r="CM134">
            <v>50.684931506849317</v>
          </cell>
          <cell r="CN134">
            <v>0</v>
          </cell>
          <cell r="CO134">
            <v>0</v>
          </cell>
          <cell r="CP134">
            <v>46.480438281765657</v>
          </cell>
          <cell r="CQ134">
            <v>0</v>
          </cell>
          <cell r="CR134">
            <v>30</v>
          </cell>
          <cell r="CS134">
            <v>0</v>
          </cell>
          <cell r="CU134">
            <v>39883</v>
          </cell>
          <cell r="CV134">
            <v>2.5899130434782607</v>
          </cell>
          <cell r="CW134">
            <v>5</v>
          </cell>
          <cell r="CX134">
            <v>0</v>
          </cell>
          <cell r="CY134">
            <v>0</v>
          </cell>
          <cell r="CZ134">
            <v>0</v>
          </cell>
          <cell r="DA134">
            <v>0</v>
          </cell>
          <cell r="DB134">
            <v>0</v>
          </cell>
          <cell r="DC134">
            <v>58.876493959257111</v>
          </cell>
          <cell r="DD134">
            <v>67</v>
          </cell>
          <cell r="DE134">
            <v>11.835616438356164</v>
          </cell>
          <cell r="DF134">
            <v>24</v>
          </cell>
          <cell r="DG134">
            <v>35.870499804316864</v>
          </cell>
          <cell r="DH134">
            <v>0</v>
          </cell>
          <cell r="DI134">
            <v>0</v>
          </cell>
          <cell r="DJ134">
            <v>0</v>
          </cell>
          <cell r="DK134">
            <v>27.3224043715847</v>
          </cell>
          <cell r="DL134">
            <v>23.362527135264617</v>
          </cell>
          <cell r="DM134">
            <v>0</v>
          </cell>
          <cell r="DN134">
            <v>0</v>
          </cell>
          <cell r="DO134">
            <v>0</v>
          </cell>
          <cell r="DP134">
            <v>0</v>
          </cell>
          <cell r="DR134">
            <v>50.684931506849317</v>
          </cell>
          <cell r="DS134">
            <v>0</v>
          </cell>
          <cell r="DT134">
            <v>0</v>
          </cell>
          <cell r="DV134">
            <v>39883</v>
          </cell>
          <cell r="DW134">
            <v>5.274906786385082</v>
          </cell>
          <cell r="DY134">
            <v>49.7</v>
          </cell>
          <cell r="DZ134">
            <v>44.7</v>
          </cell>
          <cell r="EA134">
            <v>30</v>
          </cell>
          <cell r="EB134">
            <v>30</v>
          </cell>
          <cell r="ED134">
            <v>60</v>
          </cell>
          <cell r="EE134">
            <v>20</v>
          </cell>
          <cell r="EF134">
            <v>46.480438281765657</v>
          </cell>
          <cell r="EG134">
            <v>0</v>
          </cell>
          <cell r="EH134">
            <v>46.480438281765657</v>
          </cell>
          <cell r="EJ134">
            <v>30</v>
          </cell>
          <cell r="EK134">
            <v>90</v>
          </cell>
          <cell r="EL134">
            <v>110</v>
          </cell>
          <cell r="EN134">
            <v>0</v>
          </cell>
          <cell r="EO134">
            <v>60</v>
          </cell>
          <cell r="EP134">
            <v>80</v>
          </cell>
          <cell r="ER134">
            <v>200</v>
          </cell>
          <cell r="ET134">
            <v>15</v>
          </cell>
          <cell r="EU134">
            <v>0</v>
          </cell>
          <cell r="EV134">
            <v>0</v>
          </cell>
          <cell r="EW134">
            <v>49.353016016213388</v>
          </cell>
          <cell r="EX134">
            <v>1.3319154906359287</v>
          </cell>
          <cell r="EZ134">
            <v>49.353016016213388</v>
          </cell>
          <cell r="FA134">
            <v>64.353016016213388</v>
          </cell>
          <cell r="FB134">
            <v>59</v>
          </cell>
          <cell r="FC134">
            <v>68.350684931506848</v>
          </cell>
          <cell r="FE134">
            <v>38271.593245833334</v>
          </cell>
        </row>
        <row r="135">
          <cell r="A135">
            <v>39884</v>
          </cell>
          <cell r="B135">
            <v>12</v>
          </cell>
          <cell r="C135">
            <v>4</v>
          </cell>
          <cell r="D135">
            <v>3</v>
          </cell>
          <cell r="E135">
            <v>2009</v>
          </cell>
          <cell r="G135">
            <v>0</v>
          </cell>
          <cell r="H135">
            <v>0.35861386577832299</v>
          </cell>
          <cell r="I135">
            <v>9.7779931107969809</v>
          </cell>
          <cell r="J135">
            <v>50.684931506849317</v>
          </cell>
          <cell r="K135">
            <v>10.483870967741936</v>
          </cell>
          <cell r="L135">
            <v>0.13422714652473233</v>
          </cell>
          <cell r="M135">
            <v>6.1943975544845182</v>
          </cell>
          <cell r="N135">
            <v>0</v>
          </cell>
          <cell r="O135">
            <v>8.7294268505390864</v>
          </cell>
          <cell r="P135">
            <v>15.198374271883193</v>
          </cell>
          <cell r="Q135">
            <v>26.948668088027159</v>
          </cell>
          <cell r="R135">
            <v>20.288044470491361</v>
          </cell>
          <cell r="S135">
            <v>48.280472347014197</v>
          </cell>
          <cell r="T135">
            <v>21.03523675674905</v>
          </cell>
          <cell r="U135">
            <v>23.166509550309414</v>
          </cell>
          <cell r="W135">
            <v>0</v>
          </cell>
          <cell r="X135">
            <v>10.136606976575305</v>
          </cell>
          <cell r="Y135">
            <v>10.483870967741936</v>
          </cell>
          <cell r="Z135">
            <v>0</v>
          </cell>
          <cell r="AA135">
            <v>0</v>
          </cell>
          <cell r="AB135">
            <v>0</v>
          </cell>
          <cell r="AC135">
            <v>5</v>
          </cell>
          <cell r="AD135">
            <v>0</v>
          </cell>
          <cell r="AE135">
            <v>1.3286247010092502</v>
          </cell>
          <cell r="AF135">
            <v>0</v>
          </cell>
          <cell r="AG135">
            <v>0</v>
          </cell>
          <cell r="AH135">
            <v>5.2288502801690164</v>
          </cell>
          <cell r="AI135">
            <v>0</v>
          </cell>
          <cell r="AJ135">
            <v>0</v>
          </cell>
          <cell r="AK135">
            <v>0</v>
          </cell>
          <cell r="AL135">
            <v>0</v>
          </cell>
          <cell r="AM135">
            <v>0</v>
          </cell>
          <cell r="AN135">
            <v>0</v>
          </cell>
          <cell r="AO135">
            <v>31.097922466742823</v>
          </cell>
          <cell r="AP135">
            <v>2.3120769604977554E-2</v>
          </cell>
          <cell r="AQ135">
            <v>24</v>
          </cell>
          <cell r="AR135">
            <v>5.9768792303950207</v>
          </cell>
          <cell r="AS135">
            <v>4.8377409340289574</v>
          </cell>
          <cell r="AT135">
            <v>0</v>
          </cell>
          <cell r="AU135">
            <v>0</v>
          </cell>
          <cell r="AV135">
            <v>0</v>
          </cell>
          <cell r="AW135">
            <v>67</v>
          </cell>
          <cell r="AX135">
            <v>0</v>
          </cell>
          <cell r="AY135">
            <v>0</v>
          </cell>
          <cell r="AZ135">
            <v>25.482218654072668</v>
          </cell>
          <cell r="BA135">
            <v>0</v>
          </cell>
          <cell r="BB135">
            <v>0</v>
          </cell>
          <cell r="BC135">
            <v>0</v>
          </cell>
          <cell r="BD135">
            <v>0</v>
          </cell>
          <cell r="BE135">
            <v>27.3224043715847</v>
          </cell>
          <cell r="BF135">
            <v>23.362527135264617</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CA135">
            <v>0</v>
          </cell>
          <cell r="CB135">
            <v>0</v>
          </cell>
          <cell r="CC135">
            <v>0</v>
          </cell>
          <cell r="CD135">
            <v>0</v>
          </cell>
          <cell r="CE135">
            <v>0</v>
          </cell>
          <cell r="CF135">
            <v>0</v>
          </cell>
          <cell r="CH135">
            <v>0</v>
          </cell>
          <cell r="CJ135">
            <v>39884</v>
          </cell>
          <cell r="CK135">
            <v>10.136606976575305</v>
          </cell>
          <cell r="CL135">
            <v>1.3286247010092502</v>
          </cell>
          <cell r="CM135">
            <v>50.684931506849317</v>
          </cell>
          <cell r="CN135">
            <v>0</v>
          </cell>
          <cell r="CO135">
            <v>0</v>
          </cell>
          <cell r="CP135">
            <v>41.1645136809408</v>
          </cell>
          <cell r="CQ135">
            <v>0</v>
          </cell>
          <cell r="CR135">
            <v>30</v>
          </cell>
          <cell r="CS135">
            <v>0</v>
          </cell>
          <cell r="CU135">
            <v>39884</v>
          </cell>
          <cell r="CV135">
            <v>0</v>
          </cell>
          <cell r="CW135">
            <v>5</v>
          </cell>
          <cell r="CX135">
            <v>0</v>
          </cell>
          <cell r="CY135">
            <v>0</v>
          </cell>
          <cell r="CZ135">
            <v>0</v>
          </cell>
          <cell r="DA135">
            <v>0</v>
          </cell>
          <cell r="DB135">
            <v>0</v>
          </cell>
          <cell r="DC135">
            <v>51.301120657516101</v>
          </cell>
          <cell r="DD135">
            <v>67</v>
          </cell>
          <cell r="DE135">
            <v>11.835616438356164</v>
          </cell>
          <cell r="DF135">
            <v>24</v>
          </cell>
          <cell r="DG135">
            <v>31.459097884467688</v>
          </cell>
          <cell r="DH135">
            <v>0</v>
          </cell>
          <cell r="DI135">
            <v>0</v>
          </cell>
          <cell r="DJ135">
            <v>0</v>
          </cell>
          <cell r="DK135">
            <v>27.3224043715847</v>
          </cell>
          <cell r="DL135">
            <v>23.362527135264617</v>
          </cell>
          <cell r="DM135">
            <v>0</v>
          </cell>
          <cell r="DN135">
            <v>0</v>
          </cell>
          <cell r="DO135">
            <v>0</v>
          </cell>
          <cell r="DP135">
            <v>0</v>
          </cell>
          <cell r="DR135">
            <v>50.684931506849317</v>
          </cell>
          <cell r="DS135">
            <v>0</v>
          </cell>
          <cell r="DT135">
            <v>0</v>
          </cell>
          <cell r="DV135">
            <v>39884</v>
          </cell>
          <cell r="DW135">
            <v>0.88574980067283349</v>
          </cell>
          <cell r="DY135">
            <v>49.7</v>
          </cell>
          <cell r="DZ135">
            <v>44.7</v>
          </cell>
          <cell r="EA135">
            <v>30</v>
          </cell>
          <cell r="EB135">
            <v>30</v>
          </cell>
          <cell r="ED135">
            <v>60</v>
          </cell>
          <cell r="EE135">
            <v>20</v>
          </cell>
          <cell r="EF135">
            <v>41.1645136809408</v>
          </cell>
          <cell r="EG135">
            <v>0</v>
          </cell>
          <cell r="EH135">
            <v>41.1645136809408</v>
          </cell>
          <cell r="EJ135">
            <v>30</v>
          </cell>
          <cell r="EK135">
            <v>90</v>
          </cell>
          <cell r="EL135">
            <v>110</v>
          </cell>
          <cell r="EN135">
            <v>0</v>
          </cell>
          <cell r="EO135">
            <v>60</v>
          </cell>
          <cell r="EP135">
            <v>80</v>
          </cell>
          <cell r="ER135">
            <v>200</v>
          </cell>
          <cell r="ET135">
            <v>15</v>
          </cell>
          <cell r="EU135">
            <v>0</v>
          </cell>
          <cell r="EV135">
            <v>0</v>
          </cell>
          <cell r="EW135">
            <v>40.445319394698899</v>
          </cell>
          <cell r="EX135">
            <v>10.239612112150418</v>
          </cell>
          <cell r="EZ135">
            <v>40.445319394698899</v>
          </cell>
          <cell r="FA135">
            <v>55.445319394698899</v>
          </cell>
          <cell r="FB135">
            <v>59</v>
          </cell>
          <cell r="FC135">
            <v>68.350684931506848</v>
          </cell>
          <cell r="FE135">
            <v>38271.593245949072</v>
          </cell>
        </row>
        <row r="136">
          <cell r="A136">
            <v>39885</v>
          </cell>
          <cell r="B136">
            <v>13</v>
          </cell>
          <cell r="C136">
            <v>5</v>
          </cell>
          <cell r="D136">
            <v>3</v>
          </cell>
          <cell r="E136">
            <v>2009</v>
          </cell>
          <cell r="G136">
            <v>0</v>
          </cell>
          <cell r="H136">
            <v>0.44349785800906927</v>
          </cell>
          <cell r="I136">
            <v>9.957701075621733</v>
          </cell>
          <cell r="J136">
            <v>50.684931506849317</v>
          </cell>
          <cell r="K136">
            <v>10.483870967741936</v>
          </cell>
          <cell r="L136">
            <v>0.16599874586886823</v>
          </cell>
          <cell r="M136">
            <v>6.3082432654824778</v>
          </cell>
          <cell r="N136">
            <v>0</v>
          </cell>
          <cell r="O136">
            <v>10.795684381746955</v>
          </cell>
          <cell r="P136">
            <v>15.477702440567329</v>
          </cell>
          <cell r="Q136">
            <v>26.658879757296667</v>
          </cell>
          <cell r="R136">
            <v>20.288044470491361</v>
          </cell>
          <cell r="S136">
            <v>78.805164026645386</v>
          </cell>
          <cell r="T136">
            <v>21.380750382842873</v>
          </cell>
          <cell r="U136">
            <v>26.722776119931261</v>
          </cell>
          <cell r="W136">
            <v>0</v>
          </cell>
          <cell r="X136">
            <v>10.401198933630802</v>
          </cell>
          <cell r="Y136">
            <v>10.483870967741936</v>
          </cell>
          <cell r="Z136">
            <v>0</v>
          </cell>
          <cell r="AA136">
            <v>0</v>
          </cell>
          <cell r="AB136">
            <v>0</v>
          </cell>
          <cell r="AC136">
            <v>5</v>
          </cell>
          <cell r="AD136">
            <v>0</v>
          </cell>
          <cell r="AE136">
            <v>1.3517454706142278</v>
          </cell>
          <cell r="AF136">
            <v>0.12249654073711813</v>
          </cell>
          <cell r="AG136">
            <v>0</v>
          </cell>
          <cell r="AH136">
            <v>5.1565607149434669</v>
          </cell>
          <cell r="AI136">
            <v>0</v>
          </cell>
          <cell r="AJ136">
            <v>0</v>
          </cell>
          <cell r="AK136">
            <v>0</v>
          </cell>
          <cell r="AL136">
            <v>0</v>
          </cell>
          <cell r="AM136">
            <v>0</v>
          </cell>
          <cell r="AN136">
            <v>0</v>
          </cell>
          <cell r="AO136">
            <v>30.923540623497942</v>
          </cell>
          <cell r="AP136">
            <v>0</v>
          </cell>
          <cell r="AQ136">
            <v>23.877503459262883</v>
          </cell>
          <cell r="AR136">
            <v>6.1224965407371172</v>
          </cell>
          <cell r="AS136">
            <v>7.1402097116609013</v>
          </cell>
          <cell r="AT136">
            <v>0</v>
          </cell>
          <cell r="AU136">
            <v>0</v>
          </cell>
          <cell r="AV136">
            <v>0</v>
          </cell>
          <cell r="AW136">
            <v>67</v>
          </cell>
          <cell r="AX136">
            <v>0</v>
          </cell>
          <cell r="AY136">
            <v>0</v>
          </cell>
          <cell r="AZ136">
            <v>52.562434966112207</v>
          </cell>
          <cell r="BA136">
            <v>0</v>
          </cell>
          <cell r="BB136">
            <v>7.3462555633073094</v>
          </cell>
          <cell r="BC136">
            <v>0</v>
          </cell>
          <cell r="BD136">
            <v>0</v>
          </cell>
          <cell r="BE136">
            <v>27.3224043715847</v>
          </cell>
          <cell r="BF136">
            <v>23.362527135264617</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CA136">
            <v>0</v>
          </cell>
          <cell r="CB136">
            <v>0</v>
          </cell>
          <cell r="CC136">
            <v>0</v>
          </cell>
          <cell r="CD136">
            <v>0</v>
          </cell>
          <cell r="CE136">
            <v>0</v>
          </cell>
          <cell r="CF136">
            <v>0</v>
          </cell>
          <cell r="CH136">
            <v>0</v>
          </cell>
          <cell r="CJ136">
            <v>39885</v>
          </cell>
          <cell r="CK136">
            <v>10.401198933630802</v>
          </cell>
          <cell r="CL136">
            <v>1.4742420113513459</v>
          </cell>
          <cell r="CM136">
            <v>50.684931506849317</v>
          </cell>
          <cell r="CN136">
            <v>0</v>
          </cell>
          <cell r="CO136">
            <v>0</v>
          </cell>
          <cell r="CP136">
            <v>43.22031105010231</v>
          </cell>
          <cell r="CQ136">
            <v>0</v>
          </cell>
          <cell r="CR136">
            <v>30</v>
          </cell>
          <cell r="CS136">
            <v>0</v>
          </cell>
          <cell r="CU136">
            <v>39885</v>
          </cell>
          <cell r="CV136">
            <v>0</v>
          </cell>
          <cell r="CW136">
            <v>5</v>
          </cell>
          <cell r="CX136">
            <v>0</v>
          </cell>
          <cell r="CY136">
            <v>0</v>
          </cell>
          <cell r="CZ136">
            <v>0</v>
          </cell>
          <cell r="DA136">
            <v>0</v>
          </cell>
          <cell r="DB136">
            <v>0</v>
          </cell>
          <cell r="DC136">
            <v>53.621509983733112</v>
          </cell>
          <cell r="DD136">
            <v>67</v>
          </cell>
          <cell r="DE136">
            <v>11.835616438356164</v>
          </cell>
          <cell r="DF136">
            <v>24</v>
          </cell>
          <cell r="DG136">
            <v>58.684931506849324</v>
          </cell>
          <cell r="DH136">
            <v>7.3462555633073094</v>
          </cell>
          <cell r="DI136">
            <v>0</v>
          </cell>
          <cell r="DJ136">
            <v>0</v>
          </cell>
          <cell r="DK136">
            <v>27.3224043715847</v>
          </cell>
          <cell r="DL136">
            <v>23.362527135264617</v>
          </cell>
          <cell r="DM136">
            <v>0</v>
          </cell>
          <cell r="DN136">
            <v>0</v>
          </cell>
          <cell r="DO136">
            <v>0</v>
          </cell>
          <cell r="DP136">
            <v>0</v>
          </cell>
          <cell r="DR136">
            <v>50.684931506849317</v>
          </cell>
          <cell r="DS136">
            <v>0</v>
          </cell>
          <cell r="DT136">
            <v>0</v>
          </cell>
          <cell r="DV136">
            <v>39885</v>
          </cell>
          <cell r="DW136">
            <v>0.98282800756756394</v>
          </cell>
          <cell r="DY136">
            <v>49.7</v>
          </cell>
          <cell r="DZ136">
            <v>44.7</v>
          </cell>
          <cell r="EA136">
            <v>30</v>
          </cell>
          <cell r="EB136">
            <v>30</v>
          </cell>
          <cell r="ED136">
            <v>60</v>
          </cell>
          <cell r="EE136">
            <v>20</v>
          </cell>
          <cell r="EF136">
            <v>43.22031105010231</v>
          </cell>
          <cell r="EG136">
            <v>0</v>
          </cell>
          <cell r="EH136">
            <v>43.22031105010231</v>
          </cell>
          <cell r="EJ136">
            <v>30</v>
          </cell>
          <cell r="EK136">
            <v>90</v>
          </cell>
          <cell r="EL136">
            <v>110</v>
          </cell>
          <cell r="EN136">
            <v>0</v>
          </cell>
          <cell r="EO136">
            <v>60</v>
          </cell>
          <cell r="EP136">
            <v>80</v>
          </cell>
          <cell r="ER136">
            <v>200</v>
          </cell>
          <cell r="ET136">
            <v>15</v>
          </cell>
          <cell r="EU136">
            <v>0</v>
          </cell>
          <cell r="EV136">
            <v>0</v>
          </cell>
          <cell r="EW136">
            <v>41.188656596182774</v>
          </cell>
          <cell r="EX136">
            <v>9.4962749106665427</v>
          </cell>
          <cell r="EZ136">
            <v>41.188656596182774</v>
          </cell>
          <cell r="FA136">
            <v>56.188656596182774</v>
          </cell>
          <cell r="FB136">
            <v>59</v>
          </cell>
          <cell r="FC136">
            <v>68.350684931506848</v>
          </cell>
          <cell r="FE136">
            <v>38271.593246296296</v>
          </cell>
        </row>
        <row r="137">
          <cell r="A137">
            <v>39886</v>
          </cell>
          <cell r="B137">
            <v>14</v>
          </cell>
          <cell r="C137">
            <v>6</v>
          </cell>
          <cell r="D137">
            <v>3</v>
          </cell>
          <cell r="E137">
            <v>2009</v>
          </cell>
          <cell r="G137">
            <v>0</v>
          </cell>
          <cell r="H137">
            <v>0.55391426670832333</v>
          </cell>
          <cell r="I137">
            <v>12.526738011895906</v>
          </cell>
          <cell r="J137">
            <v>50.684931506849317</v>
          </cell>
          <cell r="K137">
            <v>10.483870967741936</v>
          </cell>
          <cell r="L137">
            <v>0.20732698463354288</v>
          </cell>
          <cell r="M137">
            <v>7.9357383900050253</v>
          </cell>
          <cell r="N137">
            <v>7.7697391304347825</v>
          </cell>
          <cell r="O137">
            <v>13.483455421350829</v>
          </cell>
          <cell r="P137">
            <v>19.470872044325063</v>
          </cell>
          <cell r="Q137">
            <v>26.555946781728611</v>
          </cell>
          <cell r="R137">
            <v>20.288044470491361</v>
          </cell>
          <cell r="S137">
            <v>40.311622374626594</v>
          </cell>
          <cell r="T137">
            <v>21.103695133990179</v>
          </cell>
          <cell r="U137">
            <v>25.429696805777855</v>
          </cell>
          <cell r="W137">
            <v>0</v>
          </cell>
          <cell r="X137">
            <v>13.08065227860423</v>
          </cell>
          <cell r="Y137">
            <v>10.483870967741936</v>
          </cell>
          <cell r="Z137">
            <v>0</v>
          </cell>
          <cell r="AA137">
            <v>0</v>
          </cell>
          <cell r="AB137">
            <v>2.5899130434782607</v>
          </cell>
          <cell r="AC137">
            <v>5</v>
          </cell>
          <cell r="AD137">
            <v>0</v>
          </cell>
          <cell r="AE137">
            <v>1.3517454706142278</v>
          </cell>
          <cell r="AF137">
            <v>6.9711459909808635</v>
          </cell>
          <cell r="AG137">
            <v>0</v>
          </cell>
          <cell r="AH137">
            <v>4.7680467869650265</v>
          </cell>
          <cell r="AI137">
            <v>0</v>
          </cell>
          <cell r="AJ137">
            <v>0</v>
          </cell>
          <cell r="AK137">
            <v>0</v>
          </cell>
          <cell r="AL137">
            <v>0</v>
          </cell>
          <cell r="AM137">
            <v>0</v>
          </cell>
          <cell r="AN137">
            <v>0</v>
          </cell>
          <cell r="AO137">
            <v>28.638578478692331</v>
          </cell>
          <cell r="AP137">
            <v>0</v>
          </cell>
          <cell r="AQ137">
            <v>17.028854009019135</v>
          </cell>
          <cell r="AR137">
            <v>12.971145990980865</v>
          </cell>
          <cell r="AS137">
            <v>16.391693452238499</v>
          </cell>
          <cell r="AT137">
            <v>0</v>
          </cell>
          <cell r="AU137">
            <v>0</v>
          </cell>
          <cell r="AV137">
            <v>0</v>
          </cell>
          <cell r="AW137">
            <v>67</v>
          </cell>
          <cell r="AX137">
            <v>0</v>
          </cell>
          <cell r="AY137">
            <v>0</v>
          </cell>
          <cell r="AZ137">
            <v>19.845014314394632</v>
          </cell>
          <cell r="BA137">
            <v>0</v>
          </cell>
          <cell r="BB137">
            <v>0</v>
          </cell>
          <cell r="BC137">
            <v>0</v>
          </cell>
          <cell r="BD137">
            <v>0</v>
          </cell>
          <cell r="BE137">
            <v>27.3224043715847</v>
          </cell>
          <cell r="BF137">
            <v>23.362527135264617</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CA137">
            <v>0</v>
          </cell>
          <cell r="CB137">
            <v>0</v>
          </cell>
          <cell r="CC137">
            <v>0</v>
          </cell>
          <cell r="CD137">
            <v>0</v>
          </cell>
          <cell r="CE137">
            <v>0</v>
          </cell>
          <cell r="CF137">
            <v>0</v>
          </cell>
          <cell r="CH137">
            <v>0</v>
          </cell>
          <cell r="CJ137">
            <v>39886</v>
          </cell>
          <cell r="CK137">
            <v>13.08065227860423</v>
          </cell>
          <cell r="CL137">
            <v>8.3228914615950913</v>
          </cell>
          <cell r="CM137">
            <v>50.684931506849317</v>
          </cell>
          <cell r="CN137">
            <v>0</v>
          </cell>
          <cell r="CO137">
            <v>0</v>
          </cell>
          <cell r="CP137">
            <v>49.798318717895853</v>
          </cell>
          <cell r="CQ137">
            <v>0</v>
          </cell>
          <cell r="CR137">
            <v>30</v>
          </cell>
          <cell r="CS137">
            <v>0</v>
          </cell>
          <cell r="CU137">
            <v>39886</v>
          </cell>
          <cell r="CV137">
            <v>2.5899130434782607</v>
          </cell>
          <cell r="CW137">
            <v>5</v>
          </cell>
          <cell r="CX137">
            <v>0</v>
          </cell>
          <cell r="CY137">
            <v>0</v>
          </cell>
          <cell r="CZ137">
            <v>0</v>
          </cell>
          <cell r="DA137">
            <v>0</v>
          </cell>
          <cell r="DB137">
            <v>0</v>
          </cell>
          <cell r="DC137">
            <v>62.878970996500087</v>
          </cell>
          <cell r="DD137">
            <v>67</v>
          </cell>
          <cell r="DE137">
            <v>11.835616438356164</v>
          </cell>
          <cell r="DF137">
            <v>24</v>
          </cell>
          <cell r="DG137">
            <v>32.816160305375497</v>
          </cell>
          <cell r="DH137">
            <v>0</v>
          </cell>
          <cell r="DI137">
            <v>0</v>
          </cell>
          <cell r="DJ137">
            <v>0</v>
          </cell>
          <cell r="DK137">
            <v>27.3224043715847</v>
          </cell>
          <cell r="DL137">
            <v>23.362527135264617</v>
          </cell>
          <cell r="DM137">
            <v>0</v>
          </cell>
          <cell r="DN137">
            <v>0</v>
          </cell>
          <cell r="DO137">
            <v>0</v>
          </cell>
          <cell r="DP137">
            <v>0</v>
          </cell>
          <cell r="DR137">
            <v>50.684931506849317</v>
          </cell>
          <cell r="DS137">
            <v>0</v>
          </cell>
          <cell r="DT137">
            <v>0</v>
          </cell>
          <cell r="DV137">
            <v>39886</v>
          </cell>
          <cell r="DW137">
            <v>5.5485943077300606</v>
          </cell>
          <cell r="DY137">
            <v>49.7</v>
          </cell>
          <cell r="DZ137">
            <v>44.7</v>
          </cell>
          <cell r="EA137">
            <v>30</v>
          </cell>
          <cell r="EB137">
            <v>30</v>
          </cell>
          <cell r="ED137">
            <v>60</v>
          </cell>
          <cell r="EE137">
            <v>20</v>
          </cell>
          <cell r="EF137">
            <v>49.798318717895853</v>
          </cell>
          <cell r="EG137">
            <v>0</v>
          </cell>
          <cell r="EH137">
            <v>49.798318717895853</v>
          </cell>
          <cell r="EJ137">
            <v>30</v>
          </cell>
          <cell r="EK137">
            <v>90</v>
          </cell>
          <cell r="EL137">
            <v>110</v>
          </cell>
          <cell r="EN137">
            <v>0</v>
          </cell>
          <cell r="EO137">
            <v>60</v>
          </cell>
          <cell r="EP137">
            <v>80</v>
          </cell>
          <cell r="ER137">
            <v>200</v>
          </cell>
          <cell r="ET137">
            <v>15</v>
          </cell>
          <cell r="EU137">
            <v>0</v>
          </cell>
          <cell r="EV137">
            <v>0</v>
          </cell>
          <cell r="EW137">
            <v>50.684931506849317</v>
          </cell>
          <cell r="EX137">
            <v>0</v>
          </cell>
          <cell r="EZ137">
            <v>51.815123422964831</v>
          </cell>
          <cell r="FA137">
            <v>66.815123422964831</v>
          </cell>
          <cell r="FB137">
            <v>59</v>
          </cell>
          <cell r="FC137">
            <v>68.350684931506848</v>
          </cell>
          <cell r="FE137">
            <v>38271.59324652778</v>
          </cell>
        </row>
        <row r="138">
          <cell r="A138">
            <v>39887</v>
          </cell>
          <cell r="B138">
            <v>15</v>
          </cell>
          <cell r="C138">
            <v>7</v>
          </cell>
          <cell r="D138">
            <v>3</v>
          </cell>
          <cell r="E138">
            <v>2009</v>
          </cell>
          <cell r="G138">
            <v>0</v>
          </cell>
          <cell r="H138">
            <v>0.55391426670832333</v>
          </cell>
          <cell r="I138">
            <v>12.526738011895906</v>
          </cell>
          <cell r="J138">
            <v>50.684931506849317</v>
          </cell>
          <cell r="K138">
            <v>10.483870967741936</v>
          </cell>
          <cell r="L138">
            <v>0.20732698463354288</v>
          </cell>
          <cell r="M138">
            <v>7.9357383900050253</v>
          </cell>
          <cell r="N138">
            <v>7.7697391304347825</v>
          </cell>
          <cell r="O138">
            <v>13.483455421350829</v>
          </cell>
          <cell r="P138">
            <v>19.470872044325063</v>
          </cell>
          <cell r="Q138">
            <v>26.555946781728611</v>
          </cell>
          <cell r="R138">
            <v>20.288044470491361</v>
          </cell>
          <cell r="S138">
            <v>42.794166868965732</v>
          </cell>
          <cell r="T138">
            <v>21.283441496174166</v>
          </cell>
          <cell r="U138">
            <v>35.82468725070531</v>
          </cell>
          <cell r="W138">
            <v>0</v>
          </cell>
          <cell r="X138">
            <v>13.08065227860423</v>
          </cell>
          <cell r="Y138">
            <v>10.483870967741936</v>
          </cell>
          <cell r="Z138">
            <v>0</v>
          </cell>
          <cell r="AA138">
            <v>0</v>
          </cell>
          <cell r="AB138">
            <v>2.5899130434782607</v>
          </cell>
          <cell r="AC138">
            <v>5</v>
          </cell>
          <cell r="AD138">
            <v>0</v>
          </cell>
          <cell r="AE138">
            <v>1.3517454706142278</v>
          </cell>
          <cell r="AF138">
            <v>6.9711459909808635</v>
          </cell>
          <cell r="AG138">
            <v>0</v>
          </cell>
          <cell r="AH138">
            <v>4.7680467869650265</v>
          </cell>
          <cell r="AI138">
            <v>0</v>
          </cell>
          <cell r="AJ138">
            <v>0</v>
          </cell>
          <cell r="AK138">
            <v>0</v>
          </cell>
          <cell r="AL138">
            <v>0</v>
          </cell>
          <cell r="AM138">
            <v>0</v>
          </cell>
          <cell r="AN138">
            <v>0</v>
          </cell>
          <cell r="AO138">
            <v>28.625510330565838</v>
          </cell>
          <cell r="AP138">
            <v>0</v>
          </cell>
          <cell r="AQ138">
            <v>17.028854009019135</v>
          </cell>
          <cell r="AR138">
            <v>12.971145990980865</v>
          </cell>
          <cell r="AS138">
            <v>16.404761600364992</v>
          </cell>
          <cell r="AT138">
            <v>0</v>
          </cell>
          <cell r="AU138">
            <v>0</v>
          </cell>
          <cell r="AV138">
            <v>0</v>
          </cell>
          <cell r="AW138">
            <v>67</v>
          </cell>
          <cell r="AX138">
            <v>0</v>
          </cell>
          <cell r="AY138">
            <v>0</v>
          </cell>
          <cell r="AZ138">
            <v>32.902295615845205</v>
          </cell>
          <cell r="BA138">
            <v>0</v>
          </cell>
          <cell r="BB138">
            <v>0</v>
          </cell>
          <cell r="BC138">
            <v>0</v>
          </cell>
          <cell r="BD138">
            <v>0</v>
          </cell>
          <cell r="BE138">
            <v>27.3224043715847</v>
          </cell>
          <cell r="BF138">
            <v>23.362527135264617</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A138">
            <v>0</v>
          </cell>
          <cell r="CB138">
            <v>0</v>
          </cell>
          <cell r="CC138">
            <v>0</v>
          </cell>
          <cell r="CD138">
            <v>0</v>
          </cell>
          <cell r="CE138">
            <v>0</v>
          </cell>
          <cell r="CF138">
            <v>0</v>
          </cell>
          <cell r="CH138">
            <v>0</v>
          </cell>
          <cell r="CJ138">
            <v>39887</v>
          </cell>
          <cell r="CK138">
            <v>13.08065227860423</v>
          </cell>
          <cell r="CL138">
            <v>8.3228914615950913</v>
          </cell>
          <cell r="CM138">
            <v>50.684931506849317</v>
          </cell>
          <cell r="CN138">
            <v>0</v>
          </cell>
          <cell r="CO138">
            <v>0</v>
          </cell>
          <cell r="CP138">
            <v>49.798318717895853</v>
          </cell>
          <cell r="CQ138">
            <v>0</v>
          </cell>
          <cell r="CR138">
            <v>30</v>
          </cell>
          <cell r="CS138">
            <v>0</v>
          </cell>
          <cell r="CU138">
            <v>39887</v>
          </cell>
          <cell r="CV138">
            <v>2.5899130434782607</v>
          </cell>
          <cell r="CW138">
            <v>5</v>
          </cell>
          <cell r="CX138">
            <v>0</v>
          </cell>
          <cell r="CY138">
            <v>0</v>
          </cell>
          <cell r="CZ138">
            <v>0</v>
          </cell>
          <cell r="DA138">
            <v>0</v>
          </cell>
          <cell r="DB138">
            <v>0</v>
          </cell>
          <cell r="DC138">
            <v>62.878970996500087</v>
          </cell>
          <cell r="DD138">
            <v>67</v>
          </cell>
          <cell r="DE138">
            <v>11.835616438356164</v>
          </cell>
          <cell r="DF138">
            <v>24</v>
          </cell>
          <cell r="DG138">
            <v>45.87344160682607</v>
          </cell>
          <cell r="DH138">
            <v>0</v>
          </cell>
          <cell r="DI138">
            <v>0</v>
          </cell>
          <cell r="DJ138">
            <v>0</v>
          </cell>
          <cell r="DK138">
            <v>27.3224043715847</v>
          </cell>
          <cell r="DL138">
            <v>23.362527135264617</v>
          </cell>
          <cell r="DM138">
            <v>0</v>
          </cell>
          <cell r="DN138">
            <v>0</v>
          </cell>
          <cell r="DO138">
            <v>0</v>
          </cell>
          <cell r="DP138">
            <v>0</v>
          </cell>
          <cell r="DR138">
            <v>50.684931506849317</v>
          </cell>
          <cell r="DS138">
            <v>0</v>
          </cell>
          <cell r="DT138">
            <v>0</v>
          </cell>
          <cell r="DV138">
            <v>39887</v>
          </cell>
          <cell r="DW138">
            <v>5.5485943077300606</v>
          </cell>
          <cell r="DY138">
            <v>49.7</v>
          </cell>
          <cell r="DZ138">
            <v>44.7</v>
          </cell>
          <cell r="EA138">
            <v>30</v>
          </cell>
          <cell r="EB138">
            <v>30</v>
          </cell>
          <cell r="ED138">
            <v>60</v>
          </cell>
          <cell r="EE138">
            <v>20</v>
          </cell>
          <cell r="EF138">
            <v>49.798318717895853</v>
          </cell>
          <cell r="EG138">
            <v>0</v>
          </cell>
          <cell r="EH138">
            <v>49.798318717895853</v>
          </cell>
          <cell r="EJ138">
            <v>30</v>
          </cell>
          <cell r="EK138">
            <v>90</v>
          </cell>
          <cell r="EL138">
            <v>110</v>
          </cell>
          <cell r="EN138">
            <v>0</v>
          </cell>
          <cell r="EO138">
            <v>60</v>
          </cell>
          <cell r="EP138">
            <v>80</v>
          </cell>
          <cell r="ER138">
            <v>200</v>
          </cell>
          <cell r="ET138">
            <v>15</v>
          </cell>
          <cell r="EU138">
            <v>0</v>
          </cell>
          <cell r="EV138">
            <v>0</v>
          </cell>
          <cell r="EW138">
            <v>50.684931506849317</v>
          </cell>
          <cell r="EX138">
            <v>0</v>
          </cell>
          <cell r="EZ138">
            <v>51.815123422964831</v>
          </cell>
          <cell r="FA138">
            <v>66.815123422964831</v>
          </cell>
          <cell r="FB138">
            <v>59</v>
          </cell>
          <cell r="FC138">
            <v>68.350684931506848</v>
          </cell>
          <cell r="FE138">
            <v>38271.593246643519</v>
          </cell>
        </row>
        <row r="139">
          <cell r="A139">
            <v>39888</v>
          </cell>
          <cell r="B139">
            <v>16</v>
          </cell>
          <cell r="C139">
            <v>1</v>
          </cell>
          <cell r="D139">
            <v>3</v>
          </cell>
          <cell r="E139">
            <v>2009</v>
          </cell>
          <cell r="G139">
            <v>0</v>
          </cell>
          <cell r="H139">
            <v>0.60437964793398868</v>
          </cell>
          <cell r="I139">
            <v>12.584964975193287</v>
          </cell>
          <cell r="J139">
            <v>50.684931506849317</v>
          </cell>
          <cell r="K139">
            <v>10.483870967741936</v>
          </cell>
          <cell r="L139">
            <v>0.22621589208139681</v>
          </cell>
          <cell r="M139">
            <v>7.9726254030114143</v>
          </cell>
          <cell r="N139">
            <v>7.7697391304347825</v>
          </cell>
          <cell r="O139">
            <v>14.711890504132402</v>
          </cell>
          <cell r="P139">
            <v>19.561376831031406</v>
          </cell>
          <cell r="Q139">
            <v>26.580231689025027</v>
          </cell>
          <cell r="R139">
            <v>20.288044470491361</v>
          </cell>
          <cell r="S139">
            <v>44.633905374851963</v>
          </cell>
          <cell r="T139">
            <v>21.296682917661958</v>
          </cell>
          <cell r="U139">
            <v>35.88648795033744</v>
          </cell>
          <cell r="W139">
            <v>0</v>
          </cell>
          <cell r="X139">
            <v>13.189344623127276</v>
          </cell>
          <cell r="Y139">
            <v>10.483870967741936</v>
          </cell>
          <cell r="Z139">
            <v>0</v>
          </cell>
          <cell r="AA139">
            <v>0</v>
          </cell>
          <cell r="AB139">
            <v>2.5899130434782607</v>
          </cell>
          <cell r="AC139">
            <v>5</v>
          </cell>
          <cell r="AD139">
            <v>0</v>
          </cell>
          <cell r="AE139">
            <v>1.3517454706142278</v>
          </cell>
          <cell r="AF139">
            <v>7.0269219114351049</v>
          </cell>
          <cell r="AG139">
            <v>0</v>
          </cell>
          <cell r="AH139">
            <v>4.8216847932715758</v>
          </cell>
          <cell r="AI139">
            <v>0</v>
          </cell>
          <cell r="AJ139">
            <v>0</v>
          </cell>
          <cell r="AK139">
            <v>0</v>
          </cell>
          <cell r="AL139">
            <v>0</v>
          </cell>
          <cell r="AM139">
            <v>0</v>
          </cell>
          <cell r="AN139">
            <v>0</v>
          </cell>
          <cell r="AO139">
            <v>28.449575747152981</v>
          </cell>
          <cell r="AP139">
            <v>0</v>
          </cell>
          <cell r="AQ139">
            <v>16.973078088564897</v>
          </cell>
          <cell r="AR139">
            <v>13.026921911435103</v>
          </cell>
          <cell r="AS139">
            <v>17.870282954255636</v>
          </cell>
          <cell r="AT139">
            <v>0</v>
          </cell>
          <cell r="AU139">
            <v>0</v>
          </cell>
          <cell r="AV139">
            <v>0</v>
          </cell>
          <cell r="AW139">
            <v>67</v>
          </cell>
          <cell r="AX139">
            <v>0</v>
          </cell>
          <cell r="AY139">
            <v>0</v>
          </cell>
          <cell r="AZ139">
            <v>34.817076242851357</v>
          </cell>
          <cell r="BA139">
            <v>0</v>
          </cell>
          <cell r="BB139">
            <v>0</v>
          </cell>
          <cell r="BC139">
            <v>0</v>
          </cell>
          <cell r="BD139">
            <v>0</v>
          </cell>
          <cell r="BE139">
            <v>27.3224043715847</v>
          </cell>
          <cell r="BF139">
            <v>23.362527135264617</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CA139">
            <v>0</v>
          </cell>
          <cell r="CB139">
            <v>0</v>
          </cell>
          <cell r="CC139">
            <v>0</v>
          </cell>
          <cell r="CD139">
            <v>0</v>
          </cell>
          <cell r="CE139">
            <v>0</v>
          </cell>
          <cell r="CF139">
            <v>0</v>
          </cell>
          <cell r="CH139">
            <v>0</v>
          </cell>
          <cell r="CJ139">
            <v>39888</v>
          </cell>
          <cell r="CK139">
            <v>13.189344623127276</v>
          </cell>
          <cell r="CL139">
            <v>8.3786673820493327</v>
          </cell>
          <cell r="CM139">
            <v>50.684931506849317</v>
          </cell>
          <cell r="CN139">
            <v>0</v>
          </cell>
          <cell r="CO139">
            <v>0</v>
          </cell>
          <cell r="CP139">
            <v>51.141543494680192</v>
          </cell>
          <cell r="CQ139">
            <v>0</v>
          </cell>
          <cell r="CR139">
            <v>30</v>
          </cell>
          <cell r="CS139">
            <v>0</v>
          </cell>
          <cell r="CU139">
            <v>39888</v>
          </cell>
          <cell r="CV139">
            <v>2.5899130434782607</v>
          </cell>
          <cell r="CW139">
            <v>5</v>
          </cell>
          <cell r="CX139">
            <v>0</v>
          </cell>
          <cell r="CY139">
            <v>0</v>
          </cell>
          <cell r="CZ139">
            <v>0</v>
          </cell>
          <cell r="DA139">
            <v>0</v>
          </cell>
          <cell r="DB139">
            <v>0</v>
          </cell>
          <cell r="DC139">
            <v>64.330888117807461</v>
          </cell>
          <cell r="DD139">
            <v>67</v>
          </cell>
          <cell r="DE139">
            <v>11.835616438356164</v>
          </cell>
          <cell r="DF139">
            <v>24</v>
          </cell>
          <cell r="DG139">
            <v>47.84399815428646</v>
          </cell>
          <cell r="DH139">
            <v>0</v>
          </cell>
          <cell r="DI139">
            <v>0</v>
          </cell>
          <cell r="DJ139">
            <v>0</v>
          </cell>
          <cell r="DK139">
            <v>27.3224043715847</v>
          </cell>
          <cell r="DL139">
            <v>23.362527135264617</v>
          </cell>
          <cell r="DM139">
            <v>0</v>
          </cell>
          <cell r="DN139">
            <v>0</v>
          </cell>
          <cell r="DO139">
            <v>0</v>
          </cell>
          <cell r="DP139">
            <v>0</v>
          </cell>
          <cell r="DR139">
            <v>50.684931506849317</v>
          </cell>
          <cell r="DS139">
            <v>0</v>
          </cell>
          <cell r="DT139">
            <v>0</v>
          </cell>
          <cell r="DV139">
            <v>39888</v>
          </cell>
          <cell r="DW139">
            <v>5.5857782546995551</v>
          </cell>
          <cell r="DY139">
            <v>49.7</v>
          </cell>
          <cell r="DZ139">
            <v>44.7</v>
          </cell>
          <cell r="EA139">
            <v>30</v>
          </cell>
          <cell r="EB139">
            <v>30</v>
          </cell>
          <cell r="ED139">
            <v>60</v>
          </cell>
          <cell r="EE139">
            <v>20</v>
          </cell>
          <cell r="EF139">
            <v>51.141543494680192</v>
          </cell>
          <cell r="EG139">
            <v>0</v>
          </cell>
          <cell r="EH139">
            <v>51.141543494680192</v>
          </cell>
          <cell r="EJ139">
            <v>30</v>
          </cell>
          <cell r="EK139">
            <v>90</v>
          </cell>
          <cell r="EL139">
            <v>110</v>
          </cell>
          <cell r="EN139">
            <v>0</v>
          </cell>
          <cell r="EO139">
            <v>60</v>
          </cell>
          <cell r="EP139">
            <v>80</v>
          </cell>
          <cell r="ER139">
            <v>200</v>
          </cell>
          <cell r="ET139">
            <v>15</v>
          </cell>
          <cell r="EU139">
            <v>0</v>
          </cell>
          <cell r="EV139">
            <v>0</v>
          </cell>
          <cell r="EW139">
            <v>50.684931506849317</v>
          </cell>
          <cell r="EX139">
            <v>0</v>
          </cell>
          <cell r="EZ139">
            <v>52.055971222841634</v>
          </cell>
          <cell r="FA139">
            <v>67.055971222841634</v>
          </cell>
          <cell r="FB139">
            <v>59</v>
          </cell>
          <cell r="FC139">
            <v>68.350684931506848</v>
          </cell>
          <cell r="FE139">
            <v>38271.593246875003</v>
          </cell>
        </row>
        <row r="140">
          <cell r="A140">
            <v>39889</v>
          </cell>
          <cell r="B140">
            <v>17</v>
          </cell>
          <cell r="C140">
            <v>2</v>
          </cell>
          <cell r="D140">
            <v>3</v>
          </cell>
          <cell r="E140">
            <v>2009</v>
          </cell>
          <cell r="G140">
            <v>0</v>
          </cell>
          <cell r="H140">
            <v>0.5190578574150716</v>
          </cell>
          <cell r="I140">
            <v>12.487407351889786</v>
          </cell>
          <cell r="J140">
            <v>50.684931506849317</v>
          </cell>
          <cell r="K140">
            <v>10.483870967741936</v>
          </cell>
          <cell r="L140">
            <v>0.19428042730822329</v>
          </cell>
          <cell r="M140">
            <v>7.9108222603455394</v>
          </cell>
          <cell r="N140">
            <v>7.7697391304347825</v>
          </cell>
          <cell r="O140">
            <v>12.634976028236728</v>
          </cell>
          <cell r="P140">
            <v>19.409738631327141</v>
          </cell>
          <cell r="Q140">
            <v>26.573637083536433</v>
          </cell>
          <cell r="R140">
            <v>20.288044470491361</v>
          </cell>
          <cell r="S140">
            <v>42.794166868965732</v>
          </cell>
          <cell r="T140">
            <v>21.283441496174166</v>
          </cell>
          <cell r="U140">
            <v>35.82468725070531</v>
          </cell>
          <cell r="W140">
            <v>0</v>
          </cell>
          <cell r="X140">
            <v>13.006465209304858</v>
          </cell>
          <cell r="Y140">
            <v>10.483870967741936</v>
          </cell>
          <cell r="Z140">
            <v>0</v>
          </cell>
          <cell r="AA140">
            <v>0</v>
          </cell>
          <cell r="AB140">
            <v>2.5899130434782607</v>
          </cell>
          <cell r="AC140">
            <v>5</v>
          </cell>
          <cell r="AD140">
            <v>0</v>
          </cell>
          <cell r="AE140">
            <v>1.3517454706142278</v>
          </cell>
          <cell r="AF140">
            <v>6.9331833039960564</v>
          </cell>
          <cell r="AG140">
            <v>0</v>
          </cell>
          <cell r="AH140">
            <v>4.8139541798655738</v>
          </cell>
          <cell r="AI140">
            <v>0</v>
          </cell>
          <cell r="AJ140">
            <v>0</v>
          </cell>
          <cell r="AK140">
            <v>0</v>
          </cell>
          <cell r="AL140">
            <v>0</v>
          </cell>
          <cell r="AM140">
            <v>0</v>
          </cell>
          <cell r="AN140">
            <v>0</v>
          </cell>
          <cell r="AO140">
            <v>28.623456059523086</v>
          </cell>
          <cell r="AP140">
            <v>0</v>
          </cell>
          <cell r="AQ140">
            <v>17.066816696003944</v>
          </cell>
          <cell r="AR140">
            <v>12.933183303996056</v>
          </cell>
          <cell r="AS140">
            <v>15.468985974202994</v>
          </cell>
          <cell r="AT140">
            <v>0</v>
          </cell>
          <cell r="AU140">
            <v>0</v>
          </cell>
          <cell r="AV140">
            <v>0</v>
          </cell>
          <cell r="AW140">
            <v>67</v>
          </cell>
          <cell r="AX140">
            <v>0</v>
          </cell>
          <cell r="AY140">
            <v>0</v>
          </cell>
          <cell r="AZ140">
            <v>32.902295615845205</v>
          </cell>
          <cell r="BA140">
            <v>0</v>
          </cell>
          <cell r="BB140">
            <v>0</v>
          </cell>
          <cell r="BC140">
            <v>0</v>
          </cell>
          <cell r="BD140">
            <v>0</v>
          </cell>
          <cell r="BE140">
            <v>27.3224043715847</v>
          </cell>
          <cell r="BF140">
            <v>23.362527135264617</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CA140">
            <v>0</v>
          </cell>
          <cell r="CB140">
            <v>0</v>
          </cell>
          <cell r="CC140">
            <v>0</v>
          </cell>
          <cell r="CD140">
            <v>0</v>
          </cell>
          <cell r="CE140">
            <v>0</v>
          </cell>
          <cell r="CF140">
            <v>0</v>
          </cell>
          <cell r="CH140">
            <v>0</v>
          </cell>
          <cell r="CJ140">
            <v>39889</v>
          </cell>
          <cell r="CK140">
            <v>13.006465209304858</v>
          </cell>
          <cell r="CL140">
            <v>8.2849287746102842</v>
          </cell>
          <cell r="CM140">
            <v>50.684931506849317</v>
          </cell>
          <cell r="CN140">
            <v>0</v>
          </cell>
          <cell r="CO140">
            <v>0</v>
          </cell>
          <cell r="CP140">
            <v>48.906396213591655</v>
          </cell>
          <cell r="CQ140">
            <v>0</v>
          </cell>
          <cell r="CR140">
            <v>30</v>
          </cell>
          <cell r="CS140">
            <v>0</v>
          </cell>
          <cell r="CU140">
            <v>39889</v>
          </cell>
          <cell r="CV140">
            <v>2.5899130434782607</v>
          </cell>
          <cell r="CW140">
            <v>5</v>
          </cell>
          <cell r="CX140">
            <v>0</v>
          </cell>
          <cell r="CY140">
            <v>0</v>
          </cell>
          <cell r="CZ140">
            <v>0</v>
          </cell>
          <cell r="DA140">
            <v>0</v>
          </cell>
          <cell r="DB140">
            <v>0</v>
          </cell>
          <cell r="DC140">
            <v>61.912861422896512</v>
          </cell>
          <cell r="DD140">
            <v>67</v>
          </cell>
          <cell r="DE140">
            <v>11.835616438356164</v>
          </cell>
          <cell r="DF140">
            <v>24</v>
          </cell>
          <cell r="DG140">
            <v>45.835478919841265</v>
          </cell>
          <cell r="DH140">
            <v>0</v>
          </cell>
          <cell r="DI140">
            <v>0</v>
          </cell>
          <cell r="DJ140">
            <v>0</v>
          </cell>
          <cell r="DK140">
            <v>27.3224043715847</v>
          </cell>
          <cell r="DL140">
            <v>23.362527135264617</v>
          </cell>
          <cell r="DM140">
            <v>0</v>
          </cell>
          <cell r="DN140">
            <v>0</v>
          </cell>
          <cell r="DO140">
            <v>0</v>
          </cell>
          <cell r="DP140">
            <v>0</v>
          </cell>
          <cell r="DR140">
            <v>50.684931506849317</v>
          </cell>
          <cell r="DS140">
            <v>0</v>
          </cell>
          <cell r="DT140">
            <v>0</v>
          </cell>
          <cell r="DV140">
            <v>39889</v>
          </cell>
          <cell r="DW140">
            <v>5.5232858497401898</v>
          </cell>
          <cell r="DY140">
            <v>49.7</v>
          </cell>
          <cell r="DZ140">
            <v>44.7</v>
          </cell>
          <cell r="EA140">
            <v>30</v>
          </cell>
          <cell r="EB140">
            <v>30</v>
          </cell>
          <cell r="ED140">
            <v>60</v>
          </cell>
          <cell r="EE140">
            <v>20</v>
          </cell>
          <cell r="EF140">
            <v>48.906396213591655</v>
          </cell>
          <cell r="EG140">
            <v>0</v>
          </cell>
          <cell r="EH140">
            <v>48.906396213591655</v>
          </cell>
          <cell r="EJ140">
            <v>30</v>
          </cell>
          <cell r="EK140">
            <v>90</v>
          </cell>
          <cell r="EL140">
            <v>110</v>
          </cell>
          <cell r="EN140">
            <v>0</v>
          </cell>
          <cell r="EO140">
            <v>60</v>
          </cell>
          <cell r="EP140">
            <v>80</v>
          </cell>
          <cell r="ER140">
            <v>200</v>
          </cell>
          <cell r="ET140">
            <v>15</v>
          </cell>
          <cell r="EU140">
            <v>0</v>
          </cell>
          <cell r="EV140">
            <v>0</v>
          </cell>
          <cell r="EW140">
            <v>50.684931506849317</v>
          </cell>
          <cell r="EX140">
            <v>0</v>
          </cell>
          <cell r="EZ140">
            <v>51.652437574455149</v>
          </cell>
          <cell r="FA140">
            <v>66.652437574455149</v>
          </cell>
          <cell r="FB140">
            <v>59</v>
          </cell>
          <cell r="FC140">
            <v>68.350684931506848</v>
          </cell>
          <cell r="FE140">
            <v>38271.593247222219</v>
          </cell>
        </row>
        <row r="141">
          <cell r="A141">
            <v>39890</v>
          </cell>
          <cell r="B141">
            <v>18</v>
          </cell>
          <cell r="C141">
            <v>3</v>
          </cell>
          <cell r="D141">
            <v>3</v>
          </cell>
          <cell r="E141">
            <v>2009</v>
          </cell>
          <cell r="G141">
            <v>0</v>
          </cell>
          <cell r="H141">
            <v>0.54325102127279956</v>
          </cell>
          <cell r="I141">
            <v>12.021363766364896</v>
          </cell>
          <cell r="J141">
            <v>50.684931506849317</v>
          </cell>
          <cell r="K141">
            <v>10.483870967741936</v>
          </cell>
          <cell r="L141">
            <v>0.20333579203312069</v>
          </cell>
          <cell r="M141">
            <v>7.6155817939485155</v>
          </cell>
          <cell r="N141">
            <v>7.7697391304347825</v>
          </cell>
          <cell r="O141">
            <v>13.223889269839303</v>
          </cell>
          <cell r="P141">
            <v>18.685346134875441</v>
          </cell>
          <cell r="Q141">
            <v>26.339797565650699</v>
          </cell>
          <cell r="R141">
            <v>20.288044470491361</v>
          </cell>
          <cell r="S141">
            <v>36.840232941670415</v>
          </cell>
          <cell r="T141">
            <v>21.502197719092241</v>
          </cell>
          <cell r="U141">
            <v>31.967454434590806</v>
          </cell>
          <cell r="W141">
            <v>0</v>
          </cell>
          <cell r="X141">
            <v>12.564614787637696</v>
          </cell>
          <cell r="Y141">
            <v>10.483870967741936</v>
          </cell>
          <cell r="Z141">
            <v>0</v>
          </cell>
          <cell r="AA141">
            <v>0</v>
          </cell>
          <cell r="AB141">
            <v>2.5899130434782607</v>
          </cell>
          <cell r="AC141">
            <v>5</v>
          </cell>
          <cell r="AD141">
            <v>0</v>
          </cell>
          <cell r="AE141">
            <v>1.3517454706142278</v>
          </cell>
          <cell r="AF141">
            <v>6.6469982023239318</v>
          </cell>
          <cell r="AG141">
            <v>0</v>
          </cell>
          <cell r="AH141">
            <v>4.9568637802541584</v>
          </cell>
          <cell r="AI141">
            <v>0</v>
          </cell>
          <cell r="AJ141">
            <v>0</v>
          </cell>
          <cell r="AK141">
            <v>0</v>
          </cell>
          <cell r="AL141">
            <v>0</v>
          </cell>
          <cell r="AM141">
            <v>0</v>
          </cell>
          <cell r="AN141">
            <v>0</v>
          </cell>
          <cell r="AO141">
            <v>28.912544766502002</v>
          </cell>
          <cell r="AP141">
            <v>0</v>
          </cell>
          <cell r="AQ141">
            <v>17.353001797676068</v>
          </cell>
          <cell r="AR141">
            <v>12.646998202323932</v>
          </cell>
          <cell r="AS141">
            <v>14.667668894100643</v>
          </cell>
          <cell r="AT141">
            <v>0</v>
          </cell>
          <cell r="AU141">
            <v>0</v>
          </cell>
          <cell r="AV141">
            <v>0</v>
          </cell>
          <cell r="AW141">
            <v>67</v>
          </cell>
          <cell r="AX141">
            <v>0</v>
          </cell>
          <cell r="AY141">
            <v>0</v>
          </cell>
          <cell r="AZ141">
            <v>23.309885095353465</v>
          </cell>
          <cell r="BA141">
            <v>0</v>
          </cell>
          <cell r="BB141">
            <v>0</v>
          </cell>
          <cell r="BC141">
            <v>0</v>
          </cell>
          <cell r="BD141">
            <v>0</v>
          </cell>
          <cell r="BE141">
            <v>27.3224043715847</v>
          </cell>
          <cell r="BF141">
            <v>23.362527135264617</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CA141">
            <v>0</v>
          </cell>
          <cell r="CB141">
            <v>0</v>
          </cell>
          <cell r="CC141">
            <v>0</v>
          </cell>
          <cell r="CD141">
            <v>0</v>
          </cell>
          <cell r="CE141">
            <v>0</v>
          </cell>
          <cell r="CF141">
            <v>0</v>
          </cell>
          <cell r="CH141">
            <v>0</v>
          </cell>
          <cell r="CJ141">
            <v>39890</v>
          </cell>
          <cell r="CK141">
            <v>12.564614787637696</v>
          </cell>
          <cell r="CL141">
            <v>7.9987436729381596</v>
          </cell>
          <cell r="CM141">
            <v>50.684931506849317</v>
          </cell>
          <cell r="CN141">
            <v>0</v>
          </cell>
          <cell r="CO141">
            <v>0</v>
          </cell>
          <cell r="CP141">
            <v>48.537077440856805</v>
          </cell>
          <cell r="CQ141">
            <v>0</v>
          </cell>
          <cell r="CR141">
            <v>30</v>
          </cell>
          <cell r="CS141">
            <v>0</v>
          </cell>
          <cell r="CU141">
            <v>39890</v>
          </cell>
          <cell r="CV141">
            <v>2.5899130434782607</v>
          </cell>
          <cell r="CW141">
            <v>5</v>
          </cell>
          <cell r="CX141">
            <v>0</v>
          </cell>
          <cell r="CY141">
            <v>0</v>
          </cell>
          <cell r="CZ141">
            <v>0</v>
          </cell>
          <cell r="DA141">
            <v>0</v>
          </cell>
          <cell r="DB141">
            <v>0</v>
          </cell>
          <cell r="DC141">
            <v>61.1016922284945</v>
          </cell>
          <cell r="DD141">
            <v>67</v>
          </cell>
          <cell r="DE141">
            <v>11.835616438356164</v>
          </cell>
          <cell r="DF141">
            <v>24</v>
          </cell>
          <cell r="DG141">
            <v>35.956883297677393</v>
          </cell>
          <cell r="DH141">
            <v>0</v>
          </cell>
          <cell r="DI141">
            <v>0</v>
          </cell>
          <cell r="DJ141">
            <v>0</v>
          </cell>
          <cell r="DK141">
            <v>27.3224043715847</v>
          </cell>
          <cell r="DL141">
            <v>23.362527135264617</v>
          </cell>
          <cell r="DM141">
            <v>0</v>
          </cell>
          <cell r="DN141">
            <v>0</v>
          </cell>
          <cell r="DO141">
            <v>0</v>
          </cell>
          <cell r="DP141">
            <v>0</v>
          </cell>
          <cell r="DR141">
            <v>50.684931506849317</v>
          </cell>
          <cell r="DS141">
            <v>0</v>
          </cell>
          <cell r="DT141">
            <v>0</v>
          </cell>
          <cell r="DV141">
            <v>39890</v>
          </cell>
          <cell r="DW141">
            <v>5.3324957819587731</v>
          </cell>
          <cell r="DY141">
            <v>49.7</v>
          </cell>
          <cell r="DZ141">
            <v>44.7</v>
          </cell>
          <cell r="EA141">
            <v>30</v>
          </cell>
          <cell r="EB141">
            <v>30</v>
          </cell>
          <cell r="ED141">
            <v>60</v>
          </cell>
          <cell r="EE141">
            <v>20</v>
          </cell>
          <cell r="EF141">
            <v>48.537077440856805</v>
          </cell>
          <cell r="EG141">
            <v>0</v>
          </cell>
          <cell r="EH141">
            <v>48.537077440856805</v>
          </cell>
          <cell r="EJ141">
            <v>30</v>
          </cell>
          <cell r="EK141">
            <v>90</v>
          </cell>
          <cell r="EL141">
            <v>110</v>
          </cell>
          <cell r="EN141">
            <v>0</v>
          </cell>
          <cell r="EO141">
            <v>60</v>
          </cell>
          <cell r="EP141">
            <v>80</v>
          </cell>
          <cell r="ER141">
            <v>200</v>
          </cell>
          <cell r="ET141">
            <v>15</v>
          </cell>
          <cell r="EU141">
            <v>0</v>
          </cell>
          <cell r="EV141">
            <v>0</v>
          </cell>
          <cell r="EW141">
            <v>49.724712584795327</v>
          </cell>
          <cell r="EX141">
            <v>0.96021892205398984</v>
          </cell>
          <cell r="EZ141">
            <v>49.724712584795327</v>
          </cell>
          <cell r="FA141">
            <v>64.724712584795327</v>
          </cell>
          <cell r="FB141">
            <v>59</v>
          </cell>
          <cell r="FC141">
            <v>68.350684931506848</v>
          </cell>
          <cell r="FE141">
            <v>38271.593247453704</v>
          </cell>
        </row>
        <row r="142">
          <cell r="A142">
            <v>39891</v>
          </cell>
          <cell r="B142">
            <v>19</v>
          </cell>
          <cell r="C142">
            <v>4</v>
          </cell>
          <cell r="D142">
            <v>3</v>
          </cell>
          <cell r="E142">
            <v>2009</v>
          </cell>
          <cell r="G142">
            <v>0</v>
          </cell>
          <cell r="H142">
            <v>0.3412211263633998</v>
          </cell>
          <cell r="I142">
            <v>9.7572961654571362</v>
          </cell>
          <cell r="J142">
            <v>50.684931506849317</v>
          </cell>
          <cell r="K142">
            <v>10.483870967741936</v>
          </cell>
          <cell r="L142">
            <v>0.12771714229819051</v>
          </cell>
          <cell r="M142">
            <v>6.1812859572328414</v>
          </cell>
          <cell r="N142">
            <v>0</v>
          </cell>
          <cell r="O142">
            <v>8.3060504534119541</v>
          </cell>
          <cell r="P142">
            <v>15.166204079288935</v>
          </cell>
          <cell r="Q142">
            <v>26.915842038201479</v>
          </cell>
          <cell r="R142">
            <v>20.288044470491361</v>
          </cell>
          <cell r="S142">
            <v>34.145764765192943</v>
          </cell>
          <cell r="T142">
            <v>20.933502939633886</v>
          </cell>
          <cell r="U142">
            <v>22.691694887868451</v>
          </cell>
          <cell r="W142">
            <v>0</v>
          </cell>
          <cell r="X142">
            <v>10.098517291820537</v>
          </cell>
          <cell r="Y142">
            <v>10.483870967741936</v>
          </cell>
          <cell r="Z142">
            <v>0</v>
          </cell>
          <cell r="AA142">
            <v>0</v>
          </cell>
          <cell r="AB142">
            <v>0</v>
          </cell>
          <cell r="AC142">
            <v>5</v>
          </cell>
          <cell r="AD142">
            <v>0</v>
          </cell>
          <cell r="AE142">
            <v>1.309003099531032</v>
          </cell>
          <cell r="AF142">
            <v>0</v>
          </cell>
          <cell r="AG142">
            <v>0</v>
          </cell>
          <cell r="AH142">
            <v>5.1514972984455554</v>
          </cell>
          <cell r="AI142">
            <v>0</v>
          </cell>
          <cell r="AJ142">
            <v>0</v>
          </cell>
          <cell r="AK142">
            <v>0</v>
          </cell>
          <cell r="AL142">
            <v>0</v>
          </cell>
          <cell r="AM142">
            <v>0</v>
          </cell>
          <cell r="AN142">
            <v>0</v>
          </cell>
          <cell r="AO142">
            <v>31.181820691119775</v>
          </cell>
          <cell r="AP142">
            <v>4.2742371083194897E-2</v>
          </cell>
          <cell r="AQ142">
            <v>24</v>
          </cell>
          <cell r="AR142">
            <v>5.9572576289168069</v>
          </cell>
          <cell r="AS142">
            <v>4.3428230518283897</v>
          </cell>
          <cell r="AT142">
            <v>0</v>
          </cell>
          <cell r="AU142">
            <v>0</v>
          </cell>
          <cell r="AV142">
            <v>0</v>
          </cell>
          <cell r="AW142">
            <v>67</v>
          </cell>
          <cell r="AX142">
            <v>0</v>
          </cell>
          <cell r="AY142">
            <v>0</v>
          </cell>
          <cell r="AZ142">
            <v>10.770962592695284</v>
          </cell>
          <cell r="BA142">
            <v>0</v>
          </cell>
          <cell r="BB142">
            <v>0</v>
          </cell>
          <cell r="BC142">
            <v>0</v>
          </cell>
          <cell r="BD142">
            <v>0</v>
          </cell>
          <cell r="BE142">
            <v>27.3224043715847</v>
          </cell>
          <cell r="BF142">
            <v>23.362527135264617</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CA142">
            <v>0</v>
          </cell>
          <cell r="CB142">
            <v>0</v>
          </cell>
          <cell r="CC142">
            <v>0</v>
          </cell>
          <cell r="CD142">
            <v>0</v>
          </cell>
          <cell r="CE142">
            <v>0</v>
          </cell>
          <cell r="CF142">
            <v>0</v>
          </cell>
          <cell r="CH142">
            <v>0</v>
          </cell>
          <cell r="CJ142">
            <v>39891</v>
          </cell>
          <cell r="CK142">
            <v>10.098517291820537</v>
          </cell>
          <cell r="CL142">
            <v>1.309003099531032</v>
          </cell>
          <cell r="CM142">
            <v>50.684931506849317</v>
          </cell>
          <cell r="CN142">
            <v>0</v>
          </cell>
          <cell r="CO142">
            <v>0</v>
          </cell>
          <cell r="CP142">
            <v>40.67614104139372</v>
          </cell>
          <cell r="CQ142">
            <v>0</v>
          </cell>
          <cell r="CR142">
            <v>30</v>
          </cell>
          <cell r="CS142">
            <v>0</v>
          </cell>
          <cell r="CU142">
            <v>39891</v>
          </cell>
          <cell r="CV142">
            <v>0</v>
          </cell>
          <cell r="CW142">
            <v>5</v>
          </cell>
          <cell r="CX142">
            <v>0</v>
          </cell>
          <cell r="CY142">
            <v>0</v>
          </cell>
          <cell r="CZ142">
            <v>0</v>
          </cell>
          <cell r="DA142">
            <v>0</v>
          </cell>
          <cell r="DB142">
            <v>0</v>
          </cell>
          <cell r="DC142">
            <v>50.774658333214255</v>
          </cell>
          <cell r="DD142">
            <v>67</v>
          </cell>
          <cell r="DE142">
            <v>11.835616438356164</v>
          </cell>
          <cell r="DF142">
            <v>24</v>
          </cell>
          <cell r="DG142">
            <v>16.728220221612091</v>
          </cell>
          <cell r="DH142">
            <v>0</v>
          </cell>
          <cell r="DI142">
            <v>0</v>
          </cell>
          <cell r="DJ142">
            <v>0</v>
          </cell>
          <cell r="DK142">
            <v>27.3224043715847</v>
          </cell>
          <cell r="DL142">
            <v>23.362527135264617</v>
          </cell>
          <cell r="DM142">
            <v>0</v>
          </cell>
          <cell r="DN142">
            <v>0</v>
          </cell>
          <cell r="DO142">
            <v>0</v>
          </cell>
          <cell r="DP142">
            <v>0</v>
          </cell>
          <cell r="DR142">
            <v>50.684931506849317</v>
          </cell>
          <cell r="DS142">
            <v>0</v>
          </cell>
          <cell r="DT142">
            <v>0</v>
          </cell>
          <cell r="DV142">
            <v>39891</v>
          </cell>
          <cell r="DW142">
            <v>0.87266873302068804</v>
          </cell>
          <cell r="DY142">
            <v>49.7</v>
          </cell>
          <cell r="DZ142">
            <v>44.7</v>
          </cell>
          <cell r="EA142">
            <v>30</v>
          </cell>
          <cell r="EB142">
            <v>30</v>
          </cell>
          <cell r="ED142">
            <v>60</v>
          </cell>
          <cell r="EE142">
            <v>20</v>
          </cell>
          <cell r="EF142">
            <v>40.67614104139372</v>
          </cell>
          <cell r="EG142">
            <v>0</v>
          </cell>
          <cell r="EH142">
            <v>40.67614104139372</v>
          </cell>
          <cell r="EJ142">
            <v>30</v>
          </cell>
          <cell r="EK142">
            <v>90</v>
          </cell>
          <cell r="EL142">
            <v>110</v>
          </cell>
          <cell r="EN142">
            <v>0</v>
          </cell>
          <cell r="EO142">
            <v>60</v>
          </cell>
          <cell r="EP142">
            <v>80</v>
          </cell>
          <cell r="ER142">
            <v>200</v>
          </cell>
          <cell r="ET142">
            <v>15</v>
          </cell>
          <cell r="EU142">
            <v>0</v>
          </cell>
          <cell r="EV142">
            <v>0</v>
          </cell>
          <cell r="EW142">
            <v>40.359709335939463</v>
          </cell>
          <cell r="EX142">
            <v>10.325222170909854</v>
          </cell>
          <cell r="EZ142">
            <v>40.359709335939463</v>
          </cell>
          <cell r="FA142">
            <v>55.359709335939463</v>
          </cell>
          <cell r="FB142">
            <v>59</v>
          </cell>
          <cell r="FC142">
            <v>68.350684931506848</v>
          </cell>
          <cell r="FE142">
            <v>38271.593247569443</v>
          </cell>
        </row>
        <row r="143">
          <cell r="A143">
            <v>39892</v>
          </cell>
          <cell r="B143">
            <v>20</v>
          </cell>
          <cell r="C143">
            <v>5</v>
          </cell>
          <cell r="D143">
            <v>3</v>
          </cell>
          <cell r="E143">
            <v>2009</v>
          </cell>
          <cell r="G143">
            <v>0</v>
          </cell>
          <cell r="H143">
            <v>0.5258082386563121</v>
          </cell>
          <cell r="I143">
            <v>10.052117482795525</v>
          </cell>
          <cell r="J143">
            <v>50.684931506849317</v>
          </cell>
          <cell r="K143">
            <v>10.483870967741936</v>
          </cell>
          <cell r="L143">
            <v>0.19680705691859618</v>
          </cell>
          <cell r="M143">
            <v>6.368056435227377</v>
          </cell>
          <cell r="N143">
            <v>0</v>
          </cell>
          <cell r="O143">
            <v>12.799294714383366</v>
          </cell>
          <cell r="P143">
            <v>15.624458106824578</v>
          </cell>
          <cell r="Q143">
            <v>26.676982124377762</v>
          </cell>
          <cell r="R143">
            <v>20.288044470491361</v>
          </cell>
          <cell r="S143">
            <v>105.1524261323072</v>
          </cell>
          <cell r="T143">
            <v>21.570383421165509</v>
          </cell>
          <cell r="U143">
            <v>27.60783626642008</v>
          </cell>
          <cell r="W143">
            <v>0</v>
          </cell>
          <cell r="X143">
            <v>10.577925721451837</v>
          </cell>
          <cell r="Y143">
            <v>10.483870967741936</v>
          </cell>
          <cell r="Z143">
            <v>0</v>
          </cell>
          <cell r="AA143">
            <v>0</v>
          </cell>
          <cell r="AB143">
            <v>0</v>
          </cell>
          <cell r="AC143">
            <v>5</v>
          </cell>
          <cell r="AD143">
            <v>0</v>
          </cell>
          <cell r="AE143">
            <v>1.3517454706142278</v>
          </cell>
          <cell r="AF143">
            <v>0.21311802153174497</v>
          </cell>
          <cell r="AG143">
            <v>0</v>
          </cell>
          <cell r="AH143">
            <v>5.1922781024608184</v>
          </cell>
          <cell r="AI143">
            <v>0</v>
          </cell>
          <cell r="AJ143">
            <v>0</v>
          </cell>
          <cell r="AK143">
            <v>0</v>
          </cell>
          <cell r="AL143">
            <v>0</v>
          </cell>
          <cell r="AM143">
            <v>0</v>
          </cell>
          <cell r="AN143">
            <v>0</v>
          </cell>
          <cell r="AO143">
            <v>30.680432702169721</v>
          </cell>
          <cell r="AP143">
            <v>0</v>
          </cell>
          <cell r="AQ143">
            <v>23.786881978468255</v>
          </cell>
          <cell r="AR143">
            <v>6.213118021531745</v>
          </cell>
          <cell r="AS143">
            <v>9.5160686114465278</v>
          </cell>
          <cell r="AT143">
            <v>0</v>
          </cell>
          <cell r="AU143">
            <v>0</v>
          </cell>
          <cell r="AV143">
            <v>0</v>
          </cell>
          <cell r="AW143">
            <v>67</v>
          </cell>
          <cell r="AX143">
            <v>0</v>
          </cell>
          <cell r="AY143">
            <v>0</v>
          </cell>
          <cell r="AZ143">
            <v>52.471813485317583</v>
          </cell>
          <cell r="BA143">
            <v>0</v>
          </cell>
          <cell r="BB143">
            <v>34.858832334575183</v>
          </cell>
          <cell r="BC143">
            <v>0</v>
          </cell>
          <cell r="BD143">
            <v>0</v>
          </cell>
          <cell r="BE143">
            <v>27.3224043715847</v>
          </cell>
          <cell r="BF143">
            <v>23.362527135264617</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CA143">
            <v>0</v>
          </cell>
          <cell r="CB143">
            <v>0</v>
          </cell>
          <cell r="CC143">
            <v>0</v>
          </cell>
          <cell r="CD143">
            <v>0</v>
          </cell>
          <cell r="CE143">
            <v>0</v>
          </cell>
          <cell r="CF143">
            <v>0</v>
          </cell>
          <cell r="CH143">
            <v>0</v>
          </cell>
          <cell r="CJ143">
            <v>39892</v>
          </cell>
          <cell r="CK143">
            <v>10.577925721451837</v>
          </cell>
          <cell r="CL143">
            <v>1.5648634921459728</v>
          </cell>
          <cell r="CM143">
            <v>50.684931506849317</v>
          </cell>
          <cell r="CN143">
            <v>0</v>
          </cell>
          <cell r="CO143">
            <v>0</v>
          </cell>
          <cell r="CP143">
            <v>45.388779416077071</v>
          </cell>
          <cell r="CQ143">
            <v>0</v>
          </cell>
          <cell r="CR143">
            <v>30</v>
          </cell>
          <cell r="CS143">
            <v>0</v>
          </cell>
          <cell r="CU143">
            <v>39892</v>
          </cell>
          <cell r="CV143">
            <v>0</v>
          </cell>
          <cell r="CW143">
            <v>5</v>
          </cell>
          <cell r="CX143">
            <v>0</v>
          </cell>
          <cell r="CY143">
            <v>0</v>
          </cell>
          <cell r="CZ143">
            <v>0</v>
          </cell>
          <cell r="DA143">
            <v>0</v>
          </cell>
          <cell r="DB143">
            <v>0</v>
          </cell>
          <cell r="DC143">
            <v>55.966705137528905</v>
          </cell>
          <cell r="DD143">
            <v>67</v>
          </cell>
          <cell r="DE143">
            <v>11.835616438356164</v>
          </cell>
          <cell r="DF143">
            <v>24</v>
          </cell>
          <cell r="DG143">
            <v>58.684931506849324</v>
          </cell>
          <cell r="DH143">
            <v>34.858832334575183</v>
          </cell>
          <cell r="DI143">
            <v>0</v>
          </cell>
          <cell r="DJ143">
            <v>0</v>
          </cell>
          <cell r="DK143">
            <v>27.3224043715847</v>
          </cell>
          <cell r="DL143">
            <v>23.362527135264617</v>
          </cell>
          <cell r="DM143">
            <v>0</v>
          </cell>
          <cell r="DN143">
            <v>0</v>
          </cell>
          <cell r="DO143">
            <v>0</v>
          </cell>
          <cell r="DP143">
            <v>0</v>
          </cell>
          <cell r="DR143">
            <v>50.684931506849317</v>
          </cell>
          <cell r="DS143">
            <v>0</v>
          </cell>
          <cell r="DT143">
            <v>0</v>
          </cell>
          <cell r="DV143">
            <v>39892</v>
          </cell>
          <cell r="DW143">
            <v>1.0432423280973151</v>
          </cell>
          <cell r="DY143">
            <v>49.7</v>
          </cell>
          <cell r="DZ143">
            <v>44.7</v>
          </cell>
          <cell r="EA143">
            <v>30</v>
          </cell>
          <cell r="EB143">
            <v>30</v>
          </cell>
          <cell r="ED143">
            <v>60</v>
          </cell>
          <cell r="EE143">
            <v>20</v>
          </cell>
          <cell r="EF143">
            <v>45.388779416077071</v>
          </cell>
          <cell r="EG143">
            <v>0</v>
          </cell>
          <cell r="EH143">
            <v>45.388779416077071</v>
          </cell>
          <cell r="EJ143">
            <v>30</v>
          </cell>
          <cell r="EK143">
            <v>90</v>
          </cell>
          <cell r="EL143">
            <v>110</v>
          </cell>
          <cell r="EN143">
            <v>0</v>
          </cell>
          <cell r="EO143">
            <v>60</v>
          </cell>
          <cell r="EP143">
            <v>80</v>
          </cell>
          <cell r="ER143">
            <v>200</v>
          </cell>
          <cell r="ET143">
            <v>15</v>
          </cell>
          <cell r="EU143">
            <v>0</v>
          </cell>
          <cell r="EV143">
            <v>0</v>
          </cell>
          <cell r="EW143">
            <v>41.579197037454641</v>
          </cell>
          <cell r="EX143">
            <v>9.105734469394676</v>
          </cell>
          <cell r="EZ143">
            <v>41.579197037454641</v>
          </cell>
          <cell r="FA143">
            <v>56.579197037454641</v>
          </cell>
          <cell r="FB143">
            <v>59</v>
          </cell>
          <cell r="FC143">
            <v>68.350684931506848</v>
          </cell>
          <cell r="FE143">
            <v>38271.593247800927</v>
          </cell>
        </row>
        <row r="144">
          <cell r="A144">
            <v>39893</v>
          </cell>
          <cell r="B144">
            <v>21</v>
          </cell>
          <cell r="C144">
            <v>6</v>
          </cell>
          <cell r="D144">
            <v>3</v>
          </cell>
          <cell r="E144">
            <v>2009</v>
          </cell>
          <cell r="G144">
            <v>0</v>
          </cell>
          <cell r="H144">
            <v>0.5800089556327801</v>
          </cell>
          <cell r="I144">
            <v>12.556182276490651</v>
          </cell>
          <cell r="J144">
            <v>50.684931506849317</v>
          </cell>
          <cell r="K144">
            <v>10.483870967741936</v>
          </cell>
          <cell r="L144">
            <v>0.21709407946178774</v>
          </cell>
          <cell r="M144">
            <v>7.9543914488211414</v>
          </cell>
          <cell r="N144">
            <v>7.7697391304347825</v>
          </cell>
          <cell r="O144">
            <v>14.118655841332433</v>
          </cell>
          <cell r="P144">
            <v>19.516638588481975</v>
          </cell>
          <cell r="Q144">
            <v>26.542703222451713</v>
          </cell>
          <cell r="R144">
            <v>20.288044470491361</v>
          </cell>
          <cell r="S144">
            <v>42.794166868965732</v>
          </cell>
          <cell r="T144">
            <v>21.283441496174166</v>
          </cell>
          <cell r="U144">
            <v>35.82468725070531</v>
          </cell>
          <cell r="W144">
            <v>0</v>
          </cell>
          <cell r="X144">
            <v>13.13619123212343</v>
          </cell>
          <cell r="Y144">
            <v>10.483870967741936</v>
          </cell>
          <cell r="Z144">
            <v>0</v>
          </cell>
          <cell r="AA144">
            <v>0</v>
          </cell>
          <cell r="AB144">
            <v>2.5899130434782607</v>
          </cell>
          <cell r="AC144">
            <v>5</v>
          </cell>
          <cell r="AD144">
            <v>0</v>
          </cell>
          <cell r="AE144">
            <v>1.3517454706142278</v>
          </cell>
          <cell r="AF144">
            <v>6.9995661446252235</v>
          </cell>
          <cell r="AG144">
            <v>0</v>
          </cell>
          <cell r="AH144">
            <v>4.7336789573072373</v>
          </cell>
          <cell r="AI144">
            <v>0</v>
          </cell>
          <cell r="AJ144">
            <v>0</v>
          </cell>
          <cell r="AK144">
            <v>0</v>
          </cell>
          <cell r="AL144">
            <v>0</v>
          </cell>
          <cell r="AM144">
            <v>0</v>
          </cell>
          <cell r="AN144">
            <v>0</v>
          </cell>
          <cell r="AO144">
            <v>28.58075773288822</v>
          </cell>
          <cell r="AP144">
            <v>0</v>
          </cell>
          <cell r="AQ144">
            <v>17.000433855374776</v>
          </cell>
          <cell r="AR144">
            <v>12.999566144625224</v>
          </cell>
          <cell r="AS144">
            <v>17.151605432562036</v>
          </cell>
          <cell r="AT144">
            <v>0</v>
          </cell>
          <cell r="AU144">
            <v>0</v>
          </cell>
          <cell r="AV144">
            <v>0</v>
          </cell>
          <cell r="AW144">
            <v>67</v>
          </cell>
          <cell r="AX144">
            <v>0</v>
          </cell>
          <cell r="AY144">
            <v>0</v>
          </cell>
          <cell r="AZ144">
            <v>32.902295615845205</v>
          </cell>
          <cell r="BA144">
            <v>0</v>
          </cell>
          <cell r="BB144">
            <v>0</v>
          </cell>
          <cell r="BC144">
            <v>0</v>
          </cell>
          <cell r="BD144">
            <v>0</v>
          </cell>
          <cell r="BE144">
            <v>27.3224043715847</v>
          </cell>
          <cell r="BF144">
            <v>23.362527135264617</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CA144">
            <v>0</v>
          </cell>
          <cell r="CB144">
            <v>0</v>
          </cell>
          <cell r="CC144">
            <v>0</v>
          </cell>
          <cell r="CD144">
            <v>0</v>
          </cell>
          <cell r="CE144">
            <v>0</v>
          </cell>
          <cell r="CF144">
            <v>0</v>
          </cell>
          <cell r="CH144">
            <v>0</v>
          </cell>
          <cell r="CJ144">
            <v>39893</v>
          </cell>
          <cell r="CK144">
            <v>13.13619123212343</v>
          </cell>
          <cell r="CL144">
            <v>8.3513116152394513</v>
          </cell>
          <cell r="CM144">
            <v>50.684931506849317</v>
          </cell>
          <cell r="CN144">
            <v>0</v>
          </cell>
          <cell r="CO144">
            <v>0</v>
          </cell>
          <cell r="CP144">
            <v>50.466042122757493</v>
          </cell>
          <cell r="CQ144">
            <v>0</v>
          </cell>
          <cell r="CR144">
            <v>30</v>
          </cell>
          <cell r="CS144">
            <v>0</v>
          </cell>
          <cell r="CU144">
            <v>39893</v>
          </cell>
          <cell r="CV144">
            <v>2.5899130434782607</v>
          </cell>
          <cell r="CW144">
            <v>5</v>
          </cell>
          <cell r="CX144">
            <v>0</v>
          </cell>
          <cell r="CY144">
            <v>0</v>
          </cell>
          <cell r="CZ144">
            <v>0</v>
          </cell>
          <cell r="DA144">
            <v>0</v>
          </cell>
          <cell r="DB144">
            <v>0</v>
          </cell>
          <cell r="DC144">
            <v>63.602233354880923</v>
          </cell>
          <cell r="DD144">
            <v>67</v>
          </cell>
          <cell r="DE144">
            <v>11.835616438356164</v>
          </cell>
          <cell r="DF144">
            <v>24</v>
          </cell>
          <cell r="DG144">
            <v>45.901861760470425</v>
          </cell>
          <cell r="DH144">
            <v>0</v>
          </cell>
          <cell r="DI144">
            <v>0</v>
          </cell>
          <cell r="DJ144">
            <v>0</v>
          </cell>
          <cell r="DK144">
            <v>27.3224043715847</v>
          </cell>
          <cell r="DL144">
            <v>23.362527135264617</v>
          </cell>
          <cell r="DM144">
            <v>0</v>
          </cell>
          <cell r="DN144">
            <v>0</v>
          </cell>
          <cell r="DO144">
            <v>0</v>
          </cell>
          <cell r="DP144">
            <v>0</v>
          </cell>
          <cell r="DR144">
            <v>50.684931506849317</v>
          </cell>
          <cell r="DS144">
            <v>0</v>
          </cell>
          <cell r="DT144">
            <v>0</v>
          </cell>
          <cell r="DV144">
            <v>39893</v>
          </cell>
          <cell r="DW144">
            <v>5.5675410768263012</v>
          </cell>
          <cell r="DY144">
            <v>49.7</v>
          </cell>
          <cell r="DZ144">
            <v>44.7</v>
          </cell>
          <cell r="EA144">
            <v>30</v>
          </cell>
          <cell r="EB144">
            <v>30</v>
          </cell>
          <cell r="ED144">
            <v>60</v>
          </cell>
          <cell r="EE144">
            <v>20</v>
          </cell>
          <cell r="EF144">
            <v>50.466042122757493</v>
          </cell>
          <cell r="EG144">
            <v>0</v>
          </cell>
          <cell r="EH144">
            <v>50.466042122757493</v>
          </cell>
          <cell r="EJ144">
            <v>30</v>
          </cell>
          <cell r="EK144">
            <v>90</v>
          </cell>
          <cell r="EL144">
            <v>110</v>
          </cell>
          <cell r="EN144">
            <v>0</v>
          </cell>
          <cell r="EO144">
            <v>60</v>
          </cell>
          <cell r="EP144">
            <v>80</v>
          </cell>
          <cell r="ER144">
            <v>200</v>
          </cell>
          <cell r="ET144">
            <v>15</v>
          </cell>
          <cell r="EU144">
            <v>0</v>
          </cell>
          <cell r="EV144">
            <v>0</v>
          </cell>
          <cell r="EW144">
            <v>50.684931506849317</v>
          </cell>
          <cell r="EX144">
            <v>0</v>
          </cell>
          <cell r="EZ144">
            <v>51.936915560920163</v>
          </cell>
          <cell r="FA144">
            <v>66.93691556092017</v>
          </cell>
          <cell r="FB144">
            <v>59</v>
          </cell>
          <cell r="FC144">
            <v>68.350684931506848</v>
          </cell>
          <cell r="FE144">
            <v>38271.593247916666</v>
          </cell>
        </row>
        <row r="145">
          <cell r="A145">
            <v>39894</v>
          </cell>
          <cell r="B145">
            <v>22</v>
          </cell>
          <cell r="C145">
            <v>7</v>
          </cell>
          <cell r="D145">
            <v>3</v>
          </cell>
          <cell r="E145">
            <v>2009</v>
          </cell>
          <cell r="G145">
            <v>0</v>
          </cell>
          <cell r="H145">
            <v>0.56191409834939787</v>
          </cell>
          <cell r="I145">
            <v>12.535764720749768</v>
          </cell>
          <cell r="J145">
            <v>50.684931506849317</v>
          </cell>
          <cell r="K145">
            <v>10.483870967741936</v>
          </cell>
          <cell r="L145">
            <v>0.21032127647869828</v>
          </cell>
          <cell r="M145">
            <v>7.9414568459924464</v>
          </cell>
          <cell r="N145">
            <v>7.7697391304347825</v>
          </cell>
          <cell r="O145">
            <v>13.678188396819646</v>
          </cell>
          <cell r="P145">
            <v>19.484902663701632</v>
          </cell>
          <cell r="Q145">
            <v>26.551886712461243</v>
          </cell>
          <cell r="R145">
            <v>20.288044470491361</v>
          </cell>
          <cell r="S145">
            <v>42.794166868965732</v>
          </cell>
          <cell r="T145">
            <v>21.283441496174166</v>
          </cell>
          <cell r="U145">
            <v>35.82468725070531</v>
          </cell>
          <cell r="W145">
            <v>0</v>
          </cell>
          <cell r="X145">
            <v>13.097678819099166</v>
          </cell>
          <cell r="Y145">
            <v>10.483870967741936</v>
          </cell>
          <cell r="Z145">
            <v>0</v>
          </cell>
          <cell r="AA145">
            <v>0</v>
          </cell>
          <cell r="AB145">
            <v>2.5899130434782607</v>
          </cell>
          <cell r="AC145">
            <v>5</v>
          </cell>
          <cell r="AD145">
            <v>0</v>
          </cell>
          <cell r="AE145">
            <v>1.3517454706142278</v>
          </cell>
          <cell r="AF145">
            <v>6.979858738813439</v>
          </cell>
          <cell r="AG145">
            <v>0</v>
          </cell>
          <cell r="AH145">
            <v>4.757510664004247</v>
          </cell>
          <cell r="AI145">
            <v>0</v>
          </cell>
          <cell r="AJ145">
            <v>0</v>
          </cell>
          <cell r="AK145">
            <v>0</v>
          </cell>
          <cell r="AL145">
            <v>0</v>
          </cell>
          <cell r="AM145">
            <v>0</v>
          </cell>
          <cell r="AN145">
            <v>0</v>
          </cell>
          <cell r="AO145">
            <v>28.57993172273645</v>
          </cell>
          <cell r="AP145">
            <v>0</v>
          </cell>
          <cell r="AQ145">
            <v>17.020141261186559</v>
          </cell>
          <cell r="AR145">
            <v>12.979858738813441</v>
          </cell>
          <cell r="AS145">
            <v>16.665579856733181</v>
          </cell>
          <cell r="AT145">
            <v>0</v>
          </cell>
          <cell r="AU145">
            <v>0</v>
          </cell>
          <cell r="AV145">
            <v>0</v>
          </cell>
          <cell r="AW145">
            <v>67</v>
          </cell>
          <cell r="AX145">
            <v>0</v>
          </cell>
          <cell r="AY145">
            <v>0</v>
          </cell>
          <cell r="AZ145">
            <v>32.902295615845205</v>
          </cell>
          <cell r="BA145">
            <v>0</v>
          </cell>
          <cell r="BB145">
            <v>0</v>
          </cell>
          <cell r="BC145">
            <v>0</v>
          </cell>
          <cell r="BD145">
            <v>0</v>
          </cell>
          <cell r="BE145">
            <v>27.3224043715847</v>
          </cell>
          <cell r="BF145">
            <v>23.362527135264617</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CA145">
            <v>0</v>
          </cell>
          <cell r="CB145">
            <v>0</v>
          </cell>
          <cell r="CC145">
            <v>0</v>
          </cell>
          <cell r="CD145">
            <v>0</v>
          </cell>
          <cell r="CE145">
            <v>0</v>
          </cell>
          <cell r="CF145">
            <v>0</v>
          </cell>
          <cell r="CH145">
            <v>0</v>
          </cell>
          <cell r="CJ145">
            <v>39894</v>
          </cell>
          <cell r="CK145">
            <v>13.097678819099166</v>
          </cell>
          <cell r="CL145">
            <v>8.3316042094276668</v>
          </cell>
          <cell r="CM145">
            <v>50.684931506849317</v>
          </cell>
          <cell r="CN145">
            <v>0</v>
          </cell>
          <cell r="CO145">
            <v>0</v>
          </cell>
          <cell r="CP145">
            <v>50.003022243473879</v>
          </cell>
          <cell r="CQ145">
            <v>0</v>
          </cell>
          <cell r="CR145">
            <v>30</v>
          </cell>
          <cell r="CS145">
            <v>0</v>
          </cell>
          <cell r="CU145">
            <v>39894</v>
          </cell>
          <cell r="CV145">
            <v>2.5899130434782607</v>
          </cell>
          <cell r="CW145">
            <v>5</v>
          </cell>
          <cell r="CX145">
            <v>0</v>
          </cell>
          <cell r="CY145">
            <v>0</v>
          </cell>
          <cell r="CZ145">
            <v>0</v>
          </cell>
          <cell r="DA145">
            <v>0</v>
          </cell>
          <cell r="DB145">
            <v>0</v>
          </cell>
          <cell r="DC145">
            <v>63.100701062573044</v>
          </cell>
          <cell r="DD145">
            <v>67</v>
          </cell>
          <cell r="DE145">
            <v>11.835616438356164</v>
          </cell>
          <cell r="DF145">
            <v>24</v>
          </cell>
          <cell r="DG145">
            <v>45.882154354658645</v>
          </cell>
          <cell r="DH145">
            <v>0</v>
          </cell>
          <cell r="DI145">
            <v>0</v>
          </cell>
          <cell r="DJ145">
            <v>0</v>
          </cell>
          <cell r="DK145">
            <v>27.3224043715847</v>
          </cell>
          <cell r="DL145">
            <v>23.362527135264617</v>
          </cell>
          <cell r="DM145">
            <v>0</v>
          </cell>
          <cell r="DN145">
            <v>0</v>
          </cell>
          <cell r="DO145">
            <v>0</v>
          </cell>
          <cell r="DP145">
            <v>0</v>
          </cell>
          <cell r="DR145">
            <v>50.684931506849317</v>
          </cell>
          <cell r="DS145">
            <v>0</v>
          </cell>
          <cell r="DT145">
            <v>0</v>
          </cell>
          <cell r="DV145">
            <v>39894</v>
          </cell>
          <cell r="DW145">
            <v>5.5544028062851112</v>
          </cell>
          <cell r="DY145">
            <v>49.7</v>
          </cell>
          <cell r="DZ145">
            <v>44.7</v>
          </cell>
          <cell r="EA145">
            <v>30</v>
          </cell>
          <cell r="EB145">
            <v>30</v>
          </cell>
          <cell r="ED145">
            <v>60</v>
          </cell>
          <cell r="EE145">
            <v>20</v>
          </cell>
          <cell r="EF145">
            <v>50.003022243473879</v>
          </cell>
          <cell r="EG145">
            <v>0</v>
          </cell>
          <cell r="EH145">
            <v>50.003022243473879</v>
          </cell>
          <cell r="EJ145">
            <v>30</v>
          </cell>
          <cell r="EK145">
            <v>90</v>
          </cell>
          <cell r="EL145">
            <v>110</v>
          </cell>
          <cell r="EN145">
            <v>0</v>
          </cell>
          <cell r="EO145">
            <v>60</v>
          </cell>
          <cell r="EP145">
            <v>80</v>
          </cell>
          <cell r="ER145">
            <v>200</v>
          </cell>
          <cell r="ET145">
            <v>15</v>
          </cell>
          <cell r="EU145">
            <v>0</v>
          </cell>
          <cell r="EV145">
            <v>0</v>
          </cell>
          <cell r="EW145">
            <v>50.684931506849317</v>
          </cell>
          <cell r="EX145">
            <v>0</v>
          </cell>
          <cell r="EZ145">
            <v>51.852461158688364</v>
          </cell>
          <cell r="FA145">
            <v>66.852461158688357</v>
          </cell>
          <cell r="FB145">
            <v>59</v>
          </cell>
          <cell r="FC145">
            <v>68.350684931506848</v>
          </cell>
          <cell r="FE145">
            <v>38271.593248263889</v>
          </cell>
        </row>
        <row r="146">
          <cell r="A146">
            <v>39895</v>
          </cell>
          <cell r="B146">
            <v>23</v>
          </cell>
          <cell r="C146">
            <v>1</v>
          </cell>
          <cell r="D146">
            <v>3</v>
          </cell>
          <cell r="E146">
            <v>2009</v>
          </cell>
          <cell r="G146">
            <v>0</v>
          </cell>
          <cell r="H146">
            <v>0.6659369127861815</v>
          </cell>
          <cell r="I146">
            <v>12.655082483166371</v>
          </cell>
          <cell r="J146">
            <v>50.684931506849317</v>
          </cell>
          <cell r="K146">
            <v>10.483870967741936</v>
          </cell>
          <cell r="L146">
            <v>0.24925642898602562</v>
          </cell>
          <cell r="M146">
            <v>8.0170451233971267</v>
          </cell>
          <cell r="N146">
            <v>7.7697391304347825</v>
          </cell>
          <cell r="O146">
            <v>16.210325706798677</v>
          </cell>
          <cell r="P146">
            <v>19.670363625878906</v>
          </cell>
          <cell r="Q146">
            <v>26.574589550034752</v>
          </cell>
          <cell r="R146">
            <v>20.288044470491361</v>
          </cell>
          <cell r="S146">
            <v>42.794166868965732</v>
          </cell>
          <cell r="T146">
            <v>21.283441496174166</v>
          </cell>
          <cell r="U146">
            <v>35.82468725070531</v>
          </cell>
          <cell r="W146">
            <v>0</v>
          </cell>
          <cell r="X146">
            <v>13.321019395952552</v>
          </cell>
          <cell r="Y146">
            <v>10.483870967741936</v>
          </cell>
          <cell r="Z146">
            <v>0</v>
          </cell>
          <cell r="AA146">
            <v>0</v>
          </cell>
          <cell r="AB146">
            <v>2.5899130434782607</v>
          </cell>
          <cell r="AC146">
            <v>5</v>
          </cell>
          <cell r="AD146">
            <v>0</v>
          </cell>
          <cell r="AE146">
            <v>1.3517454706142278</v>
          </cell>
          <cell r="AF146">
            <v>7.0943821687254456</v>
          </cell>
          <cell r="AG146">
            <v>0</v>
          </cell>
          <cell r="AH146">
            <v>4.8022293290459377</v>
          </cell>
          <cell r="AI146">
            <v>0</v>
          </cell>
          <cell r="AJ146">
            <v>0</v>
          </cell>
          <cell r="AK146">
            <v>0</v>
          </cell>
          <cell r="AL146">
            <v>0</v>
          </cell>
          <cell r="AM146">
            <v>0</v>
          </cell>
          <cell r="AN146">
            <v>0</v>
          </cell>
          <cell r="AO146">
            <v>28.296872878595835</v>
          </cell>
          <cell r="AP146">
            <v>0</v>
          </cell>
          <cell r="AQ146">
            <v>16.905617831274554</v>
          </cell>
          <cell r="AR146">
            <v>13.094382168725446</v>
          </cell>
          <cell r="AS146">
            <v>19.644221145561922</v>
          </cell>
          <cell r="AT146">
            <v>0</v>
          </cell>
          <cell r="AU146">
            <v>0</v>
          </cell>
          <cell r="AV146">
            <v>0</v>
          </cell>
          <cell r="AW146">
            <v>67</v>
          </cell>
          <cell r="AX146">
            <v>0</v>
          </cell>
          <cell r="AY146">
            <v>0</v>
          </cell>
          <cell r="AZ146">
            <v>32.902295615845205</v>
          </cell>
          <cell r="BA146">
            <v>0</v>
          </cell>
          <cell r="BB146">
            <v>0</v>
          </cell>
          <cell r="BC146">
            <v>0</v>
          </cell>
          <cell r="BD146">
            <v>0</v>
          </cell>
          <cell r="BE146">
            <v>27.3224043715847</v>
          </cell>
          <cell r="BF146">
            <v>23.362527135264617</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CA146">
            <v>0</v>
          </cell>
          <cell r="CB146">
            <v>0</v>
          </cell>
          <cell r="CC146">
            <v>0</v>
          </cell>
          <cell r="CD146">
            <v>0</v>
          </cell>
          <cell r="CE146">
            <v>0</v>
          </cell>
          <cell r="CF146">
            <v>0</v>
          </cell>
          <cell r="CH146">
            <v>0</v>
          </cell>
          <cell r="CJ146">
            <v>39895</v>
          </cell>
          <cell r="CK146">
            <v>13.321019395952552</v>
          </cell>
          <cell r="CL146">
            <v>8.4461276393396734</v>
          </cell>
          <cell r="CM146">
            <v>50.684931506849317</v>
          </cell>
          <cell r="CN146">
            <v>0</v>
          </cell>
          <cell r="CO146">
            <v>0</v>
          </cell>
          <cell r="CP146">
            <v>52.743323353203692</v>
          </cell>
          <cell r="CQ146">
            <v>0</v>
          </cell>
          <cell r="CR146">
            <v>30</v>
          </cell>
          <cell r="CS146">
            <v>0</v>
          </cell>
          <cell r="CU146">
            <v>39895</v>
          </cell>
          <cell r="CV146">
            <v>2.5899130434782607</v>
          </cell>
          <cell r="CW146">
            <v>5</v>
          </cell>
          <cell r="CX146">
            <v>0</v>
          </cell>
          <cell r="CY146">
            <v>0</v>
          </cell>
          <cell r="CZ146">
            <v>0</v>
          </cell>
          <cell r="DA146">
            <v>0</v>
          </cell>
          <cell r="DB146">
            <v>0</v>
          </cell>
          <cell r="DC146">
            <v>66.064342749156253</v>
          </cell>
          <cell r="DD146">
            <v>67</v>
          </cell>
          <cell r="DE146">
            <v>11.835616438356164</v>
          </cell>
          <cell r="DF146">
            <v>24</v>
          </cell>
          <cell r="DG146">
            <v>45.99667778457065</v>
          </cell>
          <cell r="DH146">
            <v>0</v>
          </cell>
          <cell r="DI146">
            <v>0</v>
          </cell>
          <cell r="DJ146">
            <v>0</v>
          </cell>
          <cell r="DK146">
            <v>27.3224043715847</v>
          </cell>
          <cell r="DL146">
            <v>23.362527135264617</v>
          </cell>
          <cell r="DM146">
            <v>0</v>
          </cell>
          <cell r="DN146">
            <v>0</v>
          </cell>
          <cell r="DO146">
            <v>0</v>
          </cell>
          <cell r="DP146">
            <v>0</v>
          </cell>
          <cell r="DR146">
            <v>50.684931506849317</v>
          </cell>
          <cell r="DS146">
            <v>0</v>
          </cell>
          <cell r="DT146">
            <v>0</v>
          </cell>
          <cell r="DV146">
            <v>39895</v>
          </cell>
          <cell r="DW146">
            <v>5.6307517595597822</v>
          </cell>
          <cell r="DY146">
            <v>49.7</v>
          </cell>
          <cell r="DZ146">
            <v>44.7</v>
          </cell>
          <cell r="EA146">
            <v>30</v>
          </cell>
          <cell r="EB146">
            <v>30</v>
          </cell>
          <cell r="ED146">
            <v>60</v>
          </cell>
          <cell r="EE146">
            <v>20</v>
          </cell>
          <cell r="EF146">
            <v>52.743323353203692</v>
          </cell>
          <cell r="EG146">
            <v>0</v>
          </cell>
          <cell r="EH146">
            <v>52.743323353203692</v>
          </cell>
          <cell r="EJ146">
            <v>30</v>
          </cell>
          <cell r="EK146">
            <v>90</v>
          </cell>
          <cell r="EL146">
            <v>110</v>
          </cell>
          <cell r="EN146">
            <v>0</v>
          </cell>
          <cell r="EO146">
            <v>60</v>
          </cell>
          <cell r="EP146">
            <v>80</v>
          </cell>
          <cell r="ER146">
            <v>200</v>
          </cell>
          <cell r="ET146">
            <v>15</v>
          </cell>
          <cell r="EU146">
            <v>0</v>
          </cell>
          <cell r="EV146">
            <v>0</v>
          </cell>
          <cell r="EW146">
            <v>50.684931506849317</v>
          </cell>
          <cell r="EX146">
            <v>0</v>
          </cell>
          <cell r="EZ146">
            <v>52.346002620184336</v>
          </cell>
          <cell r="FA146">
            <v>67.346002620184336</v>
          </cell>
          <cell r="FB146">
            <v>59</v>
          </cell>
          <cell r="FC146">
            <v>68.350684931506848</v>
          </cell>
          <cell r="FE146">
            <v>38271.593248495374</v>
          </cell>
        </row>
        <row r="147">
          <cell r="A147">
            <v>39896</v>
          </cell>
          <cell r="B147">
            <v>24</v>
          </cell>
          <cell r="C147">
            <v>2</v>
          </cell>
          <cell r="D147">
            <v>3</v>
          </cell>
          <cell r="E147">
            <v>2009</v>
          </cell>
          <cell r="G147">
            <v>0</v>
          </cell>
          <cell r="H147">
            <v>0.53627403881774227</v>
          </cell>
          <cell r="I147">
            <v>12.506945071280693</v>
          </cell>
          <cell r="J147">
            <v>50.684931506849317</v>
          </cell>
          <cell r="K147">
            <v>10.483870967741936</v>
          </cell>
          <cell r="L147">
            <v>0.20072434686698662</v>
          </cell>
          <cell r="M147">
            <v>7.9231994833445611</v>
          </cell>
          <cell r="N147">
            <v>7.7697391304347825</v>
          </cell>
          <cell r="O147">
            <v>13.054054626533667</v>
          </cell>
          <cell r="P147">
            <v>19.44010698691476</v>
          </cell>
          <cell r="Q147">
            <v>26.569238413679024</v>
          </cell>
          <cell r="R147">
            <v>20.288044470491361</v>
          </cell>
          <cell r="S147">
            <v>42.794166868965732</v>
          </cell>
          <cell r="T147">
            <v>21.283441496174166</v>
          </cell>
          <cell r="U147">
            <v>35.82468725070531</v>
          </cell>
          <cell r="W147">
            <v>0</v>
          </cell>
          <cell r="X147">
            <v>13.043219110098436</v>
          </cell>
          <cell r="Y147">
            <v>10.483870967741936</v>
          </cell>
          <cell r="Z147">
            <v>0</v>
          </cell>
          <cell r="AA147">
            <v>0</v>
          </cell>
          <cell r="AB147">
            <v>2.5899130434782607</v>
          </cell>
          <cell r="AC147">
            <v>5</v>
          </cell>
          <cell r="AD147">
            <v>0</v>
          </cell>
          <cell r="AE147">
            <v>1.3517454706142278</v>
          </cell>
          <cell r="AF147">
            <v>6.9520044465538415</v>
          </cell>
          <cell r="AG147">
            <v>0</v>
          </cell>
          <cell r="AH147">
            <v>4.8017234739271633</v>
          </cell>
          <cell r="AI147">
            <v>0</v>
          </cell>
          <cell r="AJ147">
            <v>0</v>
          </cell>
          <cell r="AK147">
            <v>0</v>
          </cell>
          <cell r="AL147">
            <v>0</v>
          </cell>
          <cell r="AM147">
            <v>0</v>
          </cell>
          <cell r="AN147">
            <v>0</v>
          </cell>
          <cell r="AO147">
            <v>28.553240123162528</v>
          </cell>
          <cell r="AP147">
            <v>0</v>
          </cell>
          <cell r="AQ147">
            <v>17.047995553446157</v>
          </cell>
          <cell r="AR147">
            <v>12.952004446553843</v>
          </cell>
          <cell r="AS147">
            <v>15.996480900529122</v>
          </cell>
          <cell r="AT147">
            <v>0</v>
          </cell>
          <cell r="AU147">
            <v>0</v>
          </cell>
          <cell r="AV147">
            <v>0</v>
          </cell>
          <cell r="AW147">
            <v>67</v>
          </cell>
          <cell r="AX147">
            <v>0</v>
          </cell>
          <cell r="AY147">
            <v>0</v>
          </cell>
          <cell r="AZ147">
            <v>32.902295615845205</v>
          </cell>
          <cell r="BA147">
            <v>0</v>
          </cell>
          <cell r="BB147">
            <v>0</v>
          </cell>
          <cell r="BC147">
            <v>0</v>
          </cell>
          <cell r="BD147">
            <v>0</v>
          </cell>
          <cell r="BE147">
            <v>27.3224043715847</v>
          </cell>
          <cell r="BF147">
            <v>23.362527135264617</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CA147">
            <v>0</v>
          </cell>
          <cell r="CB147">
            <v>0</v>
          </cell>
          <cell r="CC147">
            <v>0</v>
          </cell>
          <cell r="CD147">
            <v>0</v>
          </cell>
          <cell r="CE147">
            <v>0</v>
          </cell>
          <cell r="CF147">
            <v>0</v>
          </cell>
          <cell r="CH147">
            <v>0</v>
          </cell>
          <cell r="CJ147">
            <v>39896</v>
          </cell>
          <cell r="CK147">
            <v>13.043219110098436</v>
          </cell>
          <cell r="CL147">
            <v>8.3037499171680693</v>
          </cell>
          <cell r="CM147">
            <v>50.684931506849317</v>
          </cell>
          <cell r="CN147">
            <v>0</v>
          </cell>
          <cell r="CO147">
            <v>0</v>
          </cell>
          <cell r="CP147">
            <v>49.351444497618814</v>
          </cell>
          <cell r="CQ147">
            <v>0</v>
          </cell>
          <cell r="CR147">
            <v>30</v>
          </cell>
          <cell r="CS147">
            <v>0</v>
          </cell>
          <cell r="CU147">
            <v>39896</v>
          </cell>
          <cell r="CV147">
            <v>2.5899130434782607</v>
          </cell>
          <cell r="CW147">
            <v>5</v>
          </cell>
          <cell r="CX147">
            <v>0</v>
          </cell>
          <cell r="CY147">
            <v>0</v>
          </cell>
          <cell r="CZ147">
            <v>0</v>
          </cell>
          <cell r="DA147">
            <v>0</v>
          </cell>
          <cell r="DB147">
            <v>0</v>
          </cell>
          <cell r="DC147">
            <v>62.394663607717249</v>
          </cell>
          <cell r="DD147">
            <v>67</v>
          </cell>
          <cell r="DE147">
            <v>11.835616438356164</v>
          </cell>
          <cell r="DF147">
            <v>24</v>
          </cell>
          <cell r="DG147">
            <v>45.854300062399048</v>
          </cell>
          <cell r="DH147">
            <v>0</v>
          </cell>
          <cell r="DI147">
            <v>0</v>
          </cell>
          <cell r="DJ147">
            <v>0</v>
          </cell>
          <cell r="DK147">
            <v>27.3224043715847</v>
          </cell>
          <cell r="DL147">
            <v>23.362527135264617</v>
          </cell>
          <cell r="DM147">
            <v>0</v>
          </cell>
          <cell r="DN147">
            <v>0</v>
          </cell>
          <cell r="DO147">
            <v>0</v>
          </cell>
          <cell r="DP147">
            <v>0</v>
          </cell>
          <cell r="DR147">
            <v>50.684931506849317</v>
          </cell>
          <cell r="DS147">
            <v>0</v>
          </cell>
          <cell r="DT147">
            <v>0</v>
          </cell>
          <cell r="DV147">
            <v>39896</v>
          </cell>
          <cell r="DW147">
            <v>5.5358332781120465</v>
          </cell>
          <cell r="DY147">
            <v>49.7</v>
          </cell>
          <cell r="DZ147">
            <v>44.7</v>
          </cell>
          <cell r="EA147">
            <v>30</v>
          </cell>
          <cell r="EB147">
            <v>30</v>
          </cell>
          <cell r="ED147">
            <v>60</v>
          </cell>
          <cell r="EE147">
            <v>20</v>
          </cell>
          <cell r="EF147">
            <v>49.351444497618814</v>
          </cell>
          <cell r="EG147">
            <v>0</v>
          </cell>
          <cell r="EH147">
            <v>49.351444497618814</v>
          </cell>
          <cell r="EJ147">
            <v>30</v>
          </cell>
          <cell r="EK147">
            <v>90</v>
          </cell>
          <cell r="EL147">
            <v>110</v>
          </cell>
          <cell r="EN147">
            <v>0</v>
          </cell>
          <cell r="EO147">
            <v>60</v>
          </cell>
          <cell r="EP147">
            <v>80</v>
          </cell>
          <cell r="ER147">
            <v>200</v>
          </cell>
          <cell r="ET147">
            <v>15</v>
          </cell>
          <cell r="EU147">
            <v>0</v>
          </cell>
          <cell r="EV147">
            <v>0</v>
          </cell>
          <cell r="EW147">
            <v>50.684931506849317</v>
          </cell>
          <cell r="EX147">
            <v>0</v>
          </cell>
          <cell r="EZ147">
            <v>51.733252655019761</v>
          </cell>
          <cell r="FA147">
            <v>66.733252655019754</v>
          </cell>
          <cell r="FB147">
            <v>59</v>
          </cell>
          <cell r="FC147">
            <v>68.350684931506848</v>
          </cell>
          <cell r="FE147">
            <v>38271.593248726851</v>
          </cell>
        </row>
        <row r="148">
          <cell r="A148">
            <v>39897</v>
          </cell>
          <cell r="B148">
            <v>25</v>
          </cell>
          <cell r="C148">
            <v>3</v>
          </cell>
          <cell r="D148">
            <v>3</v>
          </cell>
          <cell r="E148">
            <v>2009</v>
          </cell>
          <cell r="G148">
            <v>0</v>
          </cell>
          <cell r="H148">
            <v>0.49732501056537942</v>
          </cell>
          <cell r="I148">
            <v>10.01912970442622</v>
          </cell>
          <cell r="J148">
            <v>50.684931506849317</v>
          </cell>
          <cell r="K148">
            <v>10.483870967741936</v>
          </cell>
          <cell r="L148">
            <v>0.18614594535738757</v>
          </cell>
          <cell r="M148">
            <v>6.3471585463310278</v>
          </cell>
          <cell r="N148">
            <v>7.7697391304347825</v>
          </cell>
          <cell r="O148">
            <v>12.105952153444255</v>
          </cell>
          <cell r="P148">
            <v>15.573183719905545</v>
          </cell>
          <cell r="Q148">
            <v>26.658462462334906</v>
          </cell>
          <cell r="R148">
            <v>20.288044470491361</v>
          </cell>
          <cell r="S148">
            <v>40.311622374626594</v>
          </cell>
          <cell r="T148">
            <v>21.103695133990179</v>
          </cell>
          <cell r="U148">
            <v>25.429696805777855</v>
          </cell>
          <cell r="W148">
            <v>0</v>
          </cell>
          <cell r="X148">
            <v>10.5164547149916</v>
          </cell>
          <cell r="Y148">
            <v>10.483870967741936</v>
          </cell>
          <cell r="Z148">
            <v>0</v>
          </cell>
          <cell r="AA148">
            <v>0</v>
          </cell>
          <cell r="AB148">
            <v>2.5899130434782607</v>
          </cell>
          <cell r="AC148">
            <v>5</v>
          </cell>
          <cell r="AD148">
            <v>0</v>
          </cell>
          <cell r="AE148">
            <v>1.3517454706142278</v>
          </cell>
          <cell r="AF148">
            <v>5.36138510803071</v>
          </cell>
          <cell r="AG148">
            <v>0</v>
          </cell>
          <cell r="AH148">
            <v>5.1504192657088019</v>
          </cell>
          <cell r="AI148">
            <v>0</v>
          </cell>
          <cell r="AJ148">
            <v>0</v>
          </cell>
          <cell r="AK148">
            <v>0</v>
          </cell>
          <cell r="AL148">
            <v>0</v>
          </cell>
          <cell r="AM148">
            <v>0</v>
          </cell>
          <cell r="AN148">
            <v>0</v>
          </cell>
          <cell r="AO148">
            <v>30.725014069408559</v>
          </cell>
          <cell r="AP148">
            <v>0</v>
          </cell>
          <cell r="AQ148">
            <v>18.63861489196929</v>
          </cell>
          <cell r="AR148">
            <v>11.36138510803071</v>
          </cell>
          <cell r="AS148">
            <v>8.750209471058696</v>
          </cell>
          <cell r="AT148">
            <v>0</v>
          </cell>
          <cell r="AU148">
            <v>0</v>
          </cell>
          <cell r="AV148">
            <v>0</v>
          </cell>
          <cell r="AW148">
            <v>67</v>
          </cell>
          <cell r="AX148">
            <v>0</v>
          </cell>
          <cell r="AY148">
            <v>0</v>
          </cell>
          <cell r="AZ148">
            <v>19.845014314394632</v>
          </cell>
          <cell r="BA148">
            <v>0</v>
          </cell>
          <cell r="BB148">
            <v>0</v>
          </cell>
          <cell r="BC148">
            <v>0</v>
          </cell>
          <cell r="BD148">
            <v>0</v>
          </cell>
          <cell r="BE148">
            <v>27.3224043715847</v>
          </cell>
          <cell r="BF148">
            <v>23.362527135264617</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CA148">
            <v>0</v>
          </cell>
          <cell r="CB148">
            <v>0</v>
          </cell>
          <cell r="CC148">
            <v>0</v>
          </cell>
          <cell r="CD148">
            <v>0</v>
          </cell>
          <cell r="CE148">
            <v>0</v>
          </cell>
          <cell r="CF148">
            <v>0</v>
          </cell>
          <cell r="CH148">
            <v>0</v>
          </cell>
          <cell r="CJ148">
            <v>39897</v>
          </cell>
          <cell r="CK148">
            <v>10.5164547149916</v>
          </cell>
          <cell r="CL148">
            <v>6.7131305786449378</v>
          </cell>
          <cell r="CM148">
            <v>50.684931506849317</v>
          </cell>
          <cell r="CN148">
            <v>0</v>
          </cell>
          <cell r="CO148">
            <v>0</v>
          </cell>
          <cell r="CP148">
            <v>44.62564280617606</v>
          </cell>
          <cell r="CQ148">
            <v>0</v>
          </cell>
          <cell r="CR148">
            <v>30</v>
          </cell>
          <cell r="CS148">
            <v>0</v>
          </cell>
          <cell r="CU148">
            <v>39897</v>
          </cell>
          <cell r="CV148">
            <v>2.5899130434782607</v>
          </cell>
          <cell r="CW148">
            <v>5</v>
          </cell>
          <cell r="CX148">
            <v>0</v>
          </cell>
          <cell r="CY148">
            <v>0</v>
          </cell>
          <cell r="CZ148">
            <v>0</v>
          </cell>
          <cell r="DA148">
            <v>0</v>
          </cell>
          <cell r="DB148">
            <v>0</v>
          </cell>
          <cell r="DC148">
            <v>55.142097521167656</v>
          </cell>
          <cell r="DD148">
            <v>67</v>
          </cell>
          <cell r="DE148">
            <v>11.835616438356164</v>
          </cell>
          <cell r="DF148">
            <v>24</v>
          </cell>
          <cell r="DG148">
            <v>31.206399422425342</v>
          </cell>
          <cell r="DH148">
            <v>0</v>
          </cell>
          <cell r="DI148">
            <v>0</v>
          </cell>
          <cell r="DJ148">
            <v>0</v>
          </cell>
          <cell r="DK148">
            <v>27.3224043715847</v>
          </cell>
          <cell r="DL148">
            <v>23.362527135264617</v>
          </cell>
          <cell r="DM148">
            <v>0</v>
          </cell>
          <cell r="DN148">
            <v>0</v>
          </cell>
          <cell r="DO148">
            <v>0</v>
          </cell>
          <cell r="DP148">
            <v>0</v>
          </cell>
          <cell r="DR148">
            <v>50.684931506849317</v>
          </cell>
          <cell r="DS148">
            <v>0</v>
          </cell>
          <cell r="DT148">
            <v>0</v>
          </cell>
          <cell r="DV148">
            <v>39897</v>
          </cell>
          <cell r="DW148">
            <v>4.4754203857632922</v>
          </cell>
          <cell r="DY148">
            <v>49.7</v>
          </cell>
          <cell r="DZ148">
            <v>44.7</v>
          </cell>
          <cell r="EA148">
            <v>30</v>
          </cell>
          <cell r="EB148">
            <v>30</v>
          </cell>
          <cell r="ED148">
            <v>60</v>
          </cell>
          <cell r="EE148">
            <v>20</v>
          </cell>
          <cell r="EF148">
            <v>44.62564280617606</v>
          </cell>
          <cell r="EG148">
            <v>0</v>
          </cell>
          <cell r="EH148">
            <v>44.62564280617606</v>
          </cell>
          <cell r="EJ148">
            <v>30</v>
          </cell>
          <cell r="EK148">
            <v>90</v>
          </cell>
          <cell r="EL148">
            <v>110</v>
          </cell>
          <cell r="EN148">
            <v>0</v>
          </cell>
          <cell r="EO148">
            <v>60</v>
          </cell>
          <cell r="EP148">
            <v>80</v>
          </cell>
          <cell r="ER148">
            <v>200</v>
          </cell>
          <cell r="ET148">
            <v>15</v>
          </cell>
          <cell r="EU148">
            <v>0</v>
          </cell>
          <cell r="EV148">
            <v>0</v>
          </cell>
          <cell r="EW148">
            <v>41.442747643683347</v>
          </cell>
          <cell r="EX148">
            <v>9.2421838631659696</v>
          </cell>
          <cell r="EZ148">
            <v>41.442747643683347</v>
          </cell>
          <cell r="FA148">
            <v>56.442747643683347</v>
          </cell>
          <cell r="FB148">
            <v>59</v>
          </cell>
          <cell r="FC148">
            <v>68.350684931506848</v>
          </cell>
          <cell r="FE148">
            <v>38271.59324884259</v>
          </cell>
        </row>
        <row r="149">
          <cell r="A149">
            <v>39898</v>
          </cell>
          <cell r="B149">
            <v>26</v>
          </cell>
          <cell r="C149">
            <v>4</v>
          </cell>
          <cell r="D149">
            <v>3</v>
          </cell>
          <cell r="E149">
            <v>2009</v>
          </cell>
          <cell r="G149">
            <v>0</v>
          </cell>
          <cell r="H149">
            <v>0.50492429450467791</v>
          </cell>
          <cell r="I149">
            <v>9.9442229004479206</v>
          </cell>
          <cell r="J149">
            <v>50.684931506849317</v>
          </cell>
          <cell r="K149">
            <v>10.483870967741936</v>
          </cell>
          <cell r="L149">
            <v>0.18899031445781106</v>
          </cell>
          <cell r="M149">
            <v>6.2997047878634476</v>
          </cell>
          <cell r="N149">
            <v>0</v>
          </cell>
          <cell r="O149">
            <v>12.290934942998717</v>
          </cell>
          <cell r="P149">
            <v>15.4567527069694</v>
          </cell>
          <cell r="Q149">
            <v>26.91866924246543</v>
          </cell>
          <cell r="R149">
            <v>20.288044470491361</v>
          </cell>
          <cell r="S149">
            <v>34.145764765192943</v>
          </cell>
          <cell r="T149">
            <v>20.933502939633886</v>
          </cell>
          <cell r="U149">
            <v>22.691694887868451</v>
          </cell>
          <cell r="W149">
            <v>0</v>
          </cell>
          <cell r="X149">
            <v>10.449147194952598</v>
          </cell>
          <cell r="Y149">
            <v>10.483870967741936</v>
          </cell>
          <cell r="Z149">
            <v>0</v>
          </cell>
          <cell r="AA149">
            <v>0</v>
          </cell>
          <cell r="AB149">
            <v>0</v>
          </cell>
          <cell r="AC149">
            <v>5</v>
          </cell>
          <cell r="AD149">
            <v>0</v>
          </cell>
          <cell r="AE149">
            <v>1.3517454706142278</v>
          </cell>
          <cell r="AF149">
            <v>0.13694963170703112</v>
          </cell>
          <cell r="AG149">
            <v>0</v>
          </cell>
          <cell r="AH149">
            <v>5.1426793584393788</v>
          </cell>
          <cell r="AI149">
            <v>0</v>
          </cell>
          <cell r="AJ149">
            <v>0</v>
          </cell>
          <cell r="AK149">
            <v>0</v>
          </cell>
          <cell r="AL149">
            <v>0</v>
          </cell>
          <cell r="AM149">
            <v>0</v>
          </cell>
          <cell r="AN149">
            <v>0</v>
          </cell>
          <cell r="AO149">
            <v>30.808382663887876</v>
          </cell>
          <cell r="AP149">
            <v>0</v>
          </cell>
          <cell r="AQ149">
            <v>23.863050368292967</v>
          </cell>
          <cell r="AR149">
            <v>6.1369496317070329</v>
          </cell>
          <cell r="AS149">
            <v>9.0033393405976625</v>
          </cell>
          <cell r="AT149">
            <v>0</v>
          </cell>
          <cell r="AU149">
            <v>0</v>
          </cell>
          <cell r="AV149">
            <v>0</v>
          </cell>
          <cell r="AW149">
            <v>67</v>
          </cell>
          <cell r="AX149">
            <v>0</v>
          </cell>
          <cell r="AY149">
            <v>0</v>
          </cell>
          <cell r="AZ149">
            <v>10.770962592695284</v>
          </cell>
          <cell r="BA149">
            <v>0</v>
          </cell>
          <cell r="BB149">
            <v>0</v>
          </cell>
          <cell r="BC149">
            <v>0</v>
          </cell>
          <cell r="BD149">
            <v>0</v>
          </cell>
          <cell r="BE149">
            <v>27.3224043715847</v>
          </cell>
          <cell r="BF149">
            <v>23.362527135264617</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CA149">
            <v>0</v>
          </cell>
          <cell r="CB149">
            <v>0</v>
          </cell>
          <cell r="CC149">
            <v>0</v>
          </cell>
          <cell r="CD149">
            <v>0</v>
          </cell>
          <cell r="CE149">
            <v>0</v>
          </cell>
          <cell r="CF149">
            <v>0</v>
          </cell>
          <cell r="CH149">
            <v>0</v>
          </cell>
          <cell r="CJ149">
            <v>39898</v>
          </cell>
          <cell r="CK149">
            <v>10.449147194952598</v>
          </cell>
          <cell r="CL149">
            <v>1.4886951023212589</v>
          </cell>
          <cell r="CM149">
            <v>50.684931506849317</v>
          </cell>
          <cell r="CN149">
            <v>0</v>
          </cell>
          <cell r="CO149">
            <v>0</v>
          </cell>
          <cell r="CP149">
            <v>44.954401362924919</v>
          </cell>
          <cell r="CQ149">
            <v>0</v>
          </cell>
          <cell r="CR149">
            <v>30</v>
          </cell>
          <cell r="CS149">
            <v>0</v>
          </cell>
          <cell r="CU149">
            <v>39898</v>
          </cell>
          <cell r="CV149">
            <v>0</v>
          </cell>
          <cell r="CW149">
            <v>5</v>
          </cell>
          <cell r="CX149">
            <v>0</v>
          </cell>
          <cell r="CY149">
            <v>0</v>
          </cell>
          <cell r="CZ149">
            <v>0</v>
          </cell>
          <cell r="DA149">
            <v>0</v>
          </cell>
          <cell r="DB149">
            <v>0</v>
          </cell>
          <cell r="DC149">
            <v>55.403548557877514</v>
          </cell>
          <cell r="DD149">
            <v>67</v>
          </cell>
          <cell r="DE149">
            <v>11.835616438356164</v>
          </cell>
          <cell r="DF149">
            <v>24</v>
          </cell>
          <cell r="DG149">
            <v>16.907912224402317</v>
          </cell>
          <cell r="DH149">
            <v>0</v>
          </cell>
          <cell r="DI149">
            <v>0</v>
          </cell>
          <cell r="DJ149">
            <v>0</v>
          </cell>
          <cell r="DK149">
            <v>27.3224043715847</v>
          </cell>
          <cell r="DL149">
            <v>23.362527135264617</v>
          </cell>
          <cell r="DM149">
            <v>0</v>
          </cell>
          <cell r="DN149">
            <v>0</v>
          </cell>
          <cell r="DO149">
            <v>0</v>
          </cell>
          <cell r="DP149">
            <v>0</v>
          </cell>
          <cell r="DR149">
            <v>50.684931506849317</v>
          </cell>
          <cell r="DS149">
            <v>0</v>
          </cell>
          <cell r="DT149">
            <v>0</v>
          </cell>
          <cell r="DV149">
            <v>39898</v>
          </cell>
          <cell r="DW149">
            <v>0.9924634015475059</v>
          </cell>
          <cell r="DY149">
            <v>49.7</v>
          </cell>
          <cell r="DZ149">
            <v>44.7</v>
          </cell>
          <cell r="EA149">
            <v>30</v>
          </cell>
          <cell r="EB149">
            <v>30</v>
          </cell>
          <cell r="ED149">
            <v>60</v>
          </cell>
          <cell r="EE149">
            <v>20</v>
          </cell>
          <cell r="EF149">
            <v>44.954401362924919</v>
          </cell>
          <cell r="EG149">
            <v>0</v>
          </cell>
          <cell r="EH149">
            <v>44.954401362924919</v>
          </cell>
          <cell r="EJ149">
            <v>30</v>
          </cell>
          <cell r="EK149">
            <v>90</v>
          </cell>
          <cell r="EL149">
            <v>110</v>
          </cell>
          <cell r="EN149">
            <v>0</v>
          </cell>
          <cell r="EO149">
            <v>60</v>
          </cell>
          <cell r="EP149">
            <v>80</v>
          </cell>
          <cell r="ER149">
            <v>200</v>
          </cell>
          <cell r="ET149">
            <v>15</v>
          </cell>
          <cell r="EU149">
            <v>0</v>
          </cell>
          <cell r="EV149">
            <v>0</v>
          </cell>
          <cell r="EW149">
            <v>41.132905984213068</v>
          </cell>
          <cell r="EX149">
            <v>9.5520255226362494</v>
          </cell>
          <cell r="EZ149">
            <v>41.132905984213068</v>
          </cell>
          <cell r="FA149">
            <v>56.132905984213068</v>
          </cell>
          <cell r="FB149">
            <v>59</v>
          </cell>
          <cell r="FC149">
            <v>68.350684931506848</v>
          </cell>
          <cell r="FE149">
            <v>38271.593249189813</v>
          </cell>
        </row>
        <row r="150">
          <cell r="A150">
            <v>39899</v>
          </cell>
          <cell r="B150">
            <v>27</v>
          </cell>
          <cell r="C150">
            <v>5</v>
          </cell>
          <cell r="D150">
            <v>3</v>
          </cell>
          <cell r="E150">
            <v>2009</v>
          </cell>
          <cell r="G150">
            <v>0</v>
          </cell>
          <cell r="H150">
            <v>0.67832360727258889</v>
          </cell>
          <cell r="I150">
            <v>10.2257170668538</v>
          </cell>
          <cell r="J150">
            <v>50.684931506849317</v>
          </cell>
          <cell r="K150">
            <v>10.483870967741936</v>
          </cell>
          <cell r="L150">
            <v>0.25389269884183718</v>
          </cell>
          <cell r="M150">
            <v>6.4780324626969294</v>
          </cell>
          <cell r="N150">
            <v>0</v>
          </cell>
          <cell r="O150">
            <v>16.511844286411851</v>
          </cell>
          <cell r="P150">
            <v>15.894291744674815</v>
          </cell>
          <cell r="Q150">
            <v>26.658152439818494</v>
          </cell>
          <cell r="R150">
            <v>20.288044470491361</v>
          </cell>
          <cell r="S150">
            <v>40.311622374626594</v>
          </cell>
          <cell r="T150">
            <v>21.103695133990179</v>
          </cell>
          <cell r="U150">
            <v>25.429696805777855</v>
          </cell>
          <cell r="W150">
            <v>0</v>
          </cell>
          <cell r="X150">
            <v>10.904040674126389</v>
          </cell>
          <cell r="Y150">
            <v>10.483870967741936</v>
          </cell>
          <cell r="Z150">
            <v>0</v>
          </cell>
          <cell r="AA150">
            <v>0</v>
          </cell>
          <cell r="AB150">
            <v>0</v>
          </cell>
          <cell r="AC150">
            <v>5</v>
          </cell>
          <cell r="AD150">
            <v>0</v>
          </cell>
          <cell r="AE150">
            <v>1.3517454706142278</v>
          </cell>
          <cell r="AF150">
            <v>0.38017969092453896</v>
          </cell>
          <cell r="AG150">
            <v>0</v>
          </cell>
          <cell r="AH150">
            <v>5.1323993718649064</v>
          </cell>
          <cell r="AI150">
            <v>0</v>
          </cell>
          <cell r="AJ150">
            <v>0</v>
          </cell>
          <cell r="AK150">
            <v>0</v>
          </cell>
          <cell r="AL150">
            <v>0</v>
          </cell>
          <cell r="AM150">
            <v>0</v>
          </cell>
          <cell r="AN150">
            <v>0</v>
          </cell>
          <cell r="AO150">
            <v>30.369918026920342</v>
          </cell>
          <cell r="AP150">
            <v>0</v>
          </cell>
          <cell r="AQ150">
            <v>23.619820309075461</v>
          </cell>
          <cell r="AR150">
            <v>6.380179690924539</v>
          </cell>
          <cell r="AS150">
            <v>13.850015542611274</v>
          </cell>
          <cell r="AT150">
            <v>0</v>
          </cell>
          <cell r="AU150">
            <v>0</v>
          </cell>
          <cell r="AV150">
            <v>0</v>
          </cell>
          <cell r="AW150">
            <v>67</v>
          </cell>
          <cell r="AX150">
            <v>0</v>
          </cell>
          <cell r="AY150">
            <v>0</v>
          </cell>
          <cell r="AZ150">
            <v>19.845014314394632</v>
          </cell>
          <cell r="BA150">
            <v>0</v>
          </cell>
          <cell r="BB150">
            <v>0</v>
          </cell>
          <cell r="BC150">
            <v>0</v>
          </cell>
          <cell r="BD150">
            <v>0</v>
          </cell>
          <cell r="BE150">
            <v>27.3224043715847</v>
          </cell>
          <cell r="BF150">
            <v>23.362527135264617</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CA150">
            <v>0</v>
          </cell>
          <cell r="CB150">
            <v>0</v>
          </cell>
          <cell r="CC150">
            <v>0</v>
          </cell>
          <cell r="CD150">
            <v>0</v>
          </cell>
          <cell r="CE150">
            <v>0</v>
          </cell>
          <cell r="CF150">
            <v>0</v>
          </cell>
          <cell r="CH150">
            <v>0</v>
          </cell>
          <cell r="CJ150">
            <v>39899</v>
          </cell>
          <cell r="CK150">
            <v>10.904040674126389</v>
          </cell>
          <cell r="CL150">
            <v>1.7319251615387667</v>
          </cell>
          <cell r="CM150">
            <v>50.684931506849317</v>
          </cell>
          <cell r="CN150">
            <v>0</v>
          </cell>
          <cell r="CO150">
            <v>0</v>
          </cell>
          <cell r="CP150">
            <v>49.352332941396526</v>
          </cell>
          <cell r="CQ150">
            <v>0</v>
          </cell>
          <cell r="CR150">
            <v>30</v>
          </cell>
          <cell r="CS150">
            <v>0</v>
          </cell>
          <cell r="CU150">
            <v>39899</v>
          </cell>
          <cell r="CV150">
            <v>0</v>
          </cell>
          <cell r="CW150">
            <v>5</v>
          </cell>
          <cell r="CX150">
            <v>0</v>
          </cell>
          <cell r="CY150">
            <v>0</v>
          </cell>
          <cell r="CZ150">
            <v>0</v>
          </cell>
          <cell r="DA150">
            <v>0</v>
          </cell>
          <cell r="DB150">
            <v>0</v>
          </cell>
          <cell r="DC150">
            <v>60.256373615522911</v>
          </cell>
          <cell r="DD150">
            <v>67</v>
          </cell>
          <cell r="DE150">
            <v>11.835616438356164</v>
          </cell>
          <cell r="DF150">
            <v>24</v>
          </cell>
          <cell r="DG150">
            <v>26.225194005319171</v>
          </cell>
          <cell r="DH150">
            <v>0</v>
          </cell>
          <cell r="DI150">
            <v>0</v>
          </cell>
          <cell r="DJ150">
            <v>0</v>
          </cell>
          <cell r="DK150">
            <v>27.3224043715847</v>
          </cell>
          <cell r="DL150">
            <v>23.362527135264617</v>
          </cell>
          <cell r="DM150">
            <v>0</v>
          </cell>
          <cell r="DN150">
            <v>0</v>
          </cell>
          <cell r="DO150">
            <v>0</v>
          </cell>
          <cell r="DP150">
            <v>0</v>
          </cell>
          <cell r="DR150">
            <v>50.684931506849317</v>
          </cell>
          <cell r="DS150">
            <v>0</v>
          </cell>
          <cell r="DT150">
            <v>0</v>
          </cell>
          <cell r="DV150">
            <v>39899</v>
          </cell>
          <cell r="DW150">
            <v>1.1546167743591778</v>
          </cell>
          <cell r="DY150">
            <v>49.7</v>
          </cell>
          <cell r="DZ150">
            <v>44.7</v>
          </cell>
          <cell r="EA150">
            <v>30</v>
          </cell>
          <cell r="EB150">
            <v>30</v>
          </cell>
          <cell r="ED150">
            <v>60</v>
          </cell>
          <cell r="EE150">
            <v>20</v>
          </cell>
          <cell r="EF150">
            <v>49.352332941396526</v>
          </cell>
          <cell r="EG150">
            <v>0</v>
          </cell>
          <cell r="EH150">
            <v>49.352332941396526</v>
          </cell>
          <cell r="EJ150">
            <v>30</v>
          </cell>
          <cell r="EK150">
            <v>90</v>
          </cell>
          <cell r="EL150">
            <v>110</v>
          </cell>
          <cell r="EN150">
            <v>0</v>
          </cell>
          <cell r="EO150">
            <v>60</v>
          </cell>
          <cell r="EP150">
            <v>80</v>
          </cell>
          <cell r="ER150">
            <v>200</v>
          </cell>
          <cell r="ET150">
            <v>15</v>
          </cell>
          <cell r="EU150">
            <v>0</v>
          </cell>
          <cell r="EV150">
            <v>0</v>
          </cell>
          <cell r="EW150">
            <v>42.297267764695263</v>
          </cell>
          <cell r="EX150">
            <v>8.3876637421540536</v>
          </cell>
          <cell r="EZ150">
            <v>42.297267764695263</v>
          </cell>
          <cell r="FA150">
            <v>57.297267764695263</v>
          </cell>
          <cell r="FB150">
            <v>59</v>
          </cell>
          <cell r="FC150">
            <v>68.350684931506848</v>
          </cell>
          <cell r="FE150">
            <v>38271.593249537036</v>
          </cell>
        </row>
        <row r="151">
          <cell r="A151">
            <v>39900</v>
          </cell>
          <cell r="B151">
            <v>28</v>
          </cell>
          <cell r="C151">
            <v>6</v>
          </cell>
          <cell r="D151">
            <v>3</v>
          </cell>
          <cell r="E151">
            <v>2009</v>
          </cell>
          <cell r="G151">
            <v>0</v>
          </cell>
          <cell r="H151">
            <v>0.77586065587336783</v>
          </cell>
          <cell r="I151">
            <v>10.33594164316586</v>
          </cell>
          <cell r="J151">
            <v>50.684931506849317</v>
          </cell>
          <cell r="K151">
            <v>10.483870967741936</v>
          </cell>
          <cell r="L151">
            <v>0.29040026579191036</v>
          </cell>
          <cell r="M151">
            <v>6.5478601705112869</v>
          </cell>
          <cell r="N151">
            <v>7.7697391304347825</v>
          </cell>
          <cell r="O151">
            <v>18.886104213952674</v>
          </cell>
          <cell r="P151">
            <v>16.065618758896235</v>
          </cell>
          <cell r="Q151">
            <v>26.615158814099896</v>
          </cell>
          <cell r="R151">
            <v>20.288044470491361</v>
          </cell>
          <cell r="S151">
            <v>40.311622374626594</v>
          </cell>
          <cell r="T151">
            <v>21.103695133990179</v>
          </cell>
          <cell r="U151">
            <v>25.429696805777855</v>
          </cell>
          <cell r="W151">
            <v>0</v>
          </cell>
          <cell r="X151">
            <v>11.111802299039228</v>
          </cell>
          <cell r="Y151">
            <v>10.483870967741936</v>
          </cell>
          <cell r="Z151">
            <v>0</v>
          </cell>
          <cell r="AA151">
            <v>0</v>
          </cell>
          <cell r="AB151">
            <v>2.5899130434782607</v>
          </cell>
          <cell r="AC151">
            <v>5</v>
          </cell>
          <cell r="AD151">
            <v>0</v>
          </cell>
          <cell r="AE151">
            <v>1.3517454706142278</v>
          </cell>
          <cell r="AF151">
            <v>5.6663410526454925</v>
          </cell>
          <cell r="AG151">
            <v>0</v>
          </cell>
          <cell r="AH151">
            <v>5.0196044964160098</v>
          </cell>
          <cell r="AI151">
            <v>0</v>
          </cell>
          <cell r="AJ151">
            <v>0</v>
          </cell>
          <cell r="AK151">
            <v>0</v>
          </cell>
          <cell r="AL151">
            <v>0</v>
          </cell>
          <cell r="AM151">
            <v>0</v>
          </cell>
          <cell r="AN151">
            <v>0</v>
          </cell>
          <cell r="AO151">
            <v>30.268231871653253</v>
          </cell>
          <cell r="AP151">
            <v>0</v>
          </cell>
          <cell r="AQ151">
            <v>18.333658947354508</v>
          </cell>
          <cell r="AR151">
            <v>11.666341052645492</v>
          </cell>
          <cell r="AS151">
            <v>16.567089889370905</v>
          </cell>
          <cell r="AT151">
            <v>0</v>
          </cell>
          <cell r="AU151">
            <v>0</v>
          </cell>
          <cell r="AV151">
            <v>0</v>
          </cell>
          <cell r="AW151">
            <v>67</v>
          </cell>
          <cell r="AX151">
            <v>0</v>
          </cell>
          <cell r="AY151">
            <v>0</v>
          </cell>
          <cell r="AZ151">
            <v>19.845014314394632</v>
          </cell>
          <cell r="BA151">
            <v>0</v>
          </cell>
          <cell r="BB151">
            <v>0</v>
          </cell>
          <cell r="BC151">
            <v>0</v>
          </cell>
          <cell r="BD151">
            <v>0</v>
          </cell>
          <cell r="BE151">
            <v>27.3224043715847</v>
          </cell>
          <cell r="BF151">
            <v>23.362527135264617</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CA151">
            <v>0</v>
          </cell>
          <cell r="CB151">
            <v>0</v>
          </cell>
          <cell r="CC151">
            <v>0</v>
          </cell>
          <cell r="CD151">
            <v>0</v>
          </cell>
          <cell r="CE151">
            <v>0</v>
          </cell>
          <cell r="CF151">
            <v>0</v>
          </cell>
          <cell r="CH151">
            <v>0</v>
          </cell>
          <cell r="CJ151">
            <v>39900</v>
          </cell>
          <cell r="CK151">
            <v>11.111802299039228</v>
          </cell>
          <cell r="CL151">
            <v>7.0180865232597203</v>
          </cell>
          <cell r="CM151">
            <v>50.684931506849317</v>
          </cell>
          <cell r="CN151">
            <v>0</v>
          </cell>
          <cell r="CO151">
            <v>0</v>
          </cell>
          <cell r="CP151">
            <v>51.854926257440169</v>
          </cell>
          <cell r="CQ151">
            <v>0</v>
          </cell>
          <cell r="CR151">
            <v>30</v>
          </cell>
          <cell r="CS151">
            <v>0</v>
          </cell>
          <cell r="CU151">
            <v>39900</v>
          </cell>
          <cell r="CV151">
            <v>2.5899130434782607</v>
          </cell>
          <cell r="CW151">
            <v>5</v>
          </cell>
          <cell r="CX151">
            <v>0</v>
          </cell>
          <cell r="CY151">
            <v>0</v>
          </cell>
          <cell r="CZ151">
            <v>0</v>
          </cell>
          <cell r="DA151">
            <v>0</v>
          </cell>
          <cell r="DB151">
            <v>0</v>
          </cell>
          <cell r="DC151">
            <v>62.966728556479396</v>
          </cell>
          <cell r="DD151">
            <v>67</v>
          </cell>
          <cell r="DE151">
            <v>11.835616438356164</v>
          </cell>
          <cell r="DF151">
            <v>24</v>
          </cell>
          <cell r="DG151">
            <v>31.511355367040125</v>
          </cell>
          <cell r="DH151">
            <v>0</v>
          </cell>
          <cell r="DI151">
            <v>0</v>
          </cell>
          <cell r="DJ151">
            <v>0</v>
          </cell>
          <cell r="DK151">
            <v>27.3224043715847</v>
          </cell>
          <cell r="DL151">
            <v>23.362527135264617</v>
          </cell>
          <cell r="DM151">
            <v>0</v>
          </cell>
          <cell r="DN151">
            <v>0</v>
          </cell>
          <cell r="DO151">
            <v>0</v>
          </cell>
          <cell r="DP151">
            <v>0</v>
          </cell>
          <cell r="DR151">
            <v>50.684931506849317</v>
          </cell>
          <cell r="DS151">
            <v>0</v>
          </cell>
          <cell r="DT151">
            <v>0</v>
          </cell>
          <cell r="DV151">
            <v>39900</v>
          </cell>
          <cell r="DW151">
            <v>4.6787243488398138</v>
          </cell>
          <cell r="DY151">
            <v>49.7</v>
          </cell>
          <cell r="DZ151">
            <v>44.7</v>
          </cell>
          <cell r="EA151">
            <v>30</v>
          </cell>
          <cell r="EB151">
            <v>30</v>
          </cell>
          <cell r="ED151">
            <v>60</v>
          </cell>
          <cell r="EE151">
            <v>20</v>
          </cell>
          <cell r="EF151">
            <v>51.854926257440169</v>
          </cell>
          <cell r="EG151">
            <v>0</v>
          </cell>
          <cell r="EH151">
            <v>51.854926257440169</v>
          </cell>
          <cell r="EJ151">
            <v>30</v>
          </cell>
          <cell r="EK151">
            <v>90</v>
          </cell>
          <cell r="EL151">
            <v>110</v>
          </cell>
          <cell r="EN151">
            <v>0</v>
          </cell>
          <cell r="EO151">
            <v>60</v>
          </cell>
          <cell r="EP151">
            <v>80</v>
          </cell>
          <cell r="ER151">
            <v>200</v>
          </cell>
          <cell r="ET151">
            <v>15</v>
          </cell>
          <cell r="EU151">
            <v>0</v>
          </cell>
          <cell r="EV151">
            <v>0</v>
          </cell>
          <cell r="EW151">
            <v>42.753196516492402</v>
          </cell>
          <cell r="EX151">
            <v>7.9317349903569152</v>
          </cell>
          <cell r="EZ151">
            <v>42.753196516492402</v>
          </cell>
          <cell r="FA151">
            <v>57.753196516492402</v>
          </cell>
          <cell r="FB151">
            <v>59</v>
          </cell>
          <cell r="FC151">
            <v>68.350684931506848</v>
          </cell>
          <cell r="FE151">
            <v>38271.593249768521</v>
          </cell>
        </row>
        <row r="152">
          <cell r="A152">
            <v>39901</v>
          </cell>
          <cell r="B152">
            <v>29</v>
          </cell>
          <cell r="C152">
            <v>7</v>
          </cell>
          <cell r="D152">
            <v>3</v>
          </cell>
          <cell r="E152">
            <v>2009</v>
          </cell>
          <cell r="G152">
            <v>0</v>
          </cell>
          <cell r="H152">
            <v>0.71867270407806705</v>
          </cell>
          <cell r="I152">
            <v>12.712645229957616</v>
          </cell>
          <cell r="J152">
            <v>50.684931506849317</v>
          </cell>
          <cell r="K152">
            <v>10.483870967741936</v>
          </cell>
          <cell r="L152">
            <v>0.26899513811114689</v>
          </cell>
          <cell r="M152">
            <v>8.0535113526031346</v>
          </cell>
          <cell r="N152">
            <v>7.7697391304347825</v>
          </cell>
          <cell r="O152">
            <v>17.494027416125157</v>
          </cell>
          <cell r="P152">
            <v>19.759835991009226</v>
          </cell>
          <cell r="Q152">
            <v>26.472328688483977</v>
          </cell>
          <cell r="R152">
            <v>20.288044470491361</v>
          </cell>
          <cell r="S152">
            <v>73.757096523777037</v>
          </cell>
          <cell r="T152">
            <v>21.506295559805704</v>
          </cell>
          <cell r="U152">
            <v>36.864797412668651</v>
          </cell>
          <cell r="W152">
            <v>0</v>
          </cell>
          <cell r="X152">
            <v>13.431317934035683</v>
          </cell>
          <cell r="Y152">
            <v>10.483870967741936</v>
          </cell>
          <cell r="Z152">
            <v>0</v>
          </cell>
          <cell r="AA152">
            <v>0</v>
          </cell>
          <cell r="AB152">
            <v>2.5899130434782607</v>
          </cell>
          <cell r="AC152">
            <v>5</v>
          </cell>
          <cell r="AD152">
            <v>0</v>
          </cell>
          <cell r="AE152">
            <v>1.3517454706142278</v>
          </cell>
          <cell r="AF152">
            <v>7.1505871070565767</v>
          </cell>
          <cell r="AG152">
            <v>0</v>
          </cell>
          <cell r="AH152">
            <v>4.551052825987032</v>
          </cell>
          <cell r="AI152">
            <v>0</v>
          </cell>
          <cell r="AJ152">
            <v>0</v>
          </cell>
          <cell r="AK152">
            <v>0</v>
          </cell>
          <cell r="AL152">
            <v>0</v>
          </cell>
          <cell r="AM152">
            <v>0</v>
          </cell>
          <cell r="AN152">
            <v>0</v>
          </cell>
          <cell r="AO152">
            <v>28.397647348273797</v>
          </cell>
          <cell r="AP152">
            <v>0</v>
          </cell>
          <cell r="AQ152">
            <v>16.849412892943423</v>
          </cell>
          <cell r="AR152">
            <v>13.150587107056577</v>
          </cell>
          <cell r="AS152">
            <v>21.06553639184888</v>
          </cell>
          <cell r="AT152">
            <v>0</v>
          </cell>
          <cell r="AU152">
            <v>0</v>
          </cell>
          <cell r="AV152">
            <v>0</v>
          </cell>
          <cell r="AW152">
            <v>67</v>
          </cell>
          <cell r="AX152">
            <v>0</v>
          </cell>
          <cell r="AY152">
            <v>0</v>
          </cell>
          <cell r="AZ152">
            <v>45.534344399792744</v>
          </cell>
          <cell r="BA152">
            <v>0</v>
          </cell>
          <cell r="BB152">
            <v>19.593845096458651</v>
          </cell>
          <cell r="BC152">
            <v>0</v>
          </cell>
          <cell r="BD152">
            <v>0</v>
          </cell>
          <cell r="BE152">
            <v>27.3224043715847</v>
          </cell>
          <cell r="BF152">
            <v>23.362527135264617</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CA152">
            <v>0</v>
          </cell>
          <cell r="CB152">
            <v>0</v>
          </cell>
          <cell r="CC152">
            <v>0</v>
          </cell>
          <cell r="CD152">
            <v>0</v>
          </cell>
          <cell r="CE152">
            <v>0</v>
          </cell>
          <cell r="CF152">
            <v>0</v>
          </cell>
          <cell r="CH152">
            <v>0</v>
          </cell>
          <cell r="CJ152">
            <v>39901</v>
          </cell>
          <cell r="CK152">
            <v>13.431317934035683</v>
          </cell>
          <cell r="CL152">
            <v>8.5023325776708045</v>
          </cell>
          <cell r="CM152">
            <v>50.684931506849317</v>
          </cell>
          <cell r="CN152">
            <v>0</v>
          </cell>
          <cell r="CO152">
            <v>0</v>
          </cell>
          <cell r="CP152">
            <v>54.014236566109709</v>
          </cell>
          <cell r="CQ152">
            <v>0</v>
          </cell>
          <cell r="CR152">
            <v>30</v>
          </cell>
          <cell r="CS152">
            <v>0</v>
          </cell>
          <cell r="CU152">
            <v>39901</v>
          </cell>
          <cell r="CV152">
            <v>2.5899130434782607</v>
          </cell>
          <cell r="CW152">
            <v>5</v>
          </cell>
          <cell r="CX152">
            <v>0</v>
          </cell>
          <cell r="CY152">
            <v>0</v>
          </cell>
          <cell r="CZ152">
            <v>0</v>
          </cell>
          <cell r="DA152">
            <v>0</v>
          </cell>
          <cell r="DB152">
            <v>0</v>
          </cell>
          <cell r="DC152">
            <v>67.445554500145391</v>
          </cell>
          <cell r="DD152">
            <v>67</v>
          </cell>
          <cell r="DE152">
            <v>11.835616438356164</v>
          </cell>
          <cell r="DF152">
            <v>24</v>
          </cell>
          <cell r="DG152">
            <v>58.684931506849324</v>
          </cell>
          <cell r="DH152">
            <v>19.593845096458651</v>
          </cell>
          <cell r="DI152">
            <v>0</v>
          </cell>
          <cell r="DJ152">
            <v>0</v>
          </cell>
          <cell r="DK152">
            <v>27.3224043715847</v>
          </cell>
          <cell r="DL152">
            <v>23.362527135264617</v>
          </cell>
          <cell r="DM152">
            <v>0</v>
          </cell>
          <cell r="DN152">
            <v>0</v>
          </cell>
          <cell r="DO152">
            <v>0</v>
          </cell>
          <cell r="DP152">
            <v>0</v>
          </cell>
          <cell r="DR152">
            <v>50.684931506849317</v>
          </cell>
          <cell r="DS152">
            <v>0</v>
          </cell>
          <cell r="DT152">
            <v>0</v>
          </cell>
          <cell r="DV152">
            <v>39901</v>
          </cell>
          <cell r="DW152">
            <v>5.668221718447203</v>
          </cell>
          <cell r="DY152">
            <v>49.7</v>
          </cell>
          <cell r="DZ152">
            <v>44.7</v>
          </cell>
          <cell r="EA152">
            <v>30</v>
          </cell>
          <cell r="EB152">
            <v>30</v>
          </cell>
          <cell r="ED152">
            <v>60</v>
          </cell>
          <cell r="EE152">
            <v>20</v>
          </cell>
          <cell r="EF152">
            <v>54.014236566109709</v>
          </cell>
          <cell r="EG152">
            <v>0</v>
          </cell>
          <cell r="EH152">
            <v>54.014236566109709</v>
          </cell>
          <cell r="EJ152">
            <v>30</v>
          </cell>
          <cell r="EK152">
            <v>90</v>
          </cell>
          <cell r="EL152">
            <v>110</v>
          </cell>
          <cell r="EN152">
            <v>0</v>
          </cell>
          <cell r="EO152">
            <v>60</v>
          </cell>
          <cell r="EP152">
            <v>80</v>
          </cell>
          <cell r="ER152">
            <v>200</v>
          </cell>
          <cell r="ET152">
            <v>15</v>
          </cell>
          <cell r="EU152">
            <v>0</v>
          </cell>
          <cell r="EV152">
            <v>0</v>
          </cell>
          <cell r="EW152">
            <v>50.684931506849317</v>
          </cell>
          <cell r="EX152">
            <v>0</v>
          </cell>
          <cell r="EZ152">
            <v>52.584102980128058</v>
          </cell>
          <cell r="FA152">
            <v>67.584102980128051</v>
          </cell>
          <cell r="FB152">
            <v>59</v>
          </cell>
          <cell r="FC152">
            <v>68.350684931506848</v>
          </cell>
          <cell r="FE152">
            <v>38271.593249884259</v>
          </cell>
        </row>
        <row r="153">
          <cell r="A153">
            <v>39902</v>
          </cell>
          <cell r="B153">
            <v>30</v>
          </cell>
          <cell r="C153">
            <v>1</v>
          </cell>
          <cell r="D153">
            <v>3</v>
          </cell>
          <cell r="E153">
            <v>2009</v>
          </cell>
          <cell r="G153">
            <v>0</v>
          </cell>
          <cell r="H153">
            <v>0.68095921205585985</v>
          </cell>
          <cell r="I153">
            <v>12.670090745360829</v>
          </cell>
          <cell r="J153">
            <v>50.684931506849317</v>
          </cell>
          <cell r="K153">
            <v>10.483870967741936</v>
          </cell>
          <cell r="L153">
            <v>0.25487919084112887</v>
          </cell>
          <cell r="M153">
            <v>8.0265529172338557</v>
          </cell>
          <cell r="N153">
            <v>7.7697391304347825</v>
          </cell>
          <cell r="O153">
            <v>16.576000531772191</v>
          </cell>
          <cell r="P153">
            <v>19.693691642519667</v>
          </cell>
          <cell r="Q153">
            <v>26.491469015030145</v>
          </cell>
          <cell r="R153">
            <v>20.288044470491361</v>
          </cell>
          <cell r="S153">
            <v>42.794166868965732</v>
          </cell>
          <cell r="T153">
            <v>21.283441496174166</v>
          </cell>
          <cell r="U153">
            <v>35.82468725070531</v>
          </cell>
          <cell r="W153">
            <v>0</v>
          </cell>
          <cell r="X153">
            <v>13.35104995741669</v>
          </cell>
          <cell r="Y153">
            <v>10.483870967741936</v>
          </cell>
          <cell r="Z153">
            <v>0</v>
          </cell>
          <cell r="AA153">
            <v>0</v>
          </cell>
          <cell r="AB153">
            <v>2.5899130434782607</v>
          </cell>
          <cell r="AC153">
            <v>5</v>
          </cell>
          <cell r="AD153">
            <v>0</v>
          </cell>
          <cell r="AE153">
            <v>1.3517454706142278</v>
          </cell>
          <cell r="AF153">
            <v>7.1095127244172787</v>
          </cell>
          <cell r="AG153">
            <v>0</v>
          </cell>
          <cell r="AH153">
            <v>4.6007231199449965</v>
          </cell>
          <cell r="AI153">
            <v>0</v>
          </cell>
          <cell r="AJ153">
            <v>0</v>
          </cell>
          <cell r="AK153">
            <v>0</v>
          </cell>
          <cell r="AL153">
            <v>0</v>
          </cell>
          <cell r="AM153">
            <v>0</v>
          </cell>
          <cell r="AN153">
            <v>0</v>
          </cell>
          <cell r="AO153">
            <v>28.400981683116441</v>
          </cell>
          <cell r="AP153">
            <v>0</v>
          </cell>
          <cell r="AQ153">
            <v>16.890487275582721</v>
          </cell>
          <cell r="AR153">
            <v>13.109512724417279</v>
          </cell>
          <cell r="AS153">
            <v>20.047500856751931</v>
          </cell>
          <cell r="AT153">
            <v>0</v>
          </cell>
          <cell r="AU153">
            <v>0</v>
          </cell>
          <cell r="AV153">
            <v>0</v>
          </cell>
          <cell r="AW153">
            <v>67</v>
          </cell>
          <cell r="AX153">
            <v>0</v>
          </cell>
          <cell r="AY153">
            <v>0</v>
          </cell>
          <cell r="AZ153">
            <v>32.902295615845205</v>
          </cell>
          <cell r="BA153">
            <v>0</v>
          </cell>
          <cell r="BB153">
            <v>0</v>
          </cell>
          <cell r="BC153">
            <v>0</v>
          </cell>
          <cell r="BD153">
            <v>0</v>
          </cell>
          <cell r="BE153">
            <v>27.3224043715847</v>
          </cell>
          <cell r="BF153">
            <v>23.362527135264617</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CA153">
            <v>0</v>
          </cell>
          <cell r="CB153">
            <v>0</v>
          </cell>
          <cell r="CC153">
            <v>0</v>
          </cell>
          <cell r="CD153">
            <v>0</v>
          </cell>
          <cell r="CE153">
            <v>0</v>
          </cell>
          <cell r="CF153">
            <v>0</v>
          </cell>
          <cell r="CH153">
            <v>0</v>
          </cell>
          <cell r="CJ153">
            <v>39902</v>
          </cell>
          <cell r="CK153">
            <v>13.35104995741669</v>
          </cell>
          <cell r="CL153">
            <v>8.4612581950315064</v>
          </cell>
          <cell r="CM153">
            <v>50.684931506849317</v>
          </cell>
          <cell r="CN153">
            <v>0</v>
          </cell>
          <cell r="CO153">
            <v>0</v>
          </cell>
          <cell r="CP153">
            <v>53.049205659813367</v>
          </cell>
          <cell r="CQ153">
            <v>0</v>
          </cell>
          <cell r="CR153">
            <v>30</v>
          </cell>
          <cell r="CS153">
            <v>0</v>
          </cell>
          <cell r="CU153">
            <v>39902</v>
          </cell>
          <cell r="CV153">
            <v>2.5899130434782607</v>
          </cell>
          <cell r="CW153">
            <v>5</v>
          </cell>
          <cell r="CX153">
            <v>0</v>
          </cell>
          <cell r="CY153">
            <v>0</v>
          </cell>
          <cell r="CZ153">
            <v>0</v>
          </cell>
          <cell r="DA153">
            <v>0</v>
          </cell>
          <cell r="DB153">
            <v>0</v>
          </cell>
          <cell r="DC153">
            <v>66.400255617230059</v>
          </cell>
          <cell r="DD153">
            <v>67</v>
          </cell>
          <cell r="DE153">
            <v>11.835616438356164</v>
          </cell>
          <cell r="DF153">
            <v>24</v>
          </cell>
          <cell r="DG153">
            <v>46.011808340262483</v>
          </cell>
          <cell r="DH153">
            <v>0</v>
          </cell>
          <cell r="DI153">
            <v>0</v>
          </cell>
          <cell r="DJ153">
            <v>0</v>
          </cell>
          <cell r="DK153">
            <v>27.3224043715847</v>
          </cell>
          <cell r="DL153">
            <v>23.362527135264617</v>
          </cell>
          <cell r="DM153">
            <v>0</v>
          </cell>
          <cell r="DN153">
            <v>0</v>
          </cell>
          <cell r="DO153">
            <v>0</v>
          </cell>
          <cell r="DP153">
            <v>0</v>
          </cell>
          <cell r="DR153">
            <v>50.684931506849317</v>
          </cell>
          <cell r="DS153">
            <v>0</v>
          </cell>
          <cell r="DT153">
            <v>0</v>
          </cell>
          <cell r="DV153">
            <v>39902</v>
          </cell>
          <cell r="DW153">
            <v>5.640838796687671</v>
          </cell>
          <cell r="DY153">
            <v>49.7</v>
          </cell>
          <cell r="DZ153">
            <v>44.7</v>
          </cell>
          <cell r="EA153">
            <v>30</v>
          </cell>
          <cell r="EB153">
            <v>30</v>
          </cell>
          <cell r="ED153">
            <v>60</v>
          </cell>
          <cell r="EE153">
            <v>20</v>
          </cell>
          <cell r="EF153">
            <v>53.049205659813367</v>
          </cell>
          <cell r="EG153">
            <v>0</v>
          </cell>
          <cell r="EH153">
            <v>53.049205659813367</v>
          </cell>
          <cell r="EJ153">
            <v>30</v>
          </cell>
          <cell r="EK153">
            <v>90</v>
          </cell>
          <cell r="EL153">
            <v>110</v>
          </cell>
          <cell r="EN153">
            <v>0</v>
          </cell>
          <cell r="EO153">
            <v>60</v>
          </cell>
          <cell r="EP153">
            <v>80</v>
          </cell>
          <cell r="ER153">
            <v>200</v>
          </cell>
          <cell r="ET153">
            <v>15</v>
          </cell>
          <cell r="EU153">
            <v>0</v>
          </cell>
          <cell r="EV153">
            <v>0</v>
          </cell>
          <cell r="EW153">
            <v>50.684931506849317</v>
          </cell>
          <cell r="EX153">
            <v>0</v>
          </cell>
          <cell r="EZ153">
            <v>52.408082226002826</v>
          </cell>
          <cell r="FA153">
            <v>67.408082226002819</v>
          </cell>
          <cell r="FB153">
            <v>59</v>
          </cell>
          <cell r="FC153">
            <v>68.350684931506848</v>
          </cell>
          <cell r="FE153">
            <v>38271.593250115744</v>
          </cell>
        </row>
        <row r="154">
          <cell r="A154">
            <v>39903</v>
          </cell>
          <cell r="B154">
            <v>31</v>
          </cell>
          <cell r="C154">
            <v>2</v>
          </cell>
          <cell r="D154">
            <v>3</v>
          </cell>
          <cell r="E154">
            <v>2009</v>
          </cell>
          <cell r="G154">
            <v>0</v>
          </cell>
          <cell r="H154">
            <v>0.61499604858094958</v>
          </cell>
          <cell r="I154">
            <v>12.596118071593668</v>
          </cell>
          <cell r="J154">
            <v>50.684931506849317</v>
          </cell>
          <cell r="K154">
            <v>10.483870967741936</v>
          </cell>
          <cell r="L154">
            <v>0.23018955094177604</v>
          </cell>
          <cell r="M154">
            <v>7.9796909339730968</v>
          </cell>
          <cell r="N154">
            <v>7.7697391304347825</v>
          </cell>
          <cell r="O154">
            <v>14.970316353513663</v>
          </cell>
          <cell r="P154">
            <v>19.57871259016548</v>
          </cell>
          <cell r="Q154">
            <v>26.542735984276135</v>
          </cell>
          <cell r="R154">
            <v>20.288044470491361</v>
          </cell>
          <cell r="S154">
            <v>52.014177357914434</v>
          </cell>
          <cell r="T154">
            <v>21.349802038509612</v>
          </cell>
          <cell r="U154">
            <v>36.134406864122901</v>
          </cell>
          <cell r="W154">
            <v>0</v>
          </cell>
          <cell r="X154">
            <v>13.211114120174617</v>
          </cell>
          <cell r="Y154">
            <v>10.483870967741936</v>
          </cell>
          <cell r="Z154">
            <v>0</v>
          </cell>
          <cell r="AA154">
            <v>0</v>
          </cell>
          <cell r="AB154">
            <v>2.5899130434782607</v>
          </cell>
          <cell r="AC154">
            <v>5</v>
          </cell>
          <cell r="AD154">
            <v>0</v>
          </cell>
          <cell r="AE154">
            <v>1.3517454706142278</v>
          </cell>
          <cell r="AF154">
            <v>7.0379611012571672</v>
          </cell>
          <cell r="AG154">
            <v>0</v>
          </cell>
          <cell r="AH154">
            <v>4.7304188101352516</v>
          </cell>
          <cell r="AI154">
            <v>0</v>
          </cell>
          <cell r="AJ154">
            <v>0</v>
          </cell>
          <cell r="AK154">
            <v>0</v>
          </cell>
          <cell r="AL154">
            <v>0</v>
          </cell>
          <cell r="AM154">
            <v>0</v>
          </cell>
          <cell r="AN154">
            <v>0</v>
          </cell>
          <cell r="AO154">
            <v>28.386731766343388</v>
          </cell>
          <cell r="AP154">
            <v>0</v>
          </cell>
          <cell r="AQ154">
            <v>16.962038898742833</v>
          </cell>
          <cell r="AR154">
            <v>13.037961101257167</v>
          </cell>
          <cell r="AS154">
            <v>18.262658821968003</v>
          </cell>
          <cell r="AT154">
            <v>0</v>
          </cell>
          <cell r="AU154">
            <v>0</v>
          </cell>
          <cell r="AV154">
            <v>0</v>
          </cell>
          <cell r="AW154">
            <v>67</v>
          </cell>
          <cell r="AX154">
            <v>0</v>
          </cell>
          <cell r="AY154">
            <v>0</v>
          </cell>
          <cell r="AZ154">
            <v>42.498386260546937</v>
          </cell>
          <cell r="BA154">
            <v>0</v>
          </cell>
          <cell r="BB154">
            <v>0</v>
          </cell>
          <cell r="BC154">
            <v>0</v>
          </cell>
          <cell r="BD154">
            <v>0</v>
          </cell>
          <cell r="BE154">
            <v>27.3224043715847</v>
          </cell>
          <cell r="BF154">
            <v>23.362527135264617</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CA154">
            <v>0</v>
          </cell>
          <cell r="CB154">
            <v>0</v>
          </cell>
          <cell r="CC154">
            <v>0</v>
          </cell>
          <cell r="CD154">
            <v>0</v>
          </cell>
          <cell r="CE154">
            <v>0</v>
          </cell>
          <cell r="CF154">
            <v>0</v>
          </cell>
          <cell r="CH154">
            <v>0</v>
          </cell>
          <cell r="CJ154">
            <v>39903</v>
          </cell>
          <cell r="CK154">
            <v>13.211114120174617</v>
          </cell>
          <cell r="CL154">
            <v>8.389706571871395</v>
          </cell>
          <cell r="CM154">
            <v>50.684931506849317</v>
          </cell>
          <cell r="CN154">
            <v>0</v>
          </cell>
          <cell r="CO154">
            <v>0</v>
          </cell>
          <cell r="CP154">
            <v>51.379809398446639</v>
          </cell>
          <cell r="CQ154">
            <v>0</v>
          </cell>
          <cell r="CR154">
            <v>30</v>
          </cell>
          <cell r="CS154">
            <v>0</v>
          </cell>
          <cell r="CU154">
            <v>39903</v>
          </cell>
          <cell r="CV154">
            <v>2.5899130434782607</v>
          </cell>
          <cell r="CW154">
            <v>5</v>
          </cell>
          <cell r="CX154">
            <v>0</v>
          </cell>
          <cell r="CY154">
            <v>0</v>
          </cell>
          <cell r="CZ154">
            <v>0</v>
          </cell>
          <cell r="DA154">
            <v>0</v>
          </cell>
          <cell r="DB154">
            <v>0</v>
          </cell>
          <cell r="DC154">
            <v>64.590923518621253</v>
          </cell>
          <cell r="DD154">
            <v>67</v>
          </cell>
          <cell r="DE154">
            <v>11.835616438356164</v>
          </cell>
          <cell r="DF154">
            <v>24</v>
          </cell>
          <cell r="DG154">
            <v>55.536347361804104</v>
          </cell>
          <cell r="DH154">
            <v>0</v>
          </cell>
          <cell r="DI154">
            <v>0</v>
          </cell>
          <cell r="DJ154">
            <v>0</v>
          </cell>
          <cell r="DK154">
            <v>27.3224043715847</v>
          </cell>
          <cell r="DL154">
            <v>23.362527135264617</v>
          </cell>
          <cell r="DM154">
            <v>0</v>
          </cell>
          <cell r="DN154">
            <v>0</v>
          </cell>
          <cell r="DO154">
            <v>0</v>
          </cell>
          <cell r="DP154">
            <v>0</v>
          </cell>
          <cell r="DR154">
            <v>50.684931506849317</v>
          </cell>
          <cell r="DS154">
            <v>0</v>
          </cell>
          <cell r="DT154">
            <v>0</v>
          </cell>
          <cell r="DV154">
            <v>39903</v>
          </cell>
          <cell r="DW154">
            <v>5.59313771458093</v>
          </cell>
          <cell r="DY154">
            <v>49.7</v>
          </cell>
          <cell r="DZ154">
            <v>44.7</v>
          </cell>
          <cell r="EA154">
            <v>30</v>
          </cell>
          <cell r="EB154">
            <v>30</v>
          </cell>
          <cell r="ED154">
            <v>60</v>
          </cell>
          <cell r="EE154">
            <v>20</v>
          </cell>
          <cell r="EF154">
            <v>51.379809398446639</v>
          </cell>
          <cell r="EG154">
            <v>0</v>
          </cell>
          <cell r="EH154">
            <v>51.379809398446639</v>
          </cell>
          <cell r="EJ154">
            <v>30</v>
          </cell>
          <cell r="EK154">
            <v>90</v>
          </cell>
          <cell r="EL154">
            <v>110</v>
          </cell>
          <cell r="EN154">
            <v>0</v>
          </cell>
          <cell r="EO154">
            <v>60</v>
          </cell>
          <cell r="EP154">
            <v>80</v>
          </cell>
          <cell r="ER154">
            <v>200</v>
          </cell>
          <cell r="ET154">
            <v>15</v>
          </cell>
          <cell r="EU154">
            <v>0</v>
          </cell>
          <cell r="EV154">
            <v>0</v>
          </cell>
          <cell r="EW154">
            <v>50.684931506849317</v>
          </cell>
          <cell r="EX154">
            <v>0</v>
          </cell>
          <cell r="EZ154">
            <v>52.102104467265299</v>
          </cell>
          <cell r="FA154">
            <v>67.102104467265292</v>
          </cell>
          <cell r="FB154">
            <v>59</v>
          </cell>
          <cell r="FC154">
            <v>68.350684931506848</v>
          </cell>
          <cell r="FE154">
            <v>38271.59325046296</v>
          </cell>
        </row>
        <row r="155">
          <cell r="A155">
            <v>39904</v>
          </cell>
          <cell r="B155">
            <v>1</v>
          </cell>
          <cell r="C155">
            <v>3</v>
          </cell>
          <cell r="D155">
            <v>4</v>
          </cell>
          <cell r="E155">
            <v>2009</v>
          </cell>
          <cell r="G155">
            <v>0</v>
          </cell>
          <cell r="H155">
            <v>0.43900504520682809</v>
          </cell>
          <cell r="I155">
            <v>12.255079498038178</v>
          </cell>
          <cell r="J155">
            <v>66.438356164383563</v>
          </cell>
          <cell r="K155">
            <v>10.833333333333334</v>
          </cell>
          <cell r="L155">
            <v>0.26328051269910452</v>
          </cell>
          <cell r="M155">
            <v>7.890908799867816</v>
          </cell>
          <cell r="N155">
            <v>8.5097142857142849</v>
          </cell>
          <cell r="O155">
            <v>17.239009110289658</v>
          </cell>
          <cell r="P155">
            <v>17.707156539656655</v>
          </cell>
          <cell r="Q155">
            <v>27.22194523618758</v>
          </cell>
          <cell r="R155">
            <v>22.176382085731959</v>
          </cell>
          <cell r="S155">
            <v>50.395322623878904</v>
          </cell>
          <cell r="T155">
            <v>22.038898557284654</v>
          </cell>
          <cell r="U155">
            <v>32.270297972977488</v>
          </cell>
          <cell r="W155">
            <v>0</v>
          </cell>
          <cell r="X155">
            <v>12.694084543245006</v>
          </cell>
          <cell r="Y155">
            <v>10.833333333333334</v>
          </cell>
          <cell r="Z155">
            <v>0</v>
          </cell>
          <cell r="AA155">
            <v>0</v>
          </cell>
          <cell r="AB155">
            <v>2.6426910955928076</v>
          </cell>
          <cell r="AC155">
            <v>5</v>
          </cell>
          <cell r="AD155">
            <v>0</v>
          </cell>
          <cell r="AE155">
            <v>1.0022831050228298</v>
          </cell>
          <cell r="AF155">
            <v>8.018929397665568</v>
          </cell>
          <cell r="AG155">
            <v>0</v>
          </cell>
          <cell r="AH155">
            <v>4.9495063036215061</v>
          </cell>
          <cell r="AI155">
            <v>0</v>
          </cell>
          <cell r="AJ155">
            <v>0</v>
          </cell>
          <cell r="AK155">
            <v>0</v>
          </cell>
          <cell r="AL155">
            <v>0</v>
          </cell>
          <cell r="AM155">
            <v>0</v>
          </cell>
          <cell r="AN155">
            <v>0</v>
          </cell>
          <cell r="AO155">
            <v>28.666106139054055</v>
          </cell>
          <cell r="AP155">
            <v>0</v>
          </cell>
          <cell r="AQ155">
            <v>15.981070602334432</v>
          </cell>
          <cell r="AR155">
            <v>19.018929397665566</v>
          </cell>
          <cell r="AS155">
            <v>15.728880529190278</v>
          </cell>
          <cell r="AT155">
            <v>0</v>
          </cell>
          <cell r="AU155">
            <v>0</v>
          </cell>
          <cell r="AV155">
            <v>0</v>
          </cell>
          <cell r="AW155">
            <v>0</v>
          </cell>
          <cell r="AX155">
            <v>0</v>
          </cell>
          <cell r="AY155">
            <v>0</v>
          </cell>
          <cell r="AZ155">
            <v>39.666002109183758</v>
          </cell>
          <cell r="BA155">
            <v>0</v>
          </cell>
          <cell r="BB155">
            <v>65.038517044957302</v>
          </cell>
          <cell r="BC155">
            <v>0</v>
          </cell>
          <cell r="BD155">
            <v>0</v>
          </cell>
          <cell r="BE155">
            <v>27.3224043715847</v>
          </cell>
          <cell r="BF155">
            <v>38.052692172668316</v>
          </cell>
          <cell r="BG155">
            <v>0</v>
          </cell>
          <cell r="BH155">
            <v>1.0632596201305518</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CA155">
            <v>0</v>
          </cell>
          <cell r="CB155">
            <v>0</v>
          </cell>
          <cell r="CC155">
            <v>0</v>
          </cell>
          <cell r="CD155">
            <v>0</v>
          </cell>
          <cell r="CE155">
            <v>0</v>
          </cell>
          <cell r="CF155">
            <v>0</v>
          </cell>
          <cell r="CH155">
            <v>0</v>
          </cell>
          <cell r="CJ155">
            <v>39904</v>
          </cell>
          <cell r="CK155">
            <v>12.694084543245006</v>
          </cell>
          <cell r="CL155">
            <v>9.0212125026883978</v>
          </cell>
          <cell r="CM155">
            <v>65.375096544253012</v>
          </cell>
          <cell r="CN155">
            <v>0</v>
          </cell>
          <cell r="CO155">
            <v>0</v>
          </cell>
          <cell r="CP155">
            <v>49.34449297186584</v>
          </cell>
          <cell r="CQ155">
            <v>0</v>
          </cell>
          <cell r="CR155">
            <v>35</v>
          </cell>
          <cell r="CS155">
            <v>0</v>
          </cell>
          <cell r="CU155">
            <v>39904</v>
          </cell>
          <cell r="CV155">
            <v>2.6426910955928076</v>
          </cell>
          <cell r="CW155">
            <v>5</v>
          </cell>
          <cell r="CX155">
            <v>0</v>
          </cell>
          <cell r="CY155">
            <v>0</v>
          </cell>
          <cell r="CZ155">
            <v>0</v>
          </cell>
          <cell r="DA155">
            <v>0</v>
          </cell>
          <cell r="DB155">
            <v>0</v>
          </cell>
          <cell r="DC155">
            <v>63.101837135241396</v>
          </cell>
          <cell r="DD155">
            <v>0</v>
          </cell>
          <cell r="DE155">
            <v>11.835616438356164</v>
          </cell>
          <cell r="DF155">
            <v>24</v>
          </cell>
          <cell r="DG155">
            <v>58.684931506849324</v>
          </cell>
          <cell r="DH155">
            <v>65.038517044957302</v>
          </cell>
          <cell r="DI155">
            <v>0</v>
          </cell>
          <cell r="DJ155">
            <v>0</v>
          </cell>
          <cell r="DK155">
            <v>27.3224043715847</v>
          </cell>
          <cell r="DL155">
            <v>38.052692172668316</v>
          </cell>
          <cell r="DM155">
            <v>0</v>
          </cell>
          <cell r="DN155">
            <v>0</v>
          </cell>
          <cell r="DO155">
            <v>0</v>
          </cell>
          <cell r="DP155">
            <v>0</v>
          </cell>
          <cell r="DR155">
            <v>65.375096544253012</v>
          </cell>
          <cell r="DS155">
            <v>0</v>
          </cell>
          <cell r="DT155">
            <v>0</v>
          </cell>
          <cell r="DV155">
            <v>39904</v>
          </cell>
          <cell r="DW155">
            <v>6.0141416684589322</v>
          </cell>
          <cell r="DY155">
            <v>49.7</v>
          </cell>
          <cell r="DZ155">
            <v>44.7</v>
          </cell>
          <cell r="EA155">
            <v>35</v>
          </cell>
          <cell r="EB155">
            <v>35</v>
          </cell>
          <cell r="ED155">
            <v>60</v>
          </cell>
          <cell r="EE155">
            <v>20</v>
          </cell>
          <cell r="EF155">
            <v>49.34449297186584</v>
          </cell>
          <cell r="EG155">
            <v>0</v>
          </cell>
          <cell r="EH155">
            <v>49.34449297186584</v>
          </cell>
          <cell r="EJ155">
            <v>35</v>
          </cell>
          <cell r="EK155">
            <v>95</v>
          </cell>
          <cell r="EL155">
            <v>115</v>
          </cell>
          <cell r="EN155">
            <v>0</v>
          </cell>
          <cell r="EO155">
            <v>60</v>
          </cell>
          <cell r="EP155">
            <v>80</v>
          </cell>
          <cell r="ER155">
            <v>200</v>
          </cell>
          <cell r="ET155">
            <v>15</v>
          </cell>
          <cell r="EU155">
            <v>0</v>
          </cell>
          <cell r="EV155">
            <v>0</v>
          </cell>
          <cell r="EW155">
            <v>50.375096544253019</v>
          </cell>
          <cell r="EX155">
            <v>15</v>
          </cell>
          <cell r="EZ155">
            <v>50.375096544253019</v>
          </cell>
          <cell r="FA155">
            <v>65.375096544253012</v>
          </cell>
          <cell r="FB155">
            <v>59</v>
          </cell>
          <cell r="FC155">
            <v>68.350684931506848</v>
          </cell>
          <cell r="FE155">
            <v>38271.593250694445</v>
          </cell>
        </row>
        <row r="156">
          <cell r="A156">
            <v>39905</v>
          </cell>
          <cell r="B156">
            <v>2</v>
          </cell>
          <cell r="C156">
            <v>4</v>
          </cell>
          <cell r="D156">
            <v>4</v>
          </cell>
          <cell r="E156">
            <v>2009</v>
          </cell>
          <cell r="G156">
            <v>0</v>
          </cell>
          <cell r="H156">
            <v>0.31874531710568837</v>
          </cell>
          <cell r="I156">
            <v>9.9784085165550156</v>
          </cell>
          <cell r="J156">
            <v>66.438356164383563</v>
          </cell>
          <cell r="K156">
            <v>10.833333333333334</v>
          </cell>
          <cell r="L156">
            <v>0.19115823707330612</v>
          </cell>
          <cell r="M156">
            <v>6.4249857852464034</v>
          </cell>
          <cell r="N156">
            <v>0</v>
          </cell>
          <cell r="O156">
            <v>12.516606552570128</v>
          </cell>
          <cell r="P156">
            <v>14.417633247305137</v>
          </cell>
          <cell r="Q156">
            <v>27.839190864881111</v>
          </cell>
          <cell r="R156">
            <v>22.176382085731959</v>
          </cell>
          <cell r="S156">
            <v>90.661547445551648</v>
          </cell>
          <cell r="T156">
            <v>21.684567920462069</v>
          </cell>
          <cell r="U156">
            <v>24.136670551000172</v>
          </cell>
          <cell r="W156">
            <v>0</v>
          </cell>
          <cell r="X156">
            <v>10.297153833660705</v>
          </cell>
          <cell r="Y156">
            <v>10.833333333333334</v>
          </cell>
          <cell r="Z156">
            <v>0</v>
          </cell>
          <cell r="AA156">
            <v>0</v>
          </cell>
          <cell r="AB156">
            <v>0</v>
          </cell>
          <cell r="AC156">
            <v>5</v>
          </cell>
          <cell r="AD156">
            <v>0</v>
          </cell>
          <cell r="AE156">
            <v>1.0022831050228298</v>
          </cell>
          <cell r="AF156">
            <v>0.61386091729688008</v>
          </cell>
          <cell r="AG156">
            <v>0</v>
          </cell>
          <cell r="AH156">
            <v>5.2090763164893907</v>
          </cell>
          <cell r="AI156">
            <v>0</v>
          </cell>
          <cell r="AJ156">
            <v>0</v>
          </cell>
          <cell r="AK156">
            <v>0</v>
          </cell>
          <cell r="AL156">
            <v>0</v>
          </cell>
          <cell r="AM156">
            <v>0</v>
          </cell>
          <cell r="AN156">
            <v>0</v>
          </cell>
          <cell r="AO156">
            <v>30.794481857066465</v>
          </cell>
          <cell r="AP156">
            <v>0</v>
          </cell>
          <cell r="AQ156">
            <v>23.386139082703121</v>
          </cell>
          <cell r="AR156">
            <v>11.613860917296879</v>
          </cell>
          <cell r="AS156">
            <v>5.9462545769324748</v>
          </cell>
          <cell r="AT156">
            <v>0</v>
          </cell>
          <cell r="AU156">
            <v>0</v>
          </cell>
          <cell r="AV156">
            <v>0</v>
          </cell>
          <cell r="AW156">
            <v>0</v>
          </cell>
          <cell r="AX156">
            <v>0</v>
          </cell>
          <cell r="AY156">
            <v>0</v>
          </cell>
          <cell r="AZ156">
            <v>47.071070589552448</v>
          </cell>
          <cell r="BA156">
            <v>0</v>
          </cell>
          <cell r="BB156">
            <v>89.411715327461451</v>
          </cell>
          <cell r="BC156">
            <v>0</v>
          </cell>
          <cell r="BD156">
            <v>0</v>
          </cell>
          <cell r="BE156">
            <v>27.3224043715847</v>
          </cell>
          <cell r="BF156">
            <v>28.694326075567684</v>
          </cell>
          <cell r="BG156">
            <v>0</v>
          </cell>
          <cell r="BH156">
            <v>10.42162571723118</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CA156">
            <v>0</v>
          </cell>
          <cell r="CB156">
            <v>0</v>
          </cell>
          <cell r="CC156">
            <v>0</v>
          </cell>
          <cell r="CD156">
            <v>0</v>
          </cell>
          <cell r="CE156">
            <v>0</v>
          </cell>
          <cell r="CF156">
            <v>0</v>
          </cell>
          <cell r="CH156">
            <v>0</v>
          </cell>
          <cell r="CJ156">
            <v>39905</v>
          </cell>
          <cell r="CK156">
            <v>10.297153833660705</v>
          </cell>
          <cell r="CL156">
            <v>1.6161440223197099</v>
          </cell>
          <cell r="CM156">
            <v>56.016730447152383</v>
          </cell>
          <cell r="CN156">
            <v>0</v>
          </cell>
          <cell r="CO156">
            <v>0</v>
          </cell>
          <cell r="CP156">
            <v>41.949812750488334</v>
          </cell>
          <cell r="CQ156">
            <v>0</v>
          </cell>
          <cell r="CR156">
            <v>35</v>
          </cell>
          <cell r="CS156">
            <v>0</v>
          </cell>
          <cell r="CU156">
            <v>39905</v>
          </cell>
          <cell r="CV156">
            <v>0</v>
          </cell>
          <cell r="CW156">
            <v>5</v>
          </cell>
          <cell r="CX156">
            <v>0</v>
          </cell>
          <cell r="CY156">
            <v>0</v>
          </cell>
          <cell r="CZ156">
            <v>0</v>
          </cell>
          <cell r="DA156">
            <v>0</v>
          </cell>
          <cell r="DB156">
            <v>0</v>
          </cell>
          <cell r="DC156">
            <v>62.668592301380215</v>
          </cell>
          <cell r="DD156">
            <v>0</v>
          </cell>
          <cell r="DE156">
            <v>11.835616438356164</v>
          </cell>
          <cell r="DF156">
            <v>24</v>
          </cell>
          <cell r="DG156">
            <v>58.684931506849324</v>
          </cell>
          <cell r="DH156">
            <v>89.411715327461451</v>
          </cell>
          <cell r="DI156">
            <v>0</v>
          </cell>
          <cell r="DJ156">
            <v>0</v>
          </cell>
          <cell r="DK156">
            <v>27.3224043715847</v>
          </cell>
          <cell r="DL156">
            <v>28.694326075567684</v>
          </cell>
          <cell r="DM156">
            <v>0</v>
          </cell>
          <cell r="DN156">
            <v>0</v>
          </cell>
          <cell r="DO156">
            <v>0</v>
          </cell>
          <cell r="DP156">
            <v>0</v>
          </cell>
          <cell r="DR156">
            <v>56.016730447152383</v>
          </cell>
          <cell r="DS156">
            <v>0</v>
          </cell>
          <cell r="DT156">
            <v>0</v>
          </cell>
          <cell r="DV156">
            <v>39905</v>
          </cell>
          <cell r="DW156">
            <v>1.0774293482131398</v>
          </cell>
          <cell r="DY156">
            <v>49.7</v>
          </cell>
          <cell r="DZ156">
            <v>44.7</v>
          </cell>
          <cell r="EA156">
            <v>35</v>
          </cell>
          <cell r="EB156">
            <v>35</v>
          </cell>
          <cell r="ED156">
            <v>60</v>
          </cell>
          <cell r="EE156">
            <v>20</v>
          </cell>
          <cell r="EF156">
            <v>41.949812750488334</v>
          </cell>
          <cell r="EG156">
            <v>0</v>
          </cell>
          <cell r="EH156">
            <v>41.949812750488334</v>
          </cell>
          <cell r="EJ156">
            <v>35</v>
          </cell>
          <cell r="EK156">
            <v>95</v>
          </cell>
          <cell r="EL156">
            <v>115</v>
          </cell>
          <cell r="EN156">
            <v>0</v>
          </cell>
          <cell r="EO156">
            <v>60</v>
          </cell>
          <cell r="EP156">
            <v>80</v>
          </cell>
          <cell r="ER156">
            <v>200</v>
          </cell>
          <cell r="ET156">
            <v>15</v>
          </cell>
          <cell r="EU156">
            <v>0</v>
          </cell>
          <cell r="EV156">
            <v>0</v>
          </cell>
          <cell r="EW156">
            <v>41.016730447152383</v>
          </cell>
          <cell r="EX156">
            <v>15</v>
          </cell>
          <cell r="EZ156">
            <v>41.016730447152383</v>
          </cell>
          <cell r="FA156">
            <v>56.016730447152383</v>
          </cell>
          <cell r="FB156">
            <v>59</v>
          </cell>
          <cell r="FC156">
            <v>68.350684931506848</v>
          </cell>
          <cell r="FE156">
            <v>38271.593250810183</v>
          </cell>
        </row>
        <row r="157">
          <cell r="A157">
            <v>39906</v>
          </cell>
          <cell r="B157">
            <v>3</v>
          </cell>
          <cell r="C157">
            <v>5</v>
          </cell>
          <cell r="D157">
            <v>4</v>
          </cell>
          <cell r="E157">
            <v>2009</v>
          </cell>
          <cell r="G157">
            <v>0</v>
          </cell>
          <cell r="H157">
            <v>0.32112432928190388</v>
          </cell>
          <cell r="I157">
            <v>10.067027760165841</v>
          </cell>
          <cell r="J157">
            <v>66.438356164383563</v>
          </cell>
          <cell r="K157">
            <v>10.833333333333334</v>
          </cell>
          <cell r="L157">
            <v>0.19258498046113284</v>
          </cell>
          <cell r="M157">
            <v>6.4820467263327712</v>
          </cell>
          <cell r="N157">
            <v>0</v>
          </cell>
          <cell r="O157">
            <v>12.610026464316123</v>
          </cell>
          <cell r="P157">
            <v>14.54567768955409</v>
          </cell>
          <cell r="Q157">
            <v>27.540409377809201</v>
          </cell>
          <cell r="R157">
            <v>22.176382085731959</v>
          </cell>
          <cell r="S157">
            <v>69.129414905084062</v>
          </cell>
          <cell r="T157">
            <v>21.6928313217485</v>
          </cell>
          <cell r="U157">
            <v>26.048540564515637</v>
          </cell>
          <cell r="W157">
            <v>0</v>
          </cell>
          <cell r="X157">
            <v>10.388152089447745</v>
          </cell>
          <cell r="Y157">
            <v>10.833333333333334</v>
          </cell>
          <cell r="Z157">
            <v>0</v>
          </cell>
          <cell r="AA157">
            <v>0</v>
          </cell>
          <cell r="AB157">
            <v>0</v>
          </cell>
          <cell r="AC157">
            <v>5</v>
          </cell>
          <cell r="AD157">
            <v>0</v>
          </cell>
          <cell r="AE157">
            <v>1.0022831050228298</v>
          </cell>
          <cell r="AF157">
            <v>0.67234860177107425</v>
          </cell>
          <cell r="AG157">
            <v>0</v>
          </cell>
          <cell r="AH157">
            <v>5.1349219380718356</v>
          </cell>
          <cell r="AI157">
            <v>0</v>
          </cell>
          <cell r="AJ157">
            <v>0</v>
          </cell>
          <cell r="AK157">
            <v>0</v>
          </cell>
          <cell r="AL157">
            <v>0</v>
          </cell>
          <cell r="AM157">
            <v>0</v>
          </cell>
          <cell r="AN157">
            <v>0</v>
          </cell>
          <cell r="AO157">
            <v>30.763544071507294</v>
          </cell>
          <cell r="AP157">
            <v>0</v>
          </cell>
          <cell r="AQ157">
            <v>23.327651398228927</v>
          </cell>
          <cell r="AR157">
            <v>11.672348601771073</v>
          </cell>
          <cell r="AS157">
            <v>5.9740296078322359</v>
          </cell>
          <cell r="AT157">
            <v>0</v>
          </cell>
          <cell r="AU157">
            <v>0</v>
          </cell>
          <cell r="AV157">
            <v>0</v>
          </cell>
          <cell r="AW157">
            <v>0</v>
          </cell>
          <cell r="AX157">
            <v>0</v>
          </cell>
          <cell r="AY157">
            <v>0</v>
          </cell>
          <cell r="AZ157">
            <v>47.012582905078247</v>
          </cell>
          <cell r="BA157">
            <v>0</v>
          </cell>
          <cell r="BB157">
            <v>69.858203886269948</v>
          </cell>
          <cell r="BC157">
            <v>0</v>
          </cell>
          <cell r="BD157">
            <v>0</v>
          </cell>
          <cell r="BE157">
            <v>27.3224043715847</v>
          </cell>
          <cell r="BF157">
            <v>29.058599759250331</v>
          </cell>
          <cell r="BG157">
            <v>0</v>
          </cell>
          <cell r="BH157">
            <v>10.057352033548533</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CA157">
            <v>0</v>
          </cell>
          <cell r="CB157">
            <v>0</v>
          </cell>
          <cell r="CC157">
            <v>0</v>
          </cell>
          <cell r="CD157">
            <v>0</v>
          </cell>
          <cell r="CE157">
            <v>0</v>
          </cell>
          <cell r="CF157">
            <v>0</v>
          </cell>
          <cell r="CH157">
            <v>0</v>
          </cell>
          <cell r="CJ157">
            <v>39906</v>
          </cell>
          <cell r="CK157">
            <v>10.388152089447745</v>
          </cell>
          <cell r="CL157">
            <v>1.6746317067939041</v>
          </cell>
          <cell r="CM157">
            <v>56.381004130835031</v>
          </cell>
          <cell r="CN157">
            <v>0</v>
          </cell>
          <cell r="CO157">
            <v>0</v>
          </cell>
          <cell r="CP157">
            <v>41.872495617411367</v>
          </cell>
          <cell r="CQ157">
            <v>0</v>
          </cell>
          <cell r="CR157">
            <v>35</v>
          </cell>
          <cell r="CS157">
            <v>0</v>
          </cell>
          <cell r="CU157">
            <v>39906</v>
          </cell>
          <cell r="CV157">
            <v>0</v>
          </cell>
          <cell r="CW157">
            <v>5</v>
          </cell>
          <cell r="CX157">
            <v>0</v>
          </cell>
          <cell r="CY157">
            <v>0</v>
          </cell>
          <cell r="CZ157">
            <v>0</v>
          </cell>
          <cell r="DA157">
            <v>0</v>
          </cell>
          <cell r="DB157">
            <v>0</v>
          </cell>
          <cell r="DC157">
            <v>62.317999740407643</v>
          </cell>
          <cell r="DD157">
            <v>0</v>
          </cell>
          <cell r="DE157">
            <v>11.835616438356164</v>
          </cell>
          <cell r="DF157">
            <v>24</v>
          </cell>
          <cell r="DG157">
            <v>58.684931506849324</v>
          </cell>
          <cell r="DH157">
            <v>69.858203886269948</v>
          </cell>
          <cell r="DI157">
            <v>0</v>
          </cell>
          <cell r="DJ157">
            <v>0</v>
          </cell>
          <cell r="DK157">
            <v>27.3224043715847</v>
          </cell>
          <cell r="DL157">
            <v>29.058599759250331</v>
          </cell>
          <cell r="DM157">
            <v>0</v>
          </cell>
          <cell r="DN157">
            <v>0</v>
          </cell>
          <cell r="DO157">
            <v>0</v>
          </cell>
          <cell r="DP157">
            <v>0</v>
          </cell>
          <cell r="DR157">
            <v>56.381004130835031</v>
          </cell>
          <cell r="DS157">
            <v>0</v>
          </cell>
          <cell r="DT157">
            <v>0</v>
          </cell>
          <cell r="DV157">
            <v>39906</v>
          </cell>
          <cell r="DW157">
            <v>1.1164211378626028</v>
          </cell>
          <cell r="DY157">
            <v>49.7</v>
          </cell>
          <cell r="DZ157">
            <v>44.7</v>
          </cell>
          <cell r="EA157">
            <v>35</v>
          </cell>
          <cell r="EB157">
            <v>35</v>
          </cell>
          <cell r="ED157">
            <v>60</v>
          </cell>
          <cell r="EE157">
            <v>20</v>
          </cell>
          <cell r="EF157">
            <v>41.872495617411367</v>
          </cell>
          <cell r="EG157">
            <v>0</v>
          </cell>
          <cell r="EH157">
            <v>41.872495617411367</v>
          </cell>
          <cell r="EJ157">
            <v>35</v>
          </cell>
          <cell r="EK157">
            <v>95</v>
          </cell>
          <cell r="EL157">
            <v>115</v>
          </cell>
          <cell r="EN157">
            <v>0</v>
          </cell>
          <cell r="EO157">
            <v>60</v>
          </cell>
          <cell r="EP157">
            <v>80</v>
          </cell>
          <cell r="ER157">
            <v>200</v>
          </cell>
          <cell r="ET157">
            <v>15</v>
          </cell>
          <cell r="EU157">
            <v>0</v>
          </cell>
          <cell r="EV157">
            <v>0</v>
          </cell>
          <cell r="EW157">
            <v>41.381004130835031</v>
          </cell>
          <cell r="EX157">
            <v>15</v>
          </cell>
          <cell r="EZ157">
            <v>41.381004130835031</v>
          </cell>
          <cell r="FA157">
            <v>56.381004130835031</v>
          </cell>
          <cell r="FB157">
            <v>59</v>
          </cell>
          <cell r="FC157">
            <v>68.350684931506848</v>
          </cell>
          <cell r="FE157">
            <v>38271.593251041668</v>
          </cell>
        </row>
        <row r="158">
          <cell r="A158">
            <v>39907</v>
          </cell>
          <cell r="B158">
            <v>4</v>
          </cell>
          <cell r="C158">
            <v>6</v>
          </cell>
          <cell r="D158">
            <v>4</v>
          </cell>
          <cell r="E158">
            <v>2009</v>
          </cell>
          <cell r="G158">
            <v>0</v>
          </cell>
          <cell r="H158">
            <v>0.47925960391897976</v>
          </cell>
          <cell r="I158">
            <v>12.826122635751473</v>
          </cell>
          <cell r="J158">
            <v>66.438356164383563</v>
          </cell>
          <cell r="K158">
            <v>10.833333333333334</v>
          </cell>
          <cell r="L158">
            <v>0.28742201396868189</v>
          </cell>
          <cell r="M158">
            <v>8.2585970977044258</v>
          </cell>
          <cell r="N158">
            <v>8.5097142857142849</v>
          </cell>
          <cell r="O158">
            <v>18.819739700851624</v>
          </cell>
          <cell r="P158">
            <v>18.532247085336486</v>
          </cell>
          <cell r="Q158">
            <v>27.496174767204902</v>
          </cell>
          <cell r="R158">
            <v>22.176382085731959</v>
          </cell>
          <cell r="S158">
            <v>78.066332171678326</v>
          </cell>
          <cell r="T158">
            <v>21.98173003556575</v>
          </cell>
          <cell r="U158">
            <v>36.888324650174958</v>
          </cell>
          <cell r="W158">
            <v>0</v>
          </cell>
          <cell r="X158">
            <v>13.305382239670452</v>
          </cell>
          <cell r="Y158">
            <v>10.833333333333334</v>
          </cell>
          <cell r="Z158">
            <v>0</v>
          </cell>
          <cell r="AA158">
            <v>0</v>
          </cell>
          <cell r="AB158">
            <v>2.6413506001095355</v>
          </cell>
          <cell r="AC158">
            <v>5</v>
          </cell>
          <cell r="AD158">
            <v>0</v>
          </cell>
          <cell r="AE158">
            <v>1.0022831050228298</v>
          </cell>
          <cell r="AF158">
            <v>8.4120996922550262</v>
          </cell>
          <cell r="AG158">
            <v>0</v>
          </cell>
          <cell r="AH158">
            <v>4.8622393360471658</v>
          </cell>
          <cell r="AI158">
            <v>0</v>
          </cell>
          <cell r="AJ158">
            <v>0</v>
          </cell>
          <cell r="AK158">
            <v>0</v>
          </cell>
          <cell r="AL158">
            <v>0</v>
          </cell>
          <cell r="AM158">
            <v>0</v>
          </cell>
          <cell r="AN158">
            <v>0</v>
          </cell>
          <cell r="AO158">
            <v>28.098101597824488</v>
          </cell>
          <cell r="AP158">
            <v>0</v>
          </cell>
          <cell r="AQ158">
            <v>15.587900307744974</v>
          </cell>
          <cell r="AR158">
            <v>19.412099692255026</v>
          </cell>
          <cell r="AS158">
            <v>19.064202705253308</v>
          </cell>
          <cell r="AT158">
            <v>0</v>
          </cell>
          <cell r="AU158">
            <v>0</v>
          </cell>
          <cell r="AV158">
            <v>0</v>
          </cell>
          <cell r="AW158">
            <v>0</v>
          </cell>
          <cell r="AX158">
            <v>0</v>
          </cell>
          <cell r="AY158">
            <v>0</v>
          </cell>
          <cell r="AZ158">
            <v>39.272831814594298</v>
          </cell>
          <cell r="BA158">
            <v>0</v>
          </cell>
          <cell r="BB158">
            <v>97.663555042824726</v>
          </cell>
          <cell r="BC158">
            <v>0</v>
          </cell>
          <cell r="BD158">
            <v>0</v>
          </cell>
          <cell r="BE158">
            <v>27.3224043715847</v>
          </cell>
          <cell r="BF158">
            <v>39.115951792798867</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CA158">
            <v>0</v>
          </cell>
          <cell r="CB158">
            <v>0</v>
          </cell>
          <cell r="CC158">
            <v>0</v>
          </cell>
          <cell r="CD158">
            <v>0</v>
          </cell>
          <cell r="CE158">
            <v>0</v>
          </cell>
          <cell r="CF158">
            <v>0</v>
          </cell>
          <cell r="CH158">
            <v>0</v>
          </cell>
          <cell r="CJ158">
            <v>39907</v>
          </cell>
          <cell r="CK158">
            <v>13.305382239670452</v>
          </cell>
          <cell r="CL158">
            <v>9.414382797277856</v>
          </cell>
          <cell r="CM158">
            <v>66.438356164383563</v>
          </cell>
          <cell r="CN158">
            <v>0</v>
          </cell>
          <cell r="CO158">
            <v>0</v>
          </cell>
          <cell r="CP158">
            <v>52.024543639124964</v>
          </cell>
          <cell r="CQ158">
            <v>0</v>
          </cell>
          <cell r="CR158">
            <v>35</v>
          </cell>
          <cell r="CS158">
            <v>0</v>
          </cell>
          <cell r="CU158">
            <v>39907</v>
          </cell>
          <cell r="CV158">
            <v>2.6413506001095355</v>
          </cell>
          <cell r="CW158">
            <v>5</v>
          </cell>
          <cell r="CX158">
            <v>0</v>
          </cell>
          <cell r="CY158">
            <v>0</v>
          </cell>
          <cell r="CZ158">
            <v>0</v>
          </cell>
          <cell r="DA158">
            <v>0</v>
          </cell>
          <cell r="DB158">
            <v>0</v>
          </cell>
          <cell r="DC158">
            <v>65.329925878795422</v>
          </cell>
          <cell r="DD158">
            <v>0</v>
          </cell>
          <cell r="DE158">
            <v>11.835616438356164</v>
          </cell>
          <cell r="DF158">
            <v>24</v>
          </cell>
          <cell r="DG158">
            <v>58.684931506849324</v>
          </cell>
          <cell r="DH158">
            <v>97.663555042824726</v>
          </cell>
          <cell r="DI158">
            <v>0</v>
          </cell>
          <cell r="DJ158">
            <v>0</v>
          </cell>
          <cell r="DK158">
            <v>27.3224043715847</v>
          </cell>
          <cell r="DL158">
            <v>39.115951792798867</v>
          </cell>
          <cell r="DM158">
            <v>0</v>
          </cell>
          <cell r="DN158">
            <v>0</v>
          </cell>
          <cell r="DO158">
            <v>0</v>
          </cell>
          <cell r="DP158">
            <v>0</v>
          </cell>
          <cell r="DR158">
            <v>66.438356164383563</v>
          </cell>
          <cell r="DS158">
            <v>0</v>
          </cell>
          <cell r="DT158">
            <v>0</v>
          </cell>
          <cell r="DV158">
            <v>39907</v>
          </cell>
          <cell r="DW158">
            <v>6.276255198185237</v>
          </cell>
          <cell r="DY158">
            <v>49.7</v>
          </cell>
          <cell r="DZ158">
            <v>44.7</v>
          </cell>
          <cell r="EA158">
            <v>35</v>
          </cell>
          <cell r="EB158">
            <v>35</v>
          </cell>
          <cell r="ED158">
            <v>60</v>
          </cell>
          <cell r="EE158">
            <v>20</v>
          </cell>
          <cell r="EF158">
            <v>52.024543639124964</v>
          </cell>
          <cell r="EG158">
            <v>0</v>
          </cell>
          <cell r="EH158">
            <v>52.024543639124964</v>
          </cell>
          <cell r="EJ158">
            <v>35</v>
          </cell>
          <cell r="EK158">
            <v>95</v>
          </cell>
          <cell r="EL158">
            <v>115</v>
          </cell>
          <cell r="EN158">
            <v>0</v>
          </cell>
          <cell r="EO158">
            <v>60</v>
          </cell>
          <cell r="EP158">
            <v>80</v>
          </cell>
          <cell r="ER158">
            <v>200</v>
          </cell>
          <cell r="ET158">
            <v>15</v>
          </cell>
          <cell r="EU158">
            <v>0</v>
          </cell>
          <cell r="EV158">
            <v>0</v>
          </cell>
          <cell r="EW158">
            <v>52.722396959386636</v>
          </cell>
          <cell r="EX158">
            <v>13.715959204996928</v>
          </cell>
          <cell r="EZ158">
            <v>52.722396959386636</v>
          </cell>
          <cell r="FA158">
            <v>67.722396959386629</v>
          </cell>
          <cell r="FB158">
            <v>59</v>
          </cell>
          <cell r="FC158">
            <v>68.350684931506848</v>
          </cell>
          <cell r="FE158">
            <v>38271.593251388891</v>
          </cell>
        </row>
        <row r="159">
          <cell r="A159">
            <v>39908</v>
          </cell>
          <cell r="B159">
            <v>5</v>
          </cell>
          <cell r="C159">
            <v>7</v>
          </cell>
          <cell r="D159">
            <v>4</v>
          </cell>
          <cell r="E159">
            <v>2009</v>
          </cell>
          <cell r="G159">
            <v>0</v>
          </cell>
          <cell r="H159">
            <v>0.47483045926170081</v>
          </cell>
          <cell r="I159">
            <v>12.818856656649261</v>
          </cell>
          <cell r="J159">
            <v>66.438356164383563</v>
          </cell>
          <cell r="K159">
            <v>10.833333333333334</v>
          </cell>
          <cell r="L159">
            <v>0.2847657632286989</v>
          </cell>
          <cell r="M159">
            <v>8.2539186149213073</v>
          </cell>
          <cell r="N159">
            <v>8.5097142857142849</v>
          </cell>
          <cell r="O159">
            <v>18.64581444433971</v>
          </cell>
          <cell r="P159">
            <v>18.521748595351387</v>
          </cell>
          <cell r="Q159">
            <v>27.488669451521506</v>
          </cell>
          <cell r="R159">
            <v>22.176382085731959</v>
          </cell>
          <cell r="S159">
            <v>76.911372565190092</v>
          </cell>
          <cell r="T159">
            <v>21.973646961230397</v>
          </cell>
          <cell r="U159">
            <v>36.851873783644471</v>
          </cell>
          <cell r="W159">
            <v>0</v>
          </cell>
          <cell r="X159">
            <v>13.293687115910963</v>
          </cell>
          <cell r="Y159">
            <v>10.833333333333334</v>
          </cell>
          <cell r="Z159">
            <v>0</v>
          </cell>
          <cell r="AA159">
            <v>0</v>
          </cell>
          <cell r="AB159">
            <v>2.6400107845877407</v>
          </cell>
          <cell r="AC159">
            <v>5</v>
          </cell>
          <cell r="AD159">
            <v>0</v>
          </cell>
          <cell r="AE159">
            <v>1.0022831050228298</v>
          </cell>
          <cell r="AF159">
            <v>8.4061047742537198</v>
          </cell>
          <cell r="AG159">
            <v>0</v>
          </cell>
          <cell r="AH159">
            <v>4.8415553555826456</v>
          </cell>
          <cell r="AI159">
            <v>0</v>
          </cell>
          <cell r="AJ159">
            <v>0</v>
          </cell>
          <cell r="AK159">
            <v>0</v>
          </cell>
          <cell r="AL159">
            <v>0</v>
          </cell>
          <cell r="AM159">
            <v>0</v>
          </cell>
          <cell r="AN159">
            <v>0</v>
          </cell>
          <cell r="AO159">
            <v>28.108442642099735</v>
          </cell>
          <cell r="AP159">
            <v>0</v>
          </cell>
          <cell r="AQ159">
            <v>15.59389522574628</v>
          </cell>
          <cell r="AR159">
            <v>19.40610477425372</v>
          </cell>
          <cell r="AS159">
            <v>18.882616579262191</v>
          </cell>
          <cell r="AT159">
            <v>0</v>
          </cell>
          <cell r="AU159">
            <v>0</v>
          </cell>
          <cell r="AV159">
            <v>0</v>
          </cell>
          <cell r="AW159">
            <v>0</v>
          </cell>
          <cell r="AX159">
            <v>0</v>
          </cell>
          <cell r="AY159">
            <v>0</v>
          </cell>
          <cell r="AZ159">
            <v>39.278826732595604</v>
          </cell>
          <cell r="BA159">
            <v>0</v>
          </cell>
          <cell r="BB159">
            <v>96.458066577469367</v>
          </cell>
          <cell r="BC159">
            <v>0</v>
          </cell>
          <cell r="BD159">
            <v>0</v>
          </cell>
          <cell r="BE159">
            <v>27.3224043715847</v>
          </cell>
          <cell r="BF159">
            <v>39.115951792798867</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A159">
            <v>0</v>
          </cell>
          <cell r="CB159">
            <v>0</v>
          </cell>
          <cell r="CC159">
            <v>0</v>
          </cell>
          <cell r="CD159">
            <v>0</v>
          </cell>
          <cell r="CE159">
            <v>0</v>
          </cell>
          <cell r="CF159">
            <v>0</v>
          </cell>
          <cell r="CH159">
            <v>0</v>
          </cell>
          <cell r="CJ159">
            <v>39908</v>
          </cell>
          <cell r="CK159">
            <v>13.293687115910963</v>
          </cell>
          <cell r="CL159">
            <v>9.4083878792765496</v>
          </cell>
          <cell r="CM159">
            <v>66.438356164383563</v>
          </cell>
          <cell r="CN159">
            <v>0</v>
          </cell>
          <cell r="CO159">
            <v>0</v>
          </cell>
          <cell r="CP159">
            <v>51.832614576944572</v>
          </cell>
          <cell r="CQ159">
            <v>0</v>
          </cell>
          <cell r="CR159">
            <v>35</v>
          </cell>
          <cell r="CS159">
            <v>0</v>
          </cell>
          <cell r="CU159">
            <v>39908</v>
          </cell>
          <cell r="CV159">
            <v>2.6400107845877407</v>
          </cell>
          <cell r="CW159">
            <v>5</v>
          </cell>
          <cell r="CX159">
            <v>0</v>
          </cell>
          <cell r="CY159">
            <v>0</v>
          </cell>
          <cell r="CZ159">
            <v>0</v>
          </cell>
          <cell r="DA159">
            <v>0</v>
          </cell>
          <cell r="DB159">
            <v>0</v>
          </cell>
          <cell r="DC159">
            <v>65.126301692855534</v>
          </cell>
          <cell r="DD159">
            <v>0</v>
          </cell>
          <cell r="DE159">
            <v>11.835616438356164</v>
          </cell>
          <cell r="DF159">
            <v>24</v>
          </cell>
          <cell r="DG159">
            <v>58.684931506849324</v>
          </cell>
          <cell r="DH159">
            <v>96.458066577469367</v>
          </cell>
          <cell r="DI159">
            <v>0</v>
          </cell>
          <cell r="DJ159">
            <v>0</v>
          </cell>
          <cell r="DK159">
            <v>27.3224043715847</v>
          </cell>
          <cell r="DL159">
            <v>39.115951792798867</v>
          </cell>
          <cell r="DM159">
            <v>0</v>
          </cell>
          <cell r="DN159">
            <v>0</v>
          </cell>
          <cell r="DO159">
            <v>0</v>
          </cell>
          <cell r="DP159">
            <v>0</v>
          </cell>
          <cell r="DR159">
            <v>66.438356164383563</v>
          </cell>
          <cell r="DS159">
            <v>0</v>
          </cell>
          <cell r="DT159">
            <v>0</v>
          </cell>
          <cell r="DV159">
            <v>39908</v>
          </cell>
          <cell r="DW159">
            <v>6.2722585861843667</v>
          </cell>
          <cell r="DY159">
            <v>49.7</v>
          </cell>
          <cell r="DZ159">
            <v>44.7</v>
          </cell>
          <cell r="EA159">
            <v>35</v>
          </cell>
          <cell r="EB159">
            <v>35</v>
          </cell>
          <cell r="ED159">
            <v>60</v>
          </cell>
          <cell r="EE159">
            <v>20</v>
          </cell>
          <cell r="EF159">
            <v>51.832614576944572</v>
          </cell>
          <cell r="EG159">
            <v>0</v>
          </cell>
          <cell r="EH159">
            <v>51.832614576944572</v>
          </cell>
          <cell r="EJ159">
            <v>35</v>
          </cell>
          <cell r="EK159">
            <v>95</v>
          </cell>
          <cell r="EL159">
            <v>115</v>
          </cell>
          <cell r="EN159">
            <v>0</v>
          </cell>
          <cell r="EO159">
            <v>60</v>
          </cell>
          <cell r="EP159">
            <v>80</v>
          </cell>
          <cell r="ER159">
            <v>200</v>
          </cell>
          <cell r="ET159">
            <v>15</v>
          </cell>
          <cell r="EU159">
            <v>0</v>
          </cell>
          <cell r="EV159">
            <v>0</v>
          </cell>
          <cell r="EW159">
            <v>52.692529801134334</v>
          </cell>
          <cell r="EX159">
            <v>13.745826363249229</v>
          </cell>
          <cell r="EZ159">
            <v>52.692529801134334</v>
          </cell>
          <cell r="FA159">
            <v>67.692529801134327</v>
          </cell>
          <cell r="FB159">
            <v>59</v>
          </cell>
          <cell r="FC159">
            <v>68.350684931506848</v>
          </cell>
          <cell r="FE159">
            <v>38271.593251620368</v>
          </cell>
        </row>
        <row r="160">
          <cell r="A160">
            <v>39909</v>
          </cell>
          <cell r="B160">
            <v>6</v>
          </cell>
          <cell r="C160">
            <v>1</v>
          </cell>
          <cell r="D160">
            <v>4</v>
          </cell>
          <cell r="E160">
            <v>2009</v>
          </cell>
          <cell r="G160">
            <v>0</v>
          </cell>
          <cell r="H160">
            <v>0.46763745397785461</v>
          </cell>
          <cell r="I160">
            <v>12.807265261881504</v>
          </cell>
          <cell r="J160">
            <v>66.438356164383563</v>
          </cell>
          <cell r="K160">
            <v>10.833333333333334</v>
          </cell>
          <cell r="L160">
            <v>0.28045196743146339</v>
          </cell>
          <cell r="M160">
            <v>8.2464550453059271</v>
          </cell>
          <cell r="N160">
            <v>8.5097142857142849</v>
          </cell>
          <cell r="O160">
            <v>18.363356907752255</v>
          </cell>
          <cell r="P160">
            <v>18.505000385623454</v>
          </cell>
          <cell r="Q160">
            <v>27.483754739895701</v>
          </cell>
          <cell r="R160">
            <v>22.176382085731959</v>
          </cell>
          <cell r="S160">
            <v>56.883716739964022</v>
          </cell>
          <cell r="T160">
            <v>21.833481859447804</v>
          </cell>
          <cell r="U160">
            <v>36.219795046602272</v>
          </cell>
          <cell r="W160">
            <v>0</v>
          </cell>
          <cell r="X160">
            <v>13.274902715859358</v>
          </cell>
          <cell r="Y160">
            <v>10.833333333333334</v>
          </cell>
          <cell r="Z160">
            <v>0</v>
          </cell>
          <cell r="AA160">
            <v>0</v>
          </cell>
          <cell r="AB160">
            <v>2.6386716486825157</v>
          </cell>
          <cell r="AC160">
            <v>5</v>
          </cell>
          <cell r="AD160">
            <v>0</v>
          </cell>
          <cell r="AE160">
            <v>1.0022831050228298</v>
          </cell>
          <cell r="AF160">
            <v>8.3956665447463319</v>
          </cell>
          <cell r="AG160">
            <v>0</v>
          </cell>
          <cell r="AH160">
            <v>4.826733570235568</v>
          </cell>
          <cell r="AI160">
            <v>0</v>
          </cell>
          <cell r="AJ160">
            <v>0</v>
          </cell>
          <cell r="AK160">
            <v>0</v>
          </cell>
          <cell r="AL160">
            <v>0</v>
          </cell>
          <cell r="AM160">
            <v>0</v>
          </cell>
          <cell r="AN160">
            <v>0</v>
          </cell>
          <cell r="AO160">
            <v>28.12045448937852</v>
          </cell>
          <cell r="AP160">
            <v>0</v>
          </cell>
          <cell r="AQ160">
            <v>15.604333455253668</v>
          </cell>
          <cell r="AR160">
            <v>19.395666544746334</v>
          </cell>
          <cell r="AS160">
            <v>18.581306059389277</v>
          </cell>
          <cell r="AT160">
            <v>0</v>
          </cell>
          <cell r="AU160">
            <v>0</v>
          </cell>
          <cell r="AV160">
            <v>0</v>
          </cell>
          <cell r="AW160">
            <v>0</v>
          </cell>
          <cell r="AX160">
            <v>0</v>
          </cell>
          <cell r="AY160">
            <v>0</v>
          </cell>
          <cell r="AZ160">
            <v>39.28926496210299</v>
          </cell>
          <cell r="BA160">
            <v>0</v>
          </cell>
          <cell r="BB160">
            <v>75.647728683911112</v>
          </cell>
          <cell r="BC160">
            <v>0</v>
          </cell>
          <cell r="BD160">
            <v>0</v>
          </cell>
          <cell r="BE160">
            <v>27.3224043715847</v>
          </cell>
          <cell r="BF160">
            <v>39.115951792798867</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CA160">
            <v>0</v>
          </cell>
          <cell r="CB160">
            <v>0</v>
          </cell>
          <cell r="CC160">
            <v>0</v>
          </cell>
          <cell r="CD160">
            <v>0</v>
          </cell>
          <cell r="CE160">
            <v>0</v>
          </cell>
          <cell r="CF160">
            <v>0</v>
          </cell>
          <cell r="CH160">
            <v>0</v>
          </cell>
          <cell r="CJ160">
            <v>39909</v>
          </cell>
          <cell r="CK160">
            <v>13.274902715859358</v>
          </cell>
          <cell r="CL160">
            <v>9.3979496497691617</v>
          </cell>
          <cell r="CM160">
            <v>66.438356164383563</v>
          </cell>
          <cell r="CN160">
            <v>0</v>
          </cell>
          <cell r="CO160">
            <v>0</v>
          </cell>
          <cell r="CP160">
            <v>51.528494119003369</v>
          </cell>
          <cell r="CQ160">
            <v>0</v>
          </cell>
          <cell r="CR160">
            <v>35</v>
          </cell>
          <cell r="CS160">
            <v>0</v>
          </cell>
          <cell r="CU160">
            <v>39909</v>
          </cell>
          <cell r="CV160">
            <v>2.6386716486825157</v>
          </cell>
          <cell r="CW160">
            <v>5</v>
          </cell>
          <cell r="CX160">
            <v>0</v>
          </cell>
          <cell r="CY160">
            <v>0</v>
          </cell>
          <cell r="CZ160">
            <v>0</v>
          </cell>
          <cell r="DA160">
            <v>0</v>
          </cell>
          <cell r="DB160">
            <v>0</v>
          </cell>
          <cell r="DC160">
            <v>64.803396834862724</v>
          </cell>
          <cell r="DD160">
            <v>0</v>
          </cell>
          <cell r="DE160">
            <v>11.835616438356164</v>
          </cell>
          <cell r="DF160">
            <v>24</v>
          </cell>
          <cell r="DG160">
            <v>58.684931506849324</v>
          </cell>
          <cell r="DH160">
            <v>75.647728683911112</v>
          </cell>
          <cell r="DI160">
            <v>0</v>
          </cell>
          <cell r="DJ160">
            <v>0</v>
          </cell>
          <cell r="DK160">
            <v>27.3224043715847</v>
          </cell>
          <cell r="DL160">
            <v>39.115951792798867</v>
          </cell>
          <cell r="DM160">
            <v>0</v>
          </cell>
          <cell r="DN160">
            <v>0</v>
          </cell>
          <cell r="DO160">
            <v>0</v>
          </cell>
          <cell r="DP160">
            <v>0</v>
          </cell>
          <cell r="DR160">
            <v>66.438356164383563</v>
          </cell>
          <cell r="DS160">
            <v>0</v>
          </cell>
          <cell r="DT160">
            <v>0</v>
          </cell>
          <cell r="DV160">
            <v>39909</v>
          </cell>
          <cell r="DW160">
            <v>6.2652997665127748</v>
          </cell>
          <cell r="DY160">
            <v>49.7</v>
          </cell>
          <cell r="DZ160">
            <v>44.7</v>
          </cell>
          <cell r="EA160">
            <v>35</v>
          </cell>
          <cell r="EB160">
            <v>35</v>
          </cell>
          <cell r="ED160">
            <v>60</v>
          </cell>
          <cell r="EE160">
            <v>20</v>
          </cell>
          <cell r="EF160">
            <v>51.528494119003369</v>
          </cell>
          <cell r="EG160">
            <v>0</v>
          </cell>
          <cell r="EH160">
            <v>51.528494119003369</v>
          </cell>
          <cell r="EJ160">
            <v>35</v>
          </cell>
          <cell r="EK160">
            <v>95</v>
          </cell>
          <cell r="EL160">
            <v>115</v>
          </cell>
          <cell r="EN160">
            <v>0</v>
          </cell>
          <cell r="EO160">
            <v>60</v>
          </cell>
          <cell r="EP160">
            <v>80</v>
          </cell>
          <cell r="ER160">
            <v>200</v>
          </cell>
          <cell r="ET160">
            <v>15</v>
          </cell>
          <cell r="EU160">
            <v>0</v>
          </cell>
          <cell r="EV160">
            <v>0</v>
          </cell>
          <cell r="EW160">
            <v>52.644882812748676</v>
          </cell>
          <cell r="EX160">
            <v>13.793473351634887</v>
          </cell>
          <cell r="EZ160">
            <v>52.644882812748676</v>
          </cell>
          <cell r="FA160">
            <v>67.644882812748676</v>
          </cell>
          <cell r="FB160">
            <v>59</v>
          </cell>
          <cell r="FC160">
            <v>68.350684931506848</v>
          </cell>
          <cell r="FE160">
            <v>38271.593251736114</v>
          </cell>
        </row>
        <row r="161">
          <cell r="A161">
            <v>39910</v>
          </cell>
          <cell r="B161">
            <v>7</v>
          </cell>
          <cell r="C161">
            <v>2</v>
          </cell>
          <cell r="D161">
            <v>4</v>
          </cell>
          <cell r="E161">
            <v>2009</v>
          </cell>
          <cell r="G161">
            <v>0</v>
          </cell>
          <cell r="H161">
            <v>0.47467497598945524</v>
          </cell>
          <cell r="I161">
            <v>12.818520435213019</v>
          </cell>
          <cell r="J161">
            <v>66.438356164383563</v>
          </cell>
          <cell r="K161">
            <v>10.833333333333334</v>
          </cell>
          <cell r="L161">
            <v>0.28467251665652415</v>
          </cell>
          <cell r="M161">
            <v>8.2537021256940957</v>
          </cell>
          <cell r="N161">
            <v>8.5097142857142849</v>
          </cell>
          <cell r="O161">
            <v>18.639708870893568</v>
          </cell>
          <cell r="P161">
            <v>18.521262794699954</v>
          </cell>
          <cell r="Q161">
            <v>27.485577184475947</v>
          </cell>
          <cell r="R161">
            <v>22.176382085731959</v>
          </cell>
          <cell r="S161">
            <v>56.883716739964022</v>
          </cell>
          <cell r="T161">
            <v>21.833481859447804</v>
          </cell>
          <cell r="U161">
            <v>36.219795046602272</v>
          </cell>
          <cell r="W161">
            <v>0</v>
          </cell>
          <cell r="X161">
            <v>13.293195411202474</v>
          </cell>
          <cell r="Y161">
            <v>10.833333333333334</v>
          </cell>
          <cell r="Z161">
            <v>0</v>
          </cell>
          <cell r="AA161">
            <v>0</v>
          </cell>
          <cell r="AB161">
            <v>2.637333192049125</v>
          </cell>
          <cell r="AC161">
            <v>5</v>
          </cell>
          <cell r="AD161">
            <v>0</v>
          </cell>
          <cell r="AE161">
            <v>1.0022831050228298</v>
          </cell>
          <cell r="AF161">
            <v>8.4084726309929518</v>
          </cell>
          <cell r="AG161">
            <v>0</v>
          </cell>
          <cell r="AH161">
            <v>4.8335300629079487</v>
          </cell>
          <cell r="AI161">
            <v>0</v>
          </cell>
          <cell r="AJ161">
            <v>0</v>
          </cell>
          <cell r="AK161">
            <v>0</v>
          </cell>
          <cell r="AL161">
            <v>0</v>
          </cell>
          <cell r="AM161">
            <v>0</v>
          </cell>
          <cell r="AN161">
            <v>0</v>
          </cell>
          <cell r="AO161">
            <v>28.07439616365734</v>
          </cell>
          <cell r="AP161">
            <v>0</v>
          </cell>
          <cell r="AQ161">
            <v>15.591527369007048</v>
          </cell>
          <cell r="AR161">
            <v>19.408472630992954</v>
          </cell>
          <cell r="AS161">
            <v>18.915004709236143</v>
          </cell>
          <cell r="AT161">
            <v>0</v>
          </cell>
          <cell r="AU161">
            <v>0</v>
          </cell>
          <cell r="AV161">
            <v>0</v>
          </cell>
          <cell r="AW161">
            <v>0</v>
          </cell>
          <cell r="AX161">
            <v>0</v>
          </cell>
          <cell r="AY161">
            <v>0</v>
          </cell>
          <cell r="AZ161">
            <v>39.27645887585637</v>
          </cell>
          <cell r="BA161">
            <v>0</v>
          </cell>
          <cell r="BB161">
            <v>75.660534770157739</v>
          </cell>
          <cell r="BC161">
            <v>0</v>
          </cell>
          <cell r="BD161">
            <v>0</v>
          </cell>
          <cell r="BE161">
            <v>27.3224043715847</v>
          </cell>
          <cell r="BF161">
            <v>39.115951792798867</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CA161">
            <v>0</v>
          </cell>
          <cell r="CB161">
            <v>0</v>
          </cell>
          <cell r="CC161">
            <v>0</v>
          </cell>
          <cell r="CD161">
            <v>0</v>
          </cell>
          <cell r="CE161">
            <v>0</v>
          </cell>
          <cell r="CF161">
            <v>0</v>
          </cell>
          <cell r="CH161">
            <v>0</v>
          </cell>
          <cell r="CJ161">
            <v>39910</v>
          </cell>
          <cell r="CK161">
            <v>13.293195411202474</v>
          </cell>
          <cell r="CL161">
            <v>9.4107557360157816</v>
          </cell>
          <cell r="CM161">
            <v>66.438356164383563</v>
          </cell>
          <cell r="CN161">
            <v>0</v>
          </cell>
          <cell r="CO161">
            <v>0</v>
          </cell>
          <cell r="CP161">
            <v>51.822930935801431</v>
          </cell>
          <cell r="CQ161">
            <v>0</v>
          </cell>
          <cell r="CR161">
            <v>35</v>
          </cell>
          <cell r="CS161">
            <v>0</v>
          </cell>
          <cell r="CU161">
            <v>39910</v>
          </cell>
          <cell r="CV161">
            <v>2.637333192049125</v>
          </cell>
          <cell r="CW161">
            <v>5</v>
          </cell>
          <cell r="CX161">
            <v>0</v>
          </cell>
          <cell r="CY161">
            <v>0</v>
          </cell>
          <cell r="CZ161">
            <v>0</v>
          </cell>
          <cell r="DA161">
            <v>0</v>
          </cell>
          <cell r="DB161">
            <v>0</v>
          </cell>
          <cell r="DC161">
            <v>65.116126347003899</v>
          </cell>
          <cell r="DD161">
            <v>0</v>
          </cell>
          <cell r="DE161">
            <v>11.835616438356164</v>
          </cell>
          <cell r="DF161">
            <v>24</v>
          </cell>
          <cell r="DG161">
            <v>58.684931506849324</v>
          </cell>
          <cell r="DH161">
            <v>75.660534770157739</v>
          </cell>
          <cell r="DI161">
            <v>0</v>
          </cell>
          <cell r="DJ161">
            <v>0</v>
          </cell>
          <cell r="DK161">
            <v>27.3224043715847</v>
          </cell>
          <cell r="DL161">
            <v>39.115951792798867</v>
          </cell>
          <cell r="DM161">
            <v>0</v>
          </cell>
          <cell r="DN161">
            <v>0</v>
          </cell>
          <cell r="DO161">
            <v>0</v>
          </cell>
          <cell r="DP161">
            <v>0</v>
          </cell>
          <cell r="DR161">
            <v>66.438356164383563</v>
          </cell>
          <cell r="DS161">
            <v>0</v>
          </cell>
          <cell r="DT161">
            <v>0</v>
          </cell>
          <cell r="DV161">
            <v>39910</v>
          </cell>
          <cell r="DW161">
            <v>6.2738371573438547</v>
          </cell>
          <cell r="DY161">
            <v>49.7</v>
          </cell>
          <cell r="DZ161">
            <v>44.7</v>
          </cell>
          <cell r="EA161">
            <v>35</v>
          </cell>
          <cell r="EB161">
            <v>35</v>
          </cell>
          <cell r="ED161">
            <v>60</v>
          </cell>
          <cell r="EE161">
            <v>20</v>
          </cell>
          <cell r="EF161">
            <v>51.822930935801431</v>
          </cell>
          <cell r="EG161">
            <v>0</v>
          </cell>
          <cell r="EH161">
            <v>51.822930935801431</v>
          </cell>
          <cell r="EJ161">
            <v>35</v>
          </cell>
          <cell r="EK161">
            <v>95</v>
          </cell>
          <cell r="EL161">
            <v>115</v>
          </cell>
          <cell r="EN161">
            <v>0</v>
          </cell>
          <cell r="EO161">
            <v>60</v>
          </cell>
          <cell r="EP161">
            <v>80</v>
          </cell>
          <cell r="ER161">
            <v>200</v>
          </cell>
          <cell r="ET161">
            <v>15</v>
          </cell>
          <cell r="EU161">
            <v>0</v>
          </cell>
          <cell r="EV161">
            <v>0</v>
          </cell>
          <cell r="EW161">
            <v>52.691147746671639</v>
          </cell>
          <cell r="EX161">
            <v>13.747208417711924</v>
          </cell>
          <cell r="EZ161">
            <v>52.691147746671639</v>
          </cell>
          <cell r="FA161">
            <v>67.691147746671646</v>
          </cell>
          <cell r="FB161">
            <v>59</v>
          </cell>
          <cell r="FC161">
            <v>68.350684931506848</v>
          </cell>
          <cell r="FE161">
            <v>38271.593251967592</v>
          </cell>
        </row>
        <row r="162">
          <cell r="A162">
            <v>39911</v>
          </cell>
          <cell r="B162">
            <v>8</v>
          </cell>
          <cell r="C162">
            <v>3</v>
          </cell>
          <cell r="D162">
            <v>4</v>
          </cell>
          <cell r="E162">
            <v>2009</v>
          </cell>
          <cell r="G162">
            <v>0</v>
          </cell>
          <cell r="H162">
            <v>0.4388649086345966</v>
          </cell>
          <cell r="I162">
            <v>12.254859024486946</v>
          </cell>
          <cell r="J162">
            <v>66.438356164383563</v>
          </cell>
          <cell r="K162">
            <v>10.833333333333334</v>
          </cell>
          <cell r="L162">
            <v>0.26319646986408968</v>
          </cell>
          <cell r="M162">
            <v>7.890766839410861</v>
          </cell>
          <cell r="N162">
            <v>8.5097142857142849</v>
          </cell>
          <cell r="O162">
            <v>17.233506176617805</v>
          </cell>
          <cell r="P162">
            <v>17.706837981161364</v>
          </cell>
          <cell r="Q162">
            <v>27.22203611305239</v>
          </cell>
          <cell r="R162">
            <v>22.176382085731959</v>
          </cell>
          <cell r="S162">
            <v>50.395322623878904</v>
          </cell>
          <cell r="T162">
            <v>22.038898557284654</v>
          </cell>
          <cell r="U162">
            <v>32.270297972977488</v>
          </cell>
          <cell r="W162">
            <v>0</v>
          </cell>
          <cell r="X162">
            <v>12.693723933121543</v>
          </cell>
          <cell r="Y162">
            <v>10.833333333333334</v>
          </cell>
          <cell r="Z162">
            <v>0</v>
          </cell>
          <cell r="AA162">
            <v>0</v>
          </cell>
          <cell r="AB162">
            <v>2.6359954143430144</v>
          </cell>
          <cell r="AC162">
            <v>5</v>
          </cell>
          <cell r="AD162">
            <v>0</v>
          </cell>
          <cell r="AE162">
            <v>1.0022831050228298</v>
          </cell>
          <cell r="AF162">
            <v>8.0253990756233939</v>
          </cell>
          <cell r="AG162">
            <v>0</v>
          </cell>
          <cell r="AH162">
            <v>4.9496990972189394</v>
          </cell>
          <cell r="AI162">
            <v>0</v>
          </cell>
          <cell r="AJ162">
            <v>0</v>
          </cell>
          <cell r="AK162">
            <v>0</v>
          </cell>
          <cell r="AL162">
            <v>0</v>
          </cell>
          <cell r="AM162">
            <v>0</v>
          </cell>
          <cell r="AN162">
            <v>0</v>
          </cell>
          <cell r="AO162">
            <v>28.537157049648112</v>
          </cell>
          <cell r="AP162">
            <v>0</v>
          </cell>
          <cell r="AQ162">
            <v>15.974600924376606</v>
          </cell>
          <cell r="AR162">
            <v>19.025399075623394</v>
          </cell>
          <cell r="AS162">
            <v>15.851906209696452</v>
          </cell>
          <cell r="AT162">
            <v>0</v>
          </cell>
          <cell r="AU162">
            <v>0</v>
          </cell>
          <cell r="AV162">
            <v>0</v>
          </cell>
          <cell r="AW162">
            <v>0</v>
          </cell>
          <cell r="AX162">
            <v>0</v>
          </cell>
          <cell r="AY162">
            <v>0</v>
          </cell>
          <cell r="AZ162">
            <v>39.659532431225927</v>
          </cell>
          <cell r="BA162">
            <v>0</v>
          </cell>
          <cell r="BB162">
            <v>65.044986722915127</v>
          </cell>
          <cell r="BC162">
            <v>0</v>
          </cell>
          <cell r="BD162">
            <v>0</v>
          </cell>
          <cell r="BE162">
            <v>27.3224043715847</v>
          </cell>
          <cell r="BF162">
            <v>38.05178590548087</v>
          </cell>
          <cell r="BG162">
            <v>0</v>
          </cell>
          <cell r="BH162">
            <v>1.0641658873179978</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CA162">
            <v>0</v>
          </cell>
          <cell r="CB162">
            <v>0</v>
          </cell>
          <cell r="CC162">
            <v>0</v>
          </cell>
          <cell r="CD162">
            <v>0</v>
          </cell>
          <cell r="CE162">
            <v>0</v>
          </cell>
          <cell r="CF162">
            <v>0</v>
          </cell>
          <cell r="CH162">
            <v>0</v>
          </cell>
          <cell r="CJ162">
            <v>39911</v>
          </cell>
          <cell r="CK162">
            <v>12.693723933121543</v>
          </cell>
          <cell r="CL162">
            <v>9.0276821806462237</v>
          </cell>
          <cell r="CM162">
            <v>65.374190277065566</v>
          </cell>
          <cell r="CN162">
            <v>0</v>
          </cell>
          <cell r="CO162">
            <v>0</v>
          </cell>
          <cell r="CP162">
            <v>49.338762356563507</v>
          </cell>
          <cell r="CQ162">
            <v>0</v>
          </cell>
          <cell r="CR162">
            <v>35</v>
          </cell>
          <cell r="CS162">
            <v>0</v>
          </cell>
          <cell r="CU162">
            <v>39911</v>
          </cell>
          <cell r="CV162">
            <v>2.6359954143430144</v>
          </cell>
          <cell r="CW162">
            <v>5</v>
          </cell>
          <cell r="CX162">
            <v>0</v>
          </cell>
          <cell r="CY162">
            <v>0</v>
          </cell>
          <cell r="CZ162">
            <v>0</v>
          </cell>
          <cell r="DA162">
            <v>0</v>
          </cell>
          <cell r="DB162">
            <v>0</v>
          </cell>
          <cell r="DC162">
            <v>63.096652177003044</v>
          </cell>
          <cell r="DD162">
            <v>0</v>
          </cell>
          <cell r="DE162">
            <v>11.835616438356164</v>
          </cell>
          <cell r="DF162">
            <v>24</v>
          </cell>
          <cell r="DG162">
            <v>58.684931506849324</v>
          </cell>
          <cell r="DH162">
            <v>65.044986722915127</v>
          </cell>
          <cell r="DI162">
            <v>0</v>
          </cell>
          <cell r="DJ162">
            <v>0</v>
          </cell>
          <cell r="DK162">
            <v>27.3224043715847</v>
          </cell>
          <cell r="DL162">
            <v>38.05178590548087</v>
          </cell>
          <cell r="DM162">
            <v>0</v>
          </cell>
          <cell r="DN162">
            <v>0</v>
          </cell>
          <cell r="DO162">
            <v>0</v>
          </cell>
          <cell r="DP162">
            <v>0</v>
          </cell>
          <cell r="DR162">
            <v>65.374190277065566</v>
          </cell>
          <cell r="DS162">
            <v>0</v>
          </cell>
          <cell r="DT162">
            <v>0</v>
          </cell>
          <cell r="DV162">
            <v>39911</v>
          </cell>
          <cell r="DW162">
            <v>6.0184547870974825</v>
          </cell>
          <cell r="DY162">
            <v>49.7</v>
          </cell>
          <cell r="DZ162">
            <v>44.7</v>
          </cell>
          <cell r="EA162">
            <v>35</v>
          </cell>
          <cell r="EB162">
            <v>35</v>
          </cell>
          <cell r="ED162">
            <v>60</v>
          </cell>
          <cell r="EE162">
            <v>20</v>
          </cell>
          <cell r="EF162">
            <v>49.338762356563507</v>
          </cell>
          <cell r="EG162">
            <v>0</v>
          </cell>
          <cell r="EH162">
            <v>49.338762356563507</v>
          </cell>
          <cell r="EJ162">
            <v>35</v>
          </cell>
          <cell r="EK162">
            <v>95</v>
          </cell>
          <cell r="EL162">
            <v>115</v>
          </cell>
          <cell r="EN162">
            <v>0</v>
          </cell>
          <cell r="EO162">
            <v>60</v>
          </cell>
          <cell r="EP162">
            <v>80</v>
          </cell>
          <cell r="ER162">
            <v>200</v>
          </cell>
          <cell r="ET162">
            <v>15</v>
          </cell>
          <cell r="EU162">
            <v>0</v>
          </cell>
          <cell r="EV162">
            <v>0</v>
          </cell>
          <cell r="EW162">
            <v>50.374190277065559</v>
          </cell>
          <cell r="EX162">
            <v>15</v>
          </cell>
          <cell r="EZ162">
            <v>50.374190277065559</v>
          </cell>
          <cell r="FA162">
            <v>65.374190277065566</v>
          </cell>
          <cell r="FB162">
            <v>59</v>
          </cell>
          <cell r="FC162">
            <v>68.350684931506848</v>
          </cell>
          <cell r="FE162">
            <v>38271.593252314815</v>
          </cell>
        </row>
        <row r="163">
          <cell r="A163">
            <v>39912</v>
          </cell>
          <cell r="B163">
            <v>9</v>
          </cell>
          <cell r="C163">
            <v>4</v>
          </cell>
          <cell r="D163">
            <v>4</v>
          </cell>
          <cell r="E163">
            <v>2009</v>
          </cell>
          <cell r="G163">
            <v>0</v>
          </cell>
          <cell r="H163">
            <v>0.31524190279990244</v>
          </cell>
          <cell r="I163">
            <v>9.9728966777742638</v>
          </cell>
          <cell r="J163">
            <v>66.438356164383563</v>
          </cell>
          <cell r="K163">
            <v>10.833333333333334</v>
          </cell>
          <cell r="L163">
            <v>0.18905716619793578</v>
          </cell>
          <cell r="M163">
            <v>6.4214367738225748</v>
          </cell>
          <cell r="N163">
            <v>0</v>
          </cell>
          <cell r="O163">
            <v>12.379033210773772</v>
          </cell>
          <cell r="P163">
            <v>14.409669284923034</v>
          </cell>
          <cell r="Q163">
            <v>27.841462786501356</v>
          </cell>
          <cell r="R163">
            <v>22.176382085731959</v>
          </cell>
          <cell r="S163">
            <v>97.91404466394799</v>
          </cell>
          <cell r="T163">
            <v>21.735325084438994</v>
          </cell>
          <cell r="U163">
            <v>24.365561506697151</v>
          </cell>
          <cell r="W163">
            <v>0</v>
          </cell>
          <cell r="X163">
            <v>10.288138580574167</v>
          </cell>
          <cell r="Y163">
            <v>10.833333333333334</v>
          </cell>
          <cell r="Z163">
            <v>0</v>
          </cell>
          <cell r="AA163">
            <v>0</v>
          </cell>
          <cell r="AB163">
            <v>0</v>
          </cell>
          <cell r="AC163">
            <v>5</v>
          </cell>
          <cell r="AD163">
            <v>0</v>
          </cell>
          <cell r="AE163">
            <v>1.0022831050228298</v>
          </cell>
          <cell r="AF163">
            <v>0.60821083499768047</v>
          </cell>
          <cell r="AG163">
            <v>0</v>
          </cell>
          <cell r="AH163">
            <v>5.2138961564253403</v>
          </cell>
          <cell r="AI163">
            <v>0</v>
          </cell>
          <cell r="AJ163">
            <v>0</v>
          </cell>
          <cell r="AK163">
            <v>0</v>
          </cell>
          <cell r="AL163">
            <v>0</v>
          </cell>
          <cell r="AM163">
            <v>0</v>
          </cell>
          <cell r="AN163">
            <v>0</v>
          </cell>
          <cell r="AO163">
            <v>30.668868822288928</v>
          </cell>
          <cell r="AP163">
            <v>0</v>
          </cell>
          <cell r="AQ163">
            <v>23.391789165002319</v>
          </cell>
          <cell r="AR163">
            <v>11.608210834997681</v>
          </cell>
          <cell r="AS163">
            <v>5.9237823892158588</v>
          </cell>
          <cell r="AT163">
            <v>0</v>
          </cell>
          <cell r="AU163">
            <v>0</v>
          </cell>
          <cell r="AV163">
            <v>0</v>
          </cell>
          <cell r="AW163">
            <v>0</v>
          </cell>
          <cell r="AX163">
            <v>0</v>
          </cell>
          <cell r="AY163">
            <v>0</v>
          </cell>
          <cell r="AZ163">
            <v>47.076720671851646</v>
          </cell>
          <cell r="BA163">
            <v>0</v>
          </cell>
          <cell r="BB163">
            <v>96.938210583232504</v>
          </cell>
          <cell r="BC163">
            <v>0</v>
          </cell>
          <cell r="BD163">
            <v>0</v>
          </cell>
          <cell r="BE163">
            <v>27.3224043715847</v>
          </cell>
          <cell r="BF163">
            <v>28.671669395881427</v>
          </cell>
          <cell r="BG163">
            <v>0</v>
          </cell>
          <cell r="BH163">
            <v>10.444282396917437</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CA163">
            <v>0</v>
          </cell>
          <cell r="CB163">
            <v>0</v>
          </cell>
          <cell r="CC163">
            <v>0</v>
          </cell>
          <cell r="CD163">
            <v>0</v>
          </cell>
          <cell r="CE163">
            <v>0</v>
          </cell>
          <cell r="CF163">
            <v>0</v>
          </cell>
          <cell r="CH163">
            <v>0</v>
          </cell>
          <cell r="CJ163">
            <v>39912</v>
          </cell>
          <cell r="CK163">
            <v>10.288138580574167</v>
          </cell>
          <cell r="CL163">
            <v>1.6104939400205103</v>
          </cell>
          <cell r="CM163">
            <v>55.994073767466126</v>
          </cell>
          <cell r="CN163">
            <v>0</v>
          </cell>
          <cell r="CO163">
            <v>0</v>
          </cell>
          <cell r="CP163">
            <v>41.806547367930129</v>
          </cell>
          <cell r="CQ163">
            <v>0</v>
          </cell>
          <cell r="CR163">
            <v>35</v>
          </cell>
          <cell r="CS163">
            <v>0</v>
          </cell>
          <cell r="CU163">
            <v>39912</v>
          </cell>
          <cell r="CV163">
            <v>0</v>
          </cell>
          <cell r="CW163">
            <v>5</v>
          </cell>
          <cell r="CX163">
            <v>0</v>
          </cell>
          <cell r="CY163">
            <v>0</v>
          </cell>
          <cell r="CZ163">
            <v>0</v>
          </cell>
          <cell r="DA163">
            <v>0</v>
          </cell>
          <cell r="DB163">
            <v>0</v>
          </cell>
          <cell r="DC163">
            <v>62.538968345421729</v>
          </cell>
          <cell r="DD163">
            <v>0</v>
          </cell>
          <cell r="DE163">
            <v>11.835616438356164</v>
          </cell>
          <cell r="DF163">
            <v>24</v>
          </cell>
          <cell r="DG163">
            <v>58.684931506849324</v>
          </cell>
          <cell r="DH163">
            <v>96.938210583232504</v>
          </cell>
          <cell r="DI163">
            <v>0</v>
          </cell>
          <cell r="DJ163">
            <v>0</v>
          </cell>
          <cell r="DK163">
            <v>27.3224043715847</v>
          </cell>
          <cell r="DL163">
            <v>28.671669395881427</v>
          </cell>
          <cell r="DM163">
            <v>0</v>
          </cell>
          <cell r="DN163">
            <v>0</v>
          </cell>
          <cell r="DO163">
            <v>0</v>
          </cell>
          <cell r="DP163">
            <v>0</v>
          </cell>
          <cell r="DR163">
            <v>55.994073767466126</v>
          </cell>
          <cell r="DS163">
            <v>0</v>
          </cell>
          <cell r="DT163">
            <v>0</v>
          </cell>
          <cell r="DV163">
            <v>39912</v>
          </cell>
          <cell r="DW163">
            <v>1.0736626266803402</v>
          </cell>
          <cell r="DY163">
            <v>49.7</v>
          </cell>
          <cell r="DZ163">
            <v>44.7</v>
          </cell>
          <cell r="EA163">
            <v>35</v>
          </cell>
          <cell r="EB163">
            <v>35</v>
          </cell>
          <cell r="ED163">
            <v>60</v>
          </cell>
          <cell r="EE163">
            <v>20</v>
          </cell>
          <cell r="EF163">
            <v>41.806547367930129</v>
          </cell>
          <cell r="EG163">
            <v>0</v>
          </cell>
          <cell r="EH163">
            <v>41.806547367930129</v>
          </cell>
          <cell r="EJ163">
            <v>35</v>
          </cell>
          <cell r="EK163">
            <v>95</v>
          </cell>
          <cell r="EL163">
            <v>115</v>
          </cell>
          <cell r="EN163">
            <v>0</v>
          </cell>
          <cell r="EO163">
            <v>60</v>
          </cell>
          <cell r="EP163">
            <v>80</v>
          </cell>
          <cell r="ER163">
            <v>200</v>
          </cell>
          <cell r="ET163">
            <v>15</v>
          </cell>
          <cell r="EU163">
            <v>0</v>
          </cell>
          <cell r="EV163">
            <v>0</v>
          </cell>
          <cell r="EW163">
            <v>40.994073767466126</v>
          </cell>
          <cell r="EX163">
            <v>15</v>
          </cell>
          <cell r="EZ163">
            <v>40.994073767466126</v>
          </cell>
          <cell r="FA163">
            <v>55.994073767466126</v>
          </cell>
          <cell r="FB163">
            <v>59</v>
          </cell>
          <cell r="FC163">
            <v>68.350684931506848</v>
          </cell>
          <cell r="FE163">
            <v>38271.593252430554</v>
          </cell>
        </row>
        <row r="164">
          <cell r="A164">
            <v>39913</v>
          </cell>
          <cell r="B164">
            <v>10</v>
          </cell>
          <cell r="C164">
            <v>5</v>
          </cell>
          <cell r="D164">
            <v>4</v>
          </cell>
          <cell r="E164">
            <v>2009</v>
          </cell>
          <cell r="G164">
            <v>0</v>
          </cell>
          <cell r="H164">
            <v>0.31762091497611783</v>
          </cell>
          <cell r="I164">
            <v>10.061515921385093</v>
          </cell>
          <cell r="J164">
            <v>66.438356164383563</v>
          </cell>
          <cell r="K164">
            <v>10.833333333333334</v>
          </cell>
          <cell r="L164">
            <v>0.19048390958576247</v>
          </cell>
          <cell r="M164">
            <v>6.4784977149089427</v>
          </cell>
          <cell r="N164">
            <v>0</v>
          </cell>
          <cell r="O164">
            <v>12.472453122519765</v>
          </cell>
          <cell r="P164">
            <v>14.537713727171987</v>
          </cell>
          <cell r="Q164">
            <v>27.542681299429454</v>
          </cell>
          <cell r="R164">
            <v>22.176382085731959</v>
          </cell>
          <cell r="S164">
            <v>54.161807633946765</v>
          </cell>
          <cell r="T164">
            <v>21.588079362012984</v>
          </cell>
          <cell r="U164">
            <v>25.576158455343986</v>
          </cell>
          <cell r="W164">
            <v>0</v>
          </cell>
          <cell r="X164">
            <v>10.37913683636121</v>
          </cell>
          <cell r="Y164">
            <v>10.833333333333334</v>
          </cell>
          <cell r="Z164">
            <v>0</v>
          </cell>
          <cell r="AA164">
            <v>0</v>
          </cell>
          <cell r="AB164">
            <v>0</v>
          </cell>
          <cell r="AC164">
            <v>5</v>
          </cell>
          <cell r="AD164">
            <v>0</v>
          </cell>
          <cell r="AE164">
            <v>1.0022831050228298</v>
          </cell>
          <cell r="AF164">
            <v>0.66669851947187553</v>
          </cell>
          <cell r="AG164">
            <v>0</v>
          </cell>
          <cell r="AH164">
            <v>5.1397417780077834</v>
          </cell>
          <cell r="AI164">
            <v>0</v>
          </cell>
          <cell r="AJ164">
            <v>0</v>
          </cell>
          <cell r="AK164">
            <v>0</v>
          </cell>
          <cell r="AL164">
            <v>0</v>
          </cell>
          <cell r="AM164">
            <v>0</v>
          </cell>
          <cell r="AN164">
            <v>0</v>
          </cell>
          <cell r="AO164">
            <v>30.637461989209122</v>
          </cell>
          <cell r="AP164">
            <v>0</v>
          </cell>
          <cell r="AQ164">
            <v>23.333301480528124</v>
          </cell>
          <cell r="AR164">
            <v>11.666698519471876</v>
          </cell>
          <cell r="AS164">
            <v>5.9520264676362586</v>
          </cell>
          <cell r="AT164">
            <v>0</v>
          </cell>
          <cell r="AU164">
            <v>0</v>
          </cell>
          <cell r="AV164">
            <v>0</v>
          </cell>
          <cell r="AW164">
            <v>0</v>
          </cell>
          <cell r="AX164">
            <v>0</v>
          </cell>
          <cell r="AY164">
            <v>0</v>
          </cell>
          <cell r="AZ164">
            <v>47.018232987377445</v>
          </cell>
          <cell r="BA164">
            <v>0</v>
          </cell>
          <cell r="BB164">
            <v>54.307812463926282</v>
          </cell>
          <cell r="BC164">
            <v>0</v>
          </cell>
          <cell r="BD164">
            <v>0</v>
          </cell>
          <cell r="BE164">
            <v>27.3224043715847</v>
          </cell>
          <cell r="BF164">
            <v>29.035943079564081</v>
          </cell>
          <cell r="BG164">
            <v>0</v>
          </cell>
          <cell r="BH164">
            <v>10.080008713234783</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CA164">
            <v>0</v>
          </cell>
          <cell r="CB164">
            <v>0</v>
          </cell>
          <cell r="CC164">
            <v>0</v>
          </cell>
          <cell r="CD164">
            <v>0</v>
          </cell>
          <cell r="CE164">
            <v>0</v>
          </cell>
          <cell r="CF164">
            <v>0</v>
          </cell>
          <cell r="CH164">
            <v>0</v>
          </cell>
          <cell r="CJ164">
            <v>39913</v>
          </cell>
          <cell r="CK164">
            <v>10.37913683636121</v>
          </cell>
          <cell r="CL164">
            <v>1.6689816244947053</v>
          </cell>
          <cell r="CM164">
            <v>56.358347451148781</v>
          </cell>
          <cell r="CN164">
            <v>0</v>
          </cell>
          <cell r="CO164">
            <v>0</v>
          </cell>
          <cell r="CP164">
            <v>41.729230234853162</v>
          </cell>
          <cell r="CQ164">
            <v>0</v>
          </cell>
          <cell r="CR164">
            <v>35</v>
          </cell>
          <cell r="CS164">
            <v>0</v>
          </cell>
          <cell r="CU164">
            <v>39913</v>
          </cell>
          <cell r="CV164">
            <v>0</v>
          </cell>
          <cell r="CW164">
            <v>5</v>
          </cell>
          <cell r="CX164">
            <v>0</v>
          </cell>
          <cell r="CY164">
            <v>0</v>
          </cell>
          <cell r="CZ164">
            <v>0</v>
          </cell>
          <cell r="DA164">
            <v>0</v>
          </cell>
          <cell r="DB164">
            <v>0</v>
          </cell>
          <cell r="DC164">
            <v>62.188375784449157</v>
          </cell>
          <cell r="DD164">
            <v>0</v>
          </cell>
          <cell r="DE164">
            <v>11.835616438356164</v>
          </cell>
          <cell r="DF164">
            <v>24</v>
          </cell>
          <cell r="DG164">
            <v>58.684931506849324</v>
          </cell>
          <cell r="DH164">
            <v>54.307812463926282</v>
          </cell>
          <cell r="DI164">
            <v>0</v>
          </cell>
          <cell r="DJ164">
            <v>0</v>
          </cell>
          <cell r="DK164">
            <v>27.3224043715847</v>
          </cell>
          <cell r="DL164">
            <v>29.035943079564081</v>
          </cell>
          <cell r="DM164">
            <v>0</v>
          </cell>
          <cell r="DN164">
            <v>0</v>
          </cell>
          <cell r="DO164">
            <v>0</v>
          </cell>
          <cell r="DP164">
            <v>0</v>
          </cell>
          <cell r="DR164">
            <v>56.358347451148781</v>
          </cell>
          <cell r="DS164">
            <v>0</v>
          </cell>
          <cell r="DT164">
            <v>0</v>
          </cell>
          <cell r="DV164">
            <v>39913</v>
          </cell>
          <cell r="DW164">
            <v>1.1126544163298036</v>
          </cell>
          <cell r="DY164">
            <v>49.7</v>
          </cell>
          <cell r="DZ164">
            <v>44.7</v>
          </cell>
          <cell r="EA164">
            <v>35</v>
          </cell>
          <cell r="EB164">
            <v>35</v>
          </cell>
          <cell r="ED164">
            <v>60</v>
          </cell>
          <cell r="EE164">
            <v>20</v>
          </cell>
          <cell r="EF164">
            <v>41.729230234853162</v>
          </cell>
          <cell r="EG164">
            <v>0</v>
          </cell>
          <cell r="EH164">
            <v>41.729230234853162</v>
          </cell>
          <cell r="EJ164">
            <v>35</v>
          </cell>
          <cell r="EK164">
            <v>95</v>
          </cell>
          <cell r="EL164">
            <v>115</v>
          </cell>
          <cell r="EN164">
            <v>0</v>
          </cell>
          <cell r="EO164">
            <v>60</v>
          </cell>
          <cell r="EP164">
            <v>80</v>
          </cell>
          <cell r="ER164">
            <v>200</v>
          </cell>
          <cell r="ET164">
            <v>15</v>
          </cell>
          <cell r="EU164">
            <v>0</v>
          </cell>
          <cell r="EV164">
            <v>0</v>
          </cell>
          <cell r="EW164">
            <v>41.358347451148781</v>
          </cell>
          <cell r="EX164">
            <v>15</v>
          </cell>
          <cell r="EZ164">
            <v>41.358347451148781</v>
          </cell>
          <cell r="FA164">
            <v>56.358347451148781</v>
          </cell>
          <cell r="FB164">
            <v>59</v>
          </cell>
          <cell r="FC164">
            <v>68.350684931506848</v>
          </cell>
          <cell r="FE164">
            <v>38271.593252662038</v>
          </cell>
        </row>
        <row r="165">
          <cell r="A165">
            <v>39914</v>
          </cell>
          <cell r="B165">
            <v>11</v>
          </cell>
          <cell r="C165">
            <v>6</v>
          </cell>
          <cell r="D165">
            <v>4</v>
          </cell>
          <cell r="E165">
            <v>2009</v>
          </cell>
          <cell r="G165">
            <v>0</v>
          </cell>
          <cell r="H165">
            <v>0.59933732324191524</v>
          </cell>
          <cell r="I165">
            <v>13.018164030720436</v>
          </cell>
          <cell r="J165">
            <v>66.438356164383563</v>
          </cell>
          <cell r="K165">
            <v>10.833333333333334</v>
          </cell>
          <cell r="L165">
            <v>0.35943513512128111</v>
          </cell>
          <cell r="M165">
            <v>8.3822504068275574</v>
          </cell>
          <cell r="N165">
            <v>8.5097142857142849</v>
          </cell>
          <cell r="O165">
            <v>23.534995071950249</v>
          </cell>
          <cell r="P165">
            <v>18.809724440204224</v>
          </cell>
          <cell r="Q165">
            <v>27.527270227855322</v>
          </cell>
          <cell r="R165">
            <v>22.176382085731959</v>
          </cell>
          <cell r="S165">
            <v>125.02512791469857</v>
          </cell>
          <cell r="T165">
            <v>22.310374807692192</v>
          </cell>
          <cell r="U165">
            <v>38.370358122553952</v>
          </cell>
          <cell r="W165">
            <v>0</v>
          </cell>
          <cell r="X165">
            <v>13.617501353962352</v>
          </cell>
          <cell r="Y165">
            <v>10.833333333333334</v>
          </cell>
          <cell r="Z165">
            <v>0</v>
          </cell>
          <cell r="AA165">
            <v>0</v>
          </cell>
          <cell r="AB165">
            <v>2.6346583152197964</v>
          </cell>
          <cell r="AC165">
            <v>5</v>
          </cell>
          <cell r="AD165">
            <v>0</v>
          </cell>
          <cell r="AE165">
            <v>1.0022831050228298</v>
          </cell>
          <cell r="AF165">
            <v>8.6144584074204946</v>
          </cell>
          <cell r="AG165">
            <v>0</v>
          </cell>
          <cell r="AH165">
            <v>4.9782044922696596</v>
          </cell>
          <cell r="AI165">
            <v>0</v>
          </cell>
          <cell r="AJ165">
            <v>0</v>
          </cell>
          <cell r="AK165">
            <v>0</v>
          </cell>
          <cell r="AL165">
            <v>0</v>
          </cell>
          <cell r="AM165">
            <v>0</v>
          </cell>
          <cell r="AN165">
            <v>0</v>
          </cell>
          <cell r="AO165">
            <v>27.537782599574523</v>
          </cell>
          <cell r="AP165">
            <v>0</v>
          </cell>
          <cell r="AQ165">
            <v>15.385541592579505</v>
          </cell>
          <cell r="AR165">
            <v>19.614458407420493</v>
          </cell>
          <cell r="AS165">
            <v>24.532384733897572</v>
          </cell>
          <cell r="AT165">
            <v>0</v>
          </cell>
          <cell r="AU165">
            <v>0</v>
          </cell>
          <cell r="AV165">
            <v>0</v>
          </cell>
          <cell r="AW165">
            <v>0</v>
          </cell>
          <cell r="AX165">
            <v>0</v>
          </cell>
          <cell r="AY165">
            <v>0</v>
          </cell>
          <cell r="AZ165">
            <v>39.070473099428831</v>
          </cell>
          <cell r="BA165">
            <v>0</v>
          </cell>
          <cell r="BB165">
            <v>146.63538774551589</v>
          </cell>
          <cell r="BC165">
            <v>0</v>
          </cell>
          <cell r="BD165">
            <v>0</v>
          </cell>
          <cell r="BE165">
            <v>27.3224043715847</v>
          </cell>
          <cell r="BF165">
            <v>39.115951792798867</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CA165">
            <v>0</v>
          </cell>
          <cell r="CB165">
            <v>0</v>
          </cell>
          <cell r="CC165">
            <v>0</v>
          </cell>
          <cell r="CD165">
            <v>0</v>
          </cell>
          <cell r="CE165">
            <v>0</v>
          </cell>
          <cell r="CF165">
            <v>0</v>
          </cell>
          <cell r="CH165">
            <v>0</v>
          </cell>
          <cell r="CJ165">
            <v>39914</v>
          </cell>
          <cell r="CK165">
            <v>13.617501353962352</v>
          </cell>
          <cell r="CL165">
            <v>9.6167415124433244</v>
          </cell>
          <cell r="CM165">
            <v>66.438356164383563</v>
          </cell>
          <cell r="CN165">
            <v>0</v>
          </cell>
          <cell r="CO165">
            <v>0</v>
          </cell>
          <cell r="CP165">
            <v>57.048371825741754</v>
          </cell>
          <cell r="CQ165">
            <v>0</v>
          </cell>
          <cell r="CR165">
            <v>35</v>
          </cell>
          <cell r="CS165">
            <v>0</v>
          </cell>
          <cell r="CU165">
            <v>39914</v>
          </cell>
          <cell r="CV165">
            <v>2.6346583152197964</v>
          </cell>
          <cell r="CW165">
            <v>5</v>
          </cell>
          <cell r="CX165">
            <v>0</v>
          </cell>
          <cell r="CY165">
            <v>0</v>
          </cell>
          <cell r="CZ165">
            <v>0</v>
          </cell>
          <cell r="DA165">
            <v>0</v>
          </cell>
          <cell r="DB165">
            <v>0</v>
          </cell>
          <cell r="DC165">
            <v>70.665873179704107</v>
          </cell>
          <cell r="DD165">
            <v>0</v>
          </cell>
          <cell r="DE165">
            <v>11.835616438356164</v>
          </cell>
          <cell r="DF165">
            <v>24</v>
          </cell>
          <cell r="DG165">
            <v>58.684931506849324</v>
          </cell>
          <cell r="DH165">
            <v>146.63538774551589</v>
          </cell>
          <cell r="DI165">
            <v>0</v>
          </cell>
          <cell r="DJ165">
            <v>0</v>
          </cell>
          <cell r="DK165">
            <v>27.3224043715847</v>
          </cell>
          <cell r="DL165">
            <v>39.115951792798867</v>
          </cell>
          <cell r="DM165">
            <v>0</v>
          </cell>
          <cell r="DN165">
            <v>0</v>
          </cell>
          <cell r="DO165">
            <v>0</v>
          </cell>
          <cell r="DP165">
            <v>0</v>
          </cell>
          <cell r="DR165">
            <v>66.438356164383563</v>
          </cell>
          <cell r="DS165">
            <v>0</v>
          </cell>
          <cell r="DT165">
            <v>0</v>
          </cell>
          <cell r="DV165">
            <v>39914</v>
          </cell>
          <cell r="DW165">
            <v>6.4111610082955499</v>
          </cell>
          <cell r="DY165">
            <v>49.7</v>
          </cell>
          <cell r="DZ165">
            <v>44.7</v>
          </cell>
          <cell r="EA165">
            <v>35</v>
          </cell>
          <cell r="EB165">
            <v>35</v>
          </cell>
          <cell r="ED165">
            <v>60</v>
          </cell>
          <cell r="EE165">
            <v>20</v>
          </cell>
          <cell r="EF165">
            <v>57.048371825741754</v>
          </cell>
          <cell r="EG165">
            <v>0</v>
          </cell>
          <cell r="EH165">
            <v>57.048371825741754</v>
          </cell>
          <cell r="EJ165">
            <v>35</v>
          </cell>
          <cell r="EK165">
            <v>95</v>
          </cell>
          <cell r="EL165">
            <v>115</v>
          </cell>
          <cell r="EN165">
            <v>0</v>
          </cell>
          <cell r="EO165">
            <v>60</v>
          </cell>
          <cell r="EP165">
            <v>80</v>
          </cell>
          <cell r="ER165">
            <v>200</v>
          </cell>
          <cell r="ET165">
            <v>15</v>
          </cell>
          <cell r="EU165">
            <v>0</v>
          </cell>
          <cell r="EV165">
            <v>0</v>
          </cell>
          <cell r="EW165">
            <v>53.511792394447106</v>
          </cell>
          <cell r="EX165">
            <v>12.926563769936458</v>
          </cell>
          <cell r="EZ165">
            <v>53.511792394447106</v>
          </cell>
          <cell r="FA165">
            <v>68.511792394447099</v>
          </cell>
          <cell r="FB165">
            <v>59</v>
          </cell>
          <cell r="FC165">
            <v>68.350684931506848</v>
          </cell>
          <cell r="FE165">
            <v>38271.593252777777</v>
          </cell>
        </row>
        <row r="166">
          <cell r="A166">
            <v>39915</v>
          </cell>
          <cell r="B166">
            <v>12</v>
          </cell>
          <cell r="C166">
            <v>7</v>
          </cell>
          <cell r="D166">
            <v>4</v>
          </cell>
          <cell r="E166">
            <v>2009</v>
          </cell>
          <cell r="G166">
            <v>0</v>
          </cell>
          <cell r="H166">
            <v>0.54431674740736269</v>
          </cell>
          <cell r="I166">
            <v>12.928990767793623</v>
          </cell>
          <cell r="J166">
            <v>66.438356164383563</v>
          </cell>
          <cell r="K166">
            <v>10.833333333333334</v>
          </cell>
          <cell r="L166">
            <v>0.32643814437395097</v>
          </cell>
          <cell r="M166">
            <v>8.3248327388920078</v>
          </cell>
          <cell r="N166">
            <v>8.5097142857142849</v>
          </cell>
          <cell r="O166">
            <v>21.374427173195535</v>
          </cell>
          <cell r="P166">
            <v>18.680879504840906</v>
          </cell>
          <cell r="Q166">
            <v>27.47194716525323</v>
          </cell>
          <cell r="R166">
            <v>22.176382085731959</v>
          </cell>
          <cell r="S166">
            <v>58.788517159430249</v>
          </cell>
          <cell r="T166">
            <v>21.846812752838421</v>
          </cell>
          <cell r="U166">
            <v>36.279911110806715</v>
          </cell>
          <cell r="W166">
            <v>0</v>
          </cell>
          <cell r="X166">
            <v>13.473307515200986</v>
          </cell>
          <cell r="Y166">
            <v>10.833333333333334</v>
          </cell>
          <cell r="Z166">
            <v>0</v>
          </cell>
          <cell r="AA166">
            <v>0</v>
          </cell>
          <cell r="AB166">
            <v>2.6333218943352645</v>
          </cell>
          <cell r="AC166">
            <v>5</v>
          </cell>
          <cell r="AD166">
            <v>0</v>
          </cell>
          <cell r="AE166">
            <v>1.0022831050228298</v>
          </cell>
          <cell r="AF166">
            <v>8.5253801696221494</v>
          </cell>
          <cell r="AG166">
            <v>0</v>
          </cell>
          <cell r="AH166">
            <v>4.8190821397157819</v>
          </cell>
          <cell r="AI166">
            <v>0</v>
          </cell>
          <cell r="AJ166">
            <v>0</v>
          </cell>
          <cell r="AK166">
            <v>0</v>
          </cell>
          <cell r="AL166">
            <v>0</v>
          </cell>
          <cell r="AM166">
            <v>0</v>
          </cell>
          <cell r="AN166">
            <v>0</v>
          </cell>
          <cell r="AO166">
            <v>27.802626983522693</v>
          </cell>
          <cell r="AP166">
            <v>0</v>
          </cell>
          <cell r="AQ166">
            <v>15.474619830377851</v>
          </cell>
          <cell r="AR166">
            <v>19.525380169622149</v>
          </cell>
          <cell r="AS166">
            <v>22.081926805783155</v>
          </cell>
          <cell r="AT166">
            <v>0</v>
          </cell>
          <cell r="AU166">
            <v>0</v>
          </cell>
          <cell r="AV166">
            <v>0</v>
          </cell>
          <cell r="AW166">
            <v>0</v>
          </cell>
          <cell r="AX166">
            <v>0</v>
          </cell>
          <cell r="AY166">
            <v>0</v>
          </cell>
          <cell r="AZ166">
            <v>39.159551337227171</v>
          </cell>
          <cell r="BA166">
            <v>0</v>
          </cell>
          <cell r="BB166">
            <v>77.755689685848225</v>
          </cell>
          <cell r="BC166">
            <v>0</v>
          </cell>
          <cell r="BD166">
            <v>0</v>
          </cell>
          <cell r="BE166">
            <v>27.3224043715847</v>
          </cell>
          <cell r="BF166">
            <v>39.115951792798867</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CA166">
            <v>0</v>
          </cell>
          <cell r="CB166">
            <v>0</v>
          </cell>
          <cell r="CC166">
            <v>0</v>
          </cell>
          <cell r="CD166">
            <v>0</v>
          </cell>
          <cell r="CE166">
            <v>0</v>
          </cell>
          <cell r="CF166">
            <v>0</v>
          </cell>
          <cell r="CH166">
            <v>0</v>
          </cell>
          <cell r="CJ166">
            <v>39915</v>
          </cell>
          <cell r="CK166">
            <v>13.473307515200986</v>
          </cell>
          <cell r="CL166">
            <v>9.5276632746449792</v>
          </cell>
          <cell r="CM166">
            <v>66.438356164383563</v>
          </cell>
          <cell r="CN166">
            <v>0</v>
          </cell>
          <cell r="CO166">
            <v>0</v>
          </cell>
          <cell r="CP166">
            <v>54.70363592902163</v>
          </cell>
          <cell r="CQ166">
            <v>0</v>
          </cell>
          <cell r="CR166">
            <v>35</v>
          </cell>
          <cell r="CS166">
            <v>0</v>
          </cell>
          <cell r="CU166">
            <v>39915</v>
          </cell>
          <cell r="CV166">
            <v>2.6333218943352645</v>
          </cell>
          <cell r="CW166">
            <v>5</v>
          </cell>
          <cell r="CX166">
            <v>0</v>
          </cell>
          <cell r="CY166">
            <v>0</v>
          </cell>
          <cell r="CZ166">
            <v>0</v>
          </cell>
          <cell r="DA166">
            <v>0</v>
          </cell>
          <cell r="DB166">
            <v>0</v>
          </cell>
          <cell r="DC166">
            <v>68.176943444222616</v>
          </cell>
          <cell r="DD166">
            <v>0</v>
          </cell>
          <cell r="DE166">
            <v>11.835616438356164</v>
          </cell>
          <cell r="DF166">
            <v>24</v>
          </cell>
          <cell r="DG166">
            <v>58.684931506849324</v>
          </cell>
          <cell r="DH166">
            <v>77.755689685848225</v>
          </cell>
          <cell r="DI166">
            <v>0</v>
          </cell>
          <cell r="DJ166">
            <v>0</v>
          </cell>
          <cell r="DK166">
            <v>27.3224043715847</v>
          </cell>
          <cell r="DL166">
            <v>39.115951792798867</v>
          </cell>
          <cell r="DM166">
            <v>0</v>
          </cell>
          <cell r="DN166">
            <v>0</v>
          </cell>
          <cell r="DO166">
            <v>0</v>
          </cell>
          <cell r="DP166">
            <v>0</v>
          </cell>
          <cell r="DR166">
            <v>66.438356164383563</v>
          </cell>
          <cell r="DS166">
            <v>0</v>
          </cell>
          <cell r="DT166">
            <v>0</v>
          </cell>
          <cell r="DV166">
            <v>39915</v>
          </cell>
          <cell r="DW166">
            <v>6.3517755164299858</v>
          </cell>
          <cell r="DY166">
            <v>49.7</v>
          </cell>
          <cell r="DZ166">
            <v>44.7</v>
          </cell>
          <cell r="EA166">
            <v>35</v>
          </cell>
          <cell r="EB166">
            <v>35</v>
          </cell>
          <cell r="ED166">
            <v>60</v>
          </cell>
          <cell r="EE166">
            <v>20</v>
          </cell>
          <cell r="EF166">
            <v>54.70363592902163</v>
          </cell>
          <cell r="EG166">
            <v>0</v>
          </cell>
          <cell r="EH166">
            <v>54.70363592902163</v>
          </cell>
          <cell r="EJ166">
            <v>35</v>
          </cell>
          <cell r="EK166">
            <v>95</v>
          </cell>
          <cell r="EL166">
            <v>115</v>
          </cell>
          <cell r="EN166">
            <v>0</v>
          </cell>
          <cell r="EO166">
            <v>60</v>
          </cell>
          <cell r="EP166">
            <v>80</v>
          </cell>
          <cell r="ER166">
            <v>200</v>
          </cell>
          <cell r="ET166">
            <v>15</v>
          </cell>
          <cell r="EU166">
            <v>0</v>
          </cell>
          <cell r="EV166">
            <v>0</v>
          </cell>
          <cell r="EW166">
            <v>53.145241387591263</v>
          </cell>
          <cell r="EX166">
            <v>13.293114776792301</v>
          </cell>
          <cell r="EZ166">
            <v>53.145241387591263</v>
          </cell>
          <cell r="FA166">
            <v>68.145241387591255</v>
          </cell>
          <cell r="FB166">
            <v>59</v>
          </cell>
          <cell r="FC166">
            <v>68.350684931506848</v>
          </cell>
          <cell r="FE166">
            <v>38271.593253009261</v>
          </cell>
        </row>
        <row r="167">
          <cell r="A167">
            <v>39916</v>
          </cell>
          <cell r="B167">
            <v>13</v>
          </cell>
          <cell r="C167">
            <v>1</v>
          </cell>
          <cell r="D167">
            <v>4</v>
          </cell>
          <cell r="E167">
            <v>2009</v>
          </cell>
          <cell r="G167">
            <v>0</v>
          </cell>
          <cell r="H167">
            <v>0.68474496310388588</v>
          </cell>
          <cell r="I167">
            <v>13.153232323460935</v>
          </cell>
          <cell r="J167">
            <v>66.438356164383563</v>
          </cell>
          <cell r="K167">
            <v>10.833333333333334</v>
          </cell>
          <cell r="L167">
            <v>0.41065588407801856</v>
          </cell>
          <cell r="M167">
            <v>8.4692193718138515</v>
          </cell>
          <cell r="N167">
            <v>8.5097142857142849</v>
          </cell>
          <cell r="O167">
            <v>26.888813206261638</v>
          </cell>
          <cell r="P167">
            <v>19.004882325837119</v>
          </cell>
          <cell r="Q167">
            <v>27.49623176832695</v>
          </cell>
          <cell r="R167">
            <v>22.176382085731959</v>
          </cell>
          <cell r="S167">
            <v>94.59749740511954</v>
          </cell>
          <cell r="T167">
            <v>22.097424676903238</v>
          </cell>
          <cell r="U167">
            <v>37.410053110748386</v>
          </cell>
          <cell r="W167">
            <v>0</v>
          </cell>
          <cell r="X167">
            <v>13.837977286564822</v>
          </cell>
          <cell r="Y167">
            <v>10.833333333333334</v>
          </cell>
          <cell r="Z167">
            <v>0</v>
          </cell>
          <cell r="AA167">
            <v>0</v>
          </cell>
          <cell r="AB167">
            <v>2.6319861513453846</v>
          </cell>
          <cell r="AC167">
            <v>5</v>
          </cell>
          <cell r="AD167">
            <v>0</v>
          </cell>
          <cell r="AE167">
            <v>1.0022831050228298</v>
          </cell>
          <cell r="AF167">
            <v>8.7553202852379428</v>
          </cell>
          <cell r="AG167">
            <v>0</v>
          </cell>
          <cell r="AH167">
            <v>4.9235283968540671</v>
          </cell>
          <cell r="AI167">
            <v>0</v>
          </cell>
          <cell r="AJ167">
            <v>0</v>
          </cell>
          <cell r="AK167">
            <v>0</v>
          </cell>
          <cell r="AL167">
            <v>0</v>
          </cell>
          <cell r="AM167">
            <v>0</v>
          </cell>
          <cell r="AN167">
            <v>0</v>
          </cell>
          <cell r="AO167">
            <v>27.299967871599506</v>
          </cell>
          <cell r="AP167">
            <v>0</v>
          </cell>
          <cell r="AQ167">
            <v>15.244679714762057</v>
          </cell>
          <cell r="AR167">
            <v>19.755320285237943</v>
          </cell>
          <cell r="AS167">
            <v>26.267293568269281</v>
          </cell>
          <cell r="AT167">
            <v>0</v>
          </cell>
          <cell r="AU167">
            <v>0</v>
          </cell>
          <cell r="AV167">
            <v>0</v>
          </cell>
          <cell r="AW167">
            <v>0</v>
          </cell>
          <cell r="AX167">
            <v>0</v>
          </cell>
          <cell r="AY167">
            <v>0</v>
          </cell>
          <cell r="AZ167">
            <v>38.929611221611381</v>
          </cell>
          <cell r="BA167">
            <v>0</v>
          </cell>
          <cell r="BB167">
            <v>115.17536397115977</v>
          </cell>
          <cell r="BC167">
            <v>0</v>
          </cell>
          <cell r="BD167">
            <v>0</v>
          </cell>
          <cell r="BE167">
            <v>27.3224043715847</v>
          </cell>
          <cell r="BF167">
            <v>39.115951792798867</v>
          </cell>
          <cell r="BG167">
            <v>0</v>
          </cell>
          <cell r="BH167">
            <v>0</v>
          </cell>
          <cell r="BI167">
            <v>0</v>
          </cell>
          <cell r="BJ167">
            <v>0</v>
          </cell>
          <cell r="BK167">
            <v>0</v>
          </cell>
          <cell r="BL167">
            <v>0</v>
          </cell>
          <cell r="BM167">
            <v>0</v>
          </cell>
          <cell r="BN167">
            <v>1.9123287671232845</v>
          </cell>
          <cell r="BO167">
            <v>0</v>
          </cell>
          <cell r="BP167">
            <v>0</v>
          </cell>
          <cell r="BQ167">
            <v>0.16319078231153128</v>
          </cell>
          <cell r="BR167">
            <v>0</v>
          </cell>
          <cell r="BS167">
            <v>0</v>
          </cell>
          <cell r="BT167">
            <v>0</v>
          </cell>
          <cell r="BU167">
            <v>0</v>
          </cell>
          <cell r="BV167">
            <v>0</v>
          </cell>
          <cell r="BW167">
            <v>0</v>
          </cell>
          <cell r="BX167">
            <v>0</v>
          </cell>
          <cell r="BY167">
            <v>0</v>
          </cell>
          <cell r="CA167">
            <v>0</v>
          </cell>
          <cell r="CB167">
            <v>0</v>
          </cell>
          <cell r="CC167">
            <v>0</v>
          </cell>
          <cell r="CD167">
            <v>0</v>
          </cell>
          <cell r="CE167">
            <v>0</v>
          </cell>
          <cell r="CF167">
            <v>0</v>
          </cell>
          <cell r="CH167">
            <v>0</v>
          </cell>
          <cell r="CJ167">
            <v>39916</v>
          </cell>
          <cell r="CK167">
            <v>13.837977286564822</v>
          </cell>
          <cell r="CL167">
            <v>9.7576033902607726</v>
          </cell>
          <cell r="CM167">
            <v>68.350684931506848</v>
          </cell>
          <cell r="CN167">
            <v>0</v>
          </cell>
          <cell r="CO167">
            <v>0</v>
          </cell>
          <cell r="CP167">
            <v>58.490789836722854</v>
          </cell>
          <cell r="CQ167">
            <v>0</v>
          </cell>
          <cell r="CR167">
            <v>35</v>
          </cell>
          <cell r="CS167">
            <v>0</v>
          </cell>
          <cell r="CU167">
            <v>39916</v>
          </cell>
          <cell r="CV167">
            <v>2.6319861513453846</v>
          </cell>
          <cell r="CW167">
            <v>5</v>
          </cell>
          <cell r="CX167">
            <v>0</v>
          </cell>
          <cell r="CY167">
            <v>0</v>
          </cell>
          <cell r="CZ167">
            <v>0</v>
          </cell>
          <cell r="DA167">
            <v>0</v>
          </cell>
          <cell r="DB167">
            <v>0</v>
          </cell>
          <cell r="DC167">
            <v>72.328767123287676</v>
          </cell>
          <cell r="DD167">
            <v>0</v>
          </cell>
          <cell r="DE167">
            <v>11.835616438356164</v>
          </cell>
          <cell r="DF167">
            <v>24</v>
          </cell>
          <cell r="DG167">
            <v>58.684931506849324</v>
          </cell>
          <cell r="DH167">
            <v>115.17536397115977</v>
          </cell>
          <cell r="DI167">
            <v>0</v>
          </cell>
          <cell r="DJ167">
            <v>0</v>
          </cell>
          <cell r="DK167">
            <v>27.3224043715847</v>
          </cell>
          <cell r="DL167">
            <v>41.028280559922152</v>
          </cell>
          <cell r="DM167">
            <v>0</v>
          </cell>
          <cell r="DN167">
            <v>0</v>
          </cell>
          <cell r="DO167">
            <v>0.16319078231153128</v>
          </cell>
          <cell r="DP167">
            <v>0</v>
          </cell>
          <cell r="DR167">
            <v>68.350684931506848</v>
          </cell>
          <cell r="DS167">
            <v>0</v>
          </cell>
          <cell r="DT167">
            <v>0</v>
          </cell>
          <cell r="DV167">
            <v>39916</v>
          </cell>
          <cell r="DW167">
            <v>6.5050689268405151</v>
          </cell>
          <cell r="DY167">
            <v>49.7</v>
          </cell>
          <cell r="DZ167">
            <v>44.7</v>
          </cell>
          <cell r="EA167">
            <v>35</v>
          </cell>
          <cell r="EB167">
            <v>35</v>
          </cell>
          <cell r="ED167">
            <v>60</v>
          </cell>
          <cell r="EE167">
            <v>20</v>
          </cell>
          <cell r="EF167">
            <v>60.403118603846139</v>
          </cell>
          <cell r="EG167">
            <v>0.40311860384613851</v>
          </cell>
          <cell r="EH167">
            <v>60</v>
          </cell>
          <cell r="EJ167">
            <v>35</v>
          </cell>
          <cell r="EK167">
            <v>95</v>
          </cell>
          <cell r="EL167">
            <v>115</v>
          </cell>
          <cell r="EN167">
            <v>0</v>
          </cell>
          <cell r="EO167">
            <v>60</v>
          </cell>
          <cell r="EP167">
            <v>80</v>
          </cell>
          <cell r="ER167">
            <v>200</v>
          </cell>
          <cell r="ET167">
            <v>15</v>
          </cell>
          <cell r="EU167">
            <v>0</v>
          </cell>
          <cell r="EV167">
            <v>0</v>
          </cell>
          <cell r="EW167">
            <v>54.066997139382401</v>
          </cell>
          <cell r="EX167">
            <v>14.283687792124447</v>
          </cell>
          <cell r="EZ167">
            <v>54.066997139382401</v>
          </cell>
          <cell r="FA167">
            <v>69.066997139382408</v>
          </cell>
          <cell r="FB167">
            <v>59</v>
          </cell>
          <cell r="FC167">
            <v>68.350684931506848</v>
          </cell>
          <cell r="FE167">
            <v>38271.593253356485</v>
          </cell>
        </row>
        <row r="168">
          <cell r="A168">
            <v>39917</v>
          </cell>
          <cell r="B168">
            <v>14</v>
          </cell>
          <cell r="C168">
            <v>2</v>
          </cell>
          <cell r="D168">
            <v>4</v>
          </cell>
          <cell r="E168">
            <v>2009</v>
          </cell>
          <cell r="G168">
            <v>0</v>
          </cell>
          <cell r="H168">
            <v>0.74295585809801068</v>
          </cell>
          <cell r="I168">
            <v>13.244928650465413</v>
          </cell>
          <cell r="J168">
            <v>66.438356164383563</v>
          </cell>
          <cell r="K168">
            <v>10.833333333333334</v>
          </cell>
          <cell r="L168">
            <v>0.4455661759893712</v>
          </cell>
          <cell r="M168">
            <v>8.5282616125264479</v>
          </cell>
          <cell r="N168">
            <v>8.5097142857142849</v>
          </cell>
          <cell r="O168">
            <v>29.174659713217054</v>
          </cell>
          <cell r="P168">
            <v>19.137372793699019</v>
          </cell>
          <cell r="Q168">
            <v>27.462474080102592</v>
          </cell>
          <cell r="R168">
            <v>22.176382085731959</v>
          </cell>
          <cell r="S168">
            <v>56.883716739964022</v>
          </cell>
          <cell r="T168">
            <v>21.833481859447804</v>
          </cell>
          <cell r="U168">
            <v>36.219795046602272</v>
          </cell>
          <cell r="W168">
            <v>0</v>
          </cell>
          <cell r="X168">
            <v>13.987884508563424</v>
          </cell>
          <cell r="Y168">
            <v>10.833333333333334</v>
          </cell>
          <cell r="Z168">
            <v>0</v>
          </cell>
          <cell r="AA168">
            <v>0</v>
          </cell>
          <cell r="AB168">
            <v>2.6306510859062966</v>
          </cell>
          <cell r="AC168">
            <v>5</v>
          </cell>
          <cell r="AD168">
            <v>0</v>
          </cell>
          <cell r="AE168">
            <v>1.0022831050228298</v>
          </cell>
          <cell r="AF168">
            <v>8.8506078833009774</v>
          </cell>
          <cell r="AG168">
            <v>0</v>
          </cell>
          <cell r="AH168">
            <v>4.8537434633581515</v>
          </cell>
          <cell r="AI168">
            <v>0</v>
          </cell>
          <cell r="AJ168">
            <v>0</v>
          </cell>
          <cell r="AK168">
            <v>0</v>
          </cell>
          <cell r="AL168">
            <v>0</v>
          </cell>
          <cell r="AM168">
            <v>0</v>
          </cell>
          <cell r="AN168">
            <v>0</v>
          </cell>
          <cell r="AO168">
            <v>27.174556888537985</v>
          </cell>
          <cell r="AP168">
            <v>0</v>
          </cell>
          <cell r="AQ168">
            <v>15.149392116699023</v>
          </cell>
          <cell r="AR168">
            <v>19.850607883300977</v>
          </cell>
          <cell r="AS168">
            <v>26.312582262828116</v>
          </cell>
          <cell r="AT168">
            <v>0</v>
          </cell>
          <cell r="AU168">
            <v>0</v>
          </cell>
          <cell r="AV168">
            <v>0</v>
          </cell>
          <cell r="AW168">
            <v>0</v>
          </cell>
          <cell r="AX168">
            <v>0</v>
          </cell>
          <cell r="AY168">
            <v>0</v>
          </cell>
          <cell r="AZ168">
            <v>38.834323623548343</v>
          </cell>
          <cell r="BA168">
            <v>0</v>
          </cell>
          <cell r="BB168">
            <v>76.102670022465759</v>
          </cell>
          <cell r="BC168">
            <v>0</v>
          </cell>
          <cell r="BD168">
            <v>0</v>
          </cell>
          <cell r="BE168">
            <v>27.3224043715847</v>
          </cell>
          <cell r="BF168">
            <v>39.115951792798867</v>
          </cell>
          <cell r="BG168">
            <v>0</v>
          </cell>
          <cell r="BH168">
            <v>0</v>
          </cell>
          <cell r="BI168">
            <v>0</v>
          </cell>
          <cell r="BJ168">
            <v>0</v>
          </cell>
          <cell r="BK168">
            <v>0</v>
          </cell>
          <cell r="BL168">
            <v>0</v>
          </cell>
          <cell r="BM168">
            <v>0</v>
          </cell>
          <cell r="BN168">
            <v>1.9123287671232845</v>
          </cell>
          <cell r="BO168">
            <v>0</v>
          </cell>
          <cell r="BP168">
            <v>0</v>
          </cell>
          <cell r="BQ168">
            <v>2.6976772909030871</v>
          </cell>
          <cell r="BR168">
            <v>0</v>
          </cell>
          <cell r="BS168">
            <v>0</v>
          </cell>
          <cell r="BT168">
            <v>0</v>
          </cell>
          <cell r="BU168">
            <v>0</v>
          </cell>
          <cell r="BV168">
            <v>0</v>
          </cell>
          <cell r="BW168">
            <v>0</v>
          </cell>
          <cell r="BX168">
            <v>0</v>
          </cell>
          <cell r="BY168">
            <v>0</v>
          </cell>
          <cell r="CA168">
            <v>0</v>
          </cell>
          <cell r="CB168">
            <v>0</v>
          </cell>
          <cell r="CC168">
            <v>0</v>
          </cell>
          <cell r="CD168">
            <v>0</v>
          </cell>
          <cell r="CE168">
            <v>0</v>
          </cell>
          <cell r="CF168">
            <v>0</v>
          </cell>
          <cell r="CH168">
            <v>0</v>
          </cell>
          <cell r="CJ168">
            <v>39917</v>
          </cell>
          <cell r="CK168">
            <v>13.987884508563424</v>
          </cell>
          <cell r="CL168">
            <v>9.8528909883238072</v>
          </cell>
          <cell r="CM168">
            <v>68.350684931506848</v>
          </cell>
          <cell r="CN168">
            <v>0</v>
          </cell>
          <cell r="CO168">
            <v>0</v>
          </cell>
          <cell r="CP168">
            <v>58.340882614724251</v>
          </cell>
          <cell r="CQ168">
            <v>0</v>
          </cell>
          <cell r="CR168">
            <v>35</v>
          </cell>
          <cell r="CS168">
            <v>0</v>
          </cell>
          <cell r="CU168">
            <v>39917</v>
          </cell>
          <cell r="CV168">
            <v>2.6306510859062966</v>
          </cell>
          <cell r="CW168">
            <v>5</v>
          </cell>
          <cell r="CX168">
            <v>0</v>
          </cell>
          <cell r="CY168">
            <v>0</v>
          </cell>
          <cell r="CZ168">
            <v>0</v>
          </cell>
          <cell r="DA168">
            <v>0</v>
          </cell>
          <cell r="DB168">
            <v>0</v>
          </cell>
          <cell r="DC168">
            <v>72.328767123287676</v>
          </cell>
          <cell r="DD168">
            <v>0</v>
          </cell>
          <cell r="DE168">
            <v>11.835616438356164</v>
          </cell>
          <cell r="DF168">
            <v>24</v>
          </cell>
          <cell r="DG168">
            <v>58.684931506849324</v>
          </cell>
          <cell r="DH168">
            <v>76.102670022465759</v>
          </cell>
          <cell r="DI168">
            <v>0</v>
          </cell>
          <cell r="DJ168">
            <v>0</v>
          </cell>
          <cell r="DK168">
            <v>27.3224043715847</v>
          </cell>
          <cell r="DL168">
            <v>41.028280559922152</v>
          </cell>
          <cell r="DM168">
            <v>0</v>
          </cell>
          <cell r="DN168">
            <v>0</v>
          </cell>
          <cell r="DO168">
            <v>2.6976772909030871</v>
          </cell>
          <cell r="DP168">
            <v>0</v>
          </cell>
          <cell r="DR168">
            <v>68.350684931506848</v>
          </cell>
          <cell r="DS168">
            <v>0</v>
          </cell>
          <cell r="DT168">
            <v>0</v>
          </cell>
          <cell r="DV168">
            <v>39917</v>
          </cell>
          <cell r="DW168">
            <v>6.5685939922158711</v>
          </cell>
          <cell r="DY168">
            <v>49.7</v>
          </cell>
          <cell r="DZ168">
            <v>44.7</v>
          </cell>
          <cell r="EA168">
            <v>35</v>
          </cell>
          <cell r="EB168">
            <v>35</v>
          </cell>
          <cell r="ED168">
            <v>60</v>
          </cell>
          <cell r="EE168">
            <v>20</v>
          </cell>
          <cell r="EF168">
            <v>60.253211381847535</v>
          </cell>
          <cell r="EG168">
            <v>0.25321138184753522</v>
          </cell>
          <cell r="EH168">
            <v>60</v>
          </cell>
          <cell r="EJ168">
            <v>35</v>
          </cell>
          <cell r="EK168">
            <v>95</v>
          </cell>
          <cell r="EL168">
            <v>115</v>
          </cell>
          <cell r="EN168">
            <v>0</v>
          </cell>
          <cell r="EO168">
            <v>60</v>
          </cell>
          <cell r="EP168">
            <v>80</v>
          </cell>
          <cell r="ER168">
            <v>200</v>
          </cell>
          <cell r="ET168">
            <v>15</v>
          </cell>
          <cell r="EU168">
            <v>0</v>
          </cell>
          <cell r="EV168">
            <v>0</v>
          </cell>
          <cell r="EW168">
            <v>54.443919323064975</v>
          </cell>
          <cell r="EX168">
            <v>13.906765608441873</v>
          </cell>
          <cell r="EZ168">
            <v>54.443919323064975</v>
          </cell>
          <cell r="FA168">
            <v>69.443919323064975</v>
          </cell>
          <cell r="FB168">
            <v>59</v>
          </cell>
          <cell r="FC168">
            <v>68.350684931506848</v>
          </cell>
          <cell r="FE168">
            <v>38271.593253587962</v>
          </cell>
        </row>
        <row r="169">
          <cell r="A169">
            <v>39918</v>
          </cell>
          <cell r="B169">
            <v>15</v>
          </cell>
          <cell r="C169">
            <v>3</v>
          </cell>
          <cell r="D169">
            <v>4</v>
          </cell>
          <cell r="E169">
            <v>2009</v>
          </cell>
          <cell r="G169">
            <v>0</v>
          </cell>
          <cell r="H169">
            <v>0.60398163713314346</v>
          </cell>
          <cell r="I169">
            <v>12.515892809315616</v>
          </cell>
          <cell r="J169">
            <v>66.438356164383563</v>
          </cell>
          <cell r="K169">
            <v>10.833333333333334</v>
          </cell>
          <cell r="L169">
            <v>0.36222042735372473</v>
          </cell>
          <cell r="M169">
            <v>8.0588435777214613</v>
          </cell>
          <cell r="N169">
            <v>8.5097142857142849</v>
          </cell>
          <cell r="O169">
            <v>23.71736967186904</v>
          </cell>
          <cell r="P169">
            <v>18.084001270133932</v>
          </cell>
          <cell r="Q169">
            <v>27.158864991154896</v>
          </cell>
          <cell r="R169">
            <v>22.176382085731959</v>
          </cell>
          <cell r="S169">
            <v>50.395322623878904</v>
          </cell>
          <cell r="T169">
            <v>22.038898557284654</v>
          </cell>
          <cell r="U169">
            <v>32.270297972977488</v>
          </cell>
          <cell r="W169">
            <v>0</v>
          </cell>
          <cell r="X169">
            <v>13.11987444644876</v>
          </cell>
          <cell r="Y169">
            <v>10.833333333333334</v>
          </cell>
          <cell r="Z169">
            <v>0</v>
          </cell>
          <cell r="AA169">
            <v>0</v>
          </cell>
          <cell r="AB169">
            <v>2.629316697674315</v>
          </cell>
          <cell r="AC169">
            <v>5</v>
          </cell>
          <cell r="AD169">
            <v>0</v>
          </cell>
          <cell r="AE169">
            <v>1.0022831050228298</v>
          </cell>
          <cell r="AF169">
            <v>8.2991784880923234</v>
          </cell>
          <cell r="AG169">
            <v>0</v>
          </cell>
          <cell r="AH169">
            <v>4.8358279176757843</v>
          </cell>
          <cell r="AI169">
            <v>0</v>
          </cell>
          <cell r="AJ169">
            <v>0</v>
          </cell>
          <cell r="AK169">
            <v>0</v>
          </cell>
          <cell r="AL169">
            <v>0</v>
          </cell>
          <cell r="AM169">
            <v>0</v>
          </cell>
          <cell r="AN169">
            <v>0</v>
          </cell>
          <cell r="AO169">
            <v>28.017807828319949</v>
          </cell>
          <cell r="AP169">
            <v>0</v>
          </cell>
          <cell r="AQ169">
            <v>15.700821511907677</v>
          </cell>
          <cell r="AR169">
            <v>19.299178488092323</v>
          </cell>
          <cell r="AS169">
            <v>26.143850346108721</v>
          </cell>
          <cell r="AT169">
            <v>0</v>
          </cell>
          <cell r="AU169">
            <v>0</v>
          </cell>
          <cell r="AV169">
            <v>0</v>
          </cell>
          <cell r="AW169">
            <v>0</v>
          </cell>
          <cell r="AX169">
            <v>0</v>
          </cell>
          <cell r="AY169">
            <v>0</v>
          </cell>
          <cell r="AZ169">
            <v>39.385753018757001</v>
          </cell>
          <cell r="BA169">
            <v>0</v>
          </cell>
          <cell r="BB169">
            <v>65.318766135384053</v>
          </cell>
          <cell r="BC169">
            <v>0</v>
          </cell>
          <cell r="BD169">
            <v>0</v>
          </cell>
          <cell r="BE169">
            <v>27.3224043715847</v>
          </cell>
          <cell r="BF169">
            <v>39.115951792798867</v>
          </cell>
          <cell r="BG169">
            <v>0</v>
          </cell>
          <cell r="BH169">
            <v>0</v>
          </cell>
          <cell r="BI169">
            <v>0</v>
          </cell>
          <cell r="BJ169">
            <v>0</v>
          </cell>
          <cell r="BK169">
            <v>0</v>
          </cell>
          <cell r="BL169">
            <v>0</v>
          </cell>
          <cell r="BM169">
            <v>0</v>
          </cell>
          <cell r="BN169">
            <v>0</v>
          </cell>
          <cell r="BO169">
            <v>0</v>
          </cell>
          <cell r="BP169">
            <v>0</v>
          </cell>
          <cell r="BQ169">
            <v>-2.8608680732146183</v>
          </cell>
          <cell r="BR169">
            <v>0</v>
          </cell>
          <cell r="BS169">
            <v>0</v>
          </cell>
          <cell r="BT169">
            <v>0</v>
          </cell>
          <cell r="BU169">
            <v>0</v>
          </cell>
          <cell r="BV169">
            <v>0</v>
          </cell>
          <cell r="BW169">
            <v>0</v>
          </cell>
          <cell r="BX169">
            <v>0</v>
          </cell>
          <cell r="BY169">
            <v>0</v>
          </cell>
          <cell r="CA169">
            <v>0</v>
          </cell>
          <cell r="CB169">
            <v>0</v>
          </cell>
          <cell r="CC169">
            <v>0</v>
          </cell>
          <cell r="CD169">
            <v>0</v>
          </cell>
          <cell r="CE169">
            <v>0</v>
          </cell>
          <cell r="CF169">
            <v>0</v>
          </cell>
          <cell r="CH169">
            <v>0</v>
          </cell>
          <cell r="CJ169">
            <v>39918</v>
          </cell>
          <cell r="CK169">
            <v>13.11987444644876</v>
          </cell>
          <cell r="CL169">
            <v>9.3014615931151532</v>
          </cell>
          <cell r="CM169">
            <v>66.438356164383563</v>
          </cell>
          <cell r="CN169">
            <v>0</v>
          </cell>
          <cell r="CO169">
            <v>0</v>
          </cell>
          <cell r="CP169">
            <v>58.997486092104452</v>
          </cell>
          <cell r="CQ169">
            <v>0</v>
          </cell>
          <cell r="CR169">
            <v>35</v>
          </cell>
          <cell r="CS169">
            <v>0</v>
          </cell>
          <cell r="CU169">
            <v>39918</v>
          </cell>
          <cell r="CV169">
            <v>2.629316697674315</v>
          </cell>
          <cell r="CW169">
            <v>5</v>
          </cell>
          <cell r="CX169">
            <v>0</v>
          </cell>
          <cell r="CY169">
            <v>0</v>
          </cell>
          <cell r="CZ169">
            <v>0</v>
          </cell>
          <cell r="DA169">
            <v>0</v>
          </cell>
          <cell r="DB169">
            <v>0</v>
          </cell>
          <cell r="DC169">
            <v>72.117360538553214</v>
          </cell>
          <cell r="DD169">
            <v>0</v>
          </cell>
          <cell r="DE169">
            <v>11.835616438356164</v>
          </cell>
          <cell r="DF169">
            <v>24</v>
          </cell>
          <cell r="DG169">
            <v>58.684931506849324</v>
          </cell>
          <cell r="DH169">
            <v>65.318766135384053</v>
          </cell>
          <cell r="DI169">
            <v>0</v>
          </cell>
          <cell r="DJ169">
            <v>0</v>
          </cell>
          <cell r="DK169">
            <v>27.3224043715847</v>
          </cell>
          <cell r="DL169">
            <v>39.115951792798867</v>
          </cell>
          <cell r="DM169">
            <v>0</v>
          </cell>
          <cell r="DN169">
            <v>0</v>
          </cell>
          <cell r="DO169">
            <v>-2.8608680732146183</v>
          </cell>
          <cell r="DP169">
            <v>0</v>
          </cell>
          <cell r="DR169">
            <v>66.438356164383563</v>
          </cell>
          <cell r="DS169">
            <v>0</v>
          </cell>
          <cell r="DT169">
            <v>0</v>
          </cell>
          <cell r="DV169">
            <v>39918</v>
          </cell>
          <cell r="DW169">
            <v>6.2009743954101024</v>
          </cell>
          <cell r="DY169">
            <v>49.7</v>
          </cell>
          <cell r="DZ169">
            <v>44.7</v>
          </cell>
          <cell r="EA169">
            <v>35</v>
          </cell>
          <cell r="EB169">
            <v>35</v>
          </cell>
          <cell r="ED169">
            <v>60</v>
          </cell>
          <cell r="EE169">
            <v>20</v>
          </cell>
          <cell r="EF169">
            <v>58.997486092104452</v>
          </cell>
          <cell r="EG169">
            <v>0</v>
          </cell>
          <cell r="EH169">
            <v>58.997486092104452</v>
          </cell>
          <cell r="EJ169">
            <v>35</v>
          </cell>
          <cell r="EK169">
            <v>95</v>
          </cell>
          <cell r="EL169">
            <v>115</v>
          </cell>
          <cell r="EN169">
            <v>0</v>
          </cell>
          <cell r="EO169">
            <v>60</v>
          </cell>
          <cell r="EP169">
            <v>80</v>
          </cell>
          <cell r="ER169">
            <v>200</v>
          </cell>
          <cell r="ET169">
            <v>15</v>
          </cell>
          <cell r="EU169">
            <v>0</v>
          </cell>
          <cell r="EV169">
            <v>0</v>
          </cell>
          <cell r="EW169">
            <v>51.447182264931577</v>
          </cell>
          <cell r="EX169">
            <v>14.991173899451987</v>
          </cell>
          <cell r="EZ169">
            <v>51.447182264931577</v>
          </cell>
          <cell r="FA169">
            <v>66.44718226493157</v>
          </cell>
          <cell r="FB169">
            <v>59</v>
          </cell>
          <cell r="FC169">
            <v>68.350684931506848</v>
          </cell>
          <cell r="FE169">
            <v>38271.593253703701</v>
          </cell>
        </row>
        <row r="170">
          <cell r="A170">
            <v>39919</v>
          </cell>
          <cell r="B170">
            <v>16</v>
          </cell>
          <cell r="C170">
            <v>4</v>
          </cell>
          <cell r="D170">
            <v>4</v>
          </cell>
          <cell r="E170">
            <v>2009</v>
          </cell>
          <cell r="G170">
            <v>0</v>
          </cell>
          <cell r="H170">
            <v>0.4946208601299763</v>
          </cell>
          <cell r="I170">
            <v>10.256597897765298</v>
          </cell>
          <cell r="J170">
            <v>66.438356164383563</v>
          </cell>
          <cell r="K170">
            <v>10.833333333333334</v>
          </cell>
          <cell r="L170">
            <v>0.29663448078447452</v>
          </cell>
          <cell r="M170">
            <v>6.6041088204395582</v>
          </cell>
          <cell r="N170">
            <v>0</v>
          </cell>
          <cell r="O170">
            <v>19.422951073153971</v>
          </cell>
          <cell r="P170">
            <v>14.819584366557301</v>
          </cell>
          <cell r="Q170">
            <v>27.777025522601573</v>
          </cell>
          <cell r="R170">
            <v>22.176382085731959</v>
          </cell>
          <cell r="S170">
            <v>101.9399077717239</v>
          </cell>
          <cell r="T170">
            <v>21.763500399472793</v>
          </cell>
          <cell r="U170">
            <v>24.492618936227299</v>
          </cell>
          <cell r="W170">
            <v>0</v>
          </cell>
          <cell r="X170">
            <v>10.751218757895273</v>
          </cell>
          <cell r="Y170">
            <v>10.833333333333334</v>
          </cell>
          <cell r="Z170">
            <v>0</v>
          </cell>
          <cell r="AA170">
            <v>0</v>
          </cell>
          <cell r="AB170">
            <v>0</v>
          </cell>
          <cell r="AC170">
            <v>5</v>
          </cell>
          <cell r="AD170">
            <v>0</v>
          </cell>
          <cell r="AE170">
            <v>1.0022831050228298</v>
          </cell>
          <cell r="AF170">
            <v>0.89846019620120288</v>
          </cell>
          <cell r="AG170">
            <v>0</v>
          </cell>
          <cell r="AH170">
            <v>5.1010016424225775</v>
          </cell>
          <cell r="AI170">
            <v>0</v>
          </cell>
          <cell r="AJ170">
            <v>0</v>
          </cell>
          <cell r="AK170">
            <v>0</v>
          </cell>
          <cell r="AL170">
            <v>0</v>
          </cell>
          <cell r="AM170">
            <v>0</v>
          </cell>
          <cell r="AN170">
            <v>0</v>
          </cell>
          <cell r="AO170">
            <v>30.082683666482982</v>
          </cell>
          <cell r="AP170">
            <v>0</v>
          </cell>
          <cell r="AQ170">
            <v>23.101539803798797</v>
          </cell>
          <cell r="AR170">
            <v>11.898460196201203</v>
          </cell>
          <cell r="AS170">
            <v>14.012257739139258</v>
          </cell>
          <cell r="AT170">
            <v>0</v>
          </cell>
          <cell r="AU170">
            <v>0</v>
          </cell>
          <cell r="AV170">
            <v>0</v>
          </cell>
          <cell r="AW170">
            <v>0</v>
          </cell>
          <cell r="AX170">
            <v>0</v>
          </cell>
          <cell r="AY170">
            <v>0</v>
          </cell>
          <cell r="AZ170">
            <v>46.786471310648125</v>
          </cell>
          <cell r="BA170">
            <v>0</v>
          </cell>
          <cell r="BB170">
            <v>101.40955579677586</v>
          </cell>
          <cell r="BC170">
            <v>0</v>
          </cell>
          <cell r="BD170">
            <v>0</v>
          </cell>
          <cell r="BE170">
            <v>27.3224043715847</v>
          </cell>
          <cell r="BF170">
            <v>29.837836971461694</v>
          </cell>
          <cell r="BG170">
            <v>0</v>
          </cell>
          <cell r="BH170">
            <v>9.2781148213371694</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CA170">
            <v>0</v>
          </cell>
          <cell r="CB170">
            <v>0</v>
          </cell>
          <cell r="CC170">
            <v>0</v>
          </cell>
          <cell r="CD170">
            <v>0</v>
          </cell>
          <cell r="CE170">
            <v>0</v>
          </cell>
          <cell r="CF170">
            <v>0</v>
          </cell>
          <cell r="CH170">
            <v>0</v>
          </cell>
          <cell r="CJ170">
            <v>39919</v>
          </cell>
          <cell r="CK170">
            <v>10.751218757895273</v>
          </cell>
          <cell r="CL170">
            <v>1.9007433012240327</v>
          </cell>
          <cell r="CM170">
            <v>57.160241343046394</v>
          </cell>
          <cell r="CN170">
            <v>0</v>
          </cell>
          <cell r="CO170">
            <v>0</v>
          </cell>
          <cell r="CP170">
            <v>49.195943048044818</v>
          </cell>
          <cell r="CQ170">
            <v>0</v>
          </cell>
          <cell r="CR170">
            <v>35</v>
          </cell>
          <cell r="CS170">
            <v>0</v>
          </cell>
          <cell r="CU170">
            <v>39919</v>
          </cell>
          <cell r="CV170">
            <v>0</v>
          </cell>
          <cell r="CW170">
            <v>5</v>
          </cell>
          <cell r="CX170">
            <v>0</v>
          </cell>
          <cell r="CY170">
            <v>0</v>
          </cell>
          <cell r="CZ170">
            <v>0</v>
          </cell>
          <cell r="DA170">
            <v>0</v>
          </cell>
          <cell r="DB170">
            <v>0</v>
          </cell>
          <cell r="DC170">
            <v>69.225276627277253</v>
          </cell>
          <cell r="DD170">
            <v>0</v>
          </cell>
          <cell r="DE170">
            <v>11.835616438356164</v>
          </cell>
          <cell r="DF170">
            <v>24</v>
          </cell>
          <cell r="DG170">
            <v>58.684931506849324</v>
          </cell>
          <cell r="DH170">
            <v>101.40955579677586</v>
          </cell>
          <cell r="DI170">
            <v>0</v>
          </cell>
          <cell r="DJ170">
            <v>0</v>
          </cell>
          <cell r="DK170">
            <v>27.3224043715847</v>
          </cell>
          <cell r="DL170">
            <v>29.837836971461694</v>
          </cell>
          <cell r="DM170">
            <v>0</v>
          </cell>
          <cell r="DN170">
            <v>0</v>
          </cell>
          <cell r="DO170">
            <v>0</v>
          </cell>
          <cell r="DP170">
            <v>0</v>
          </cell>
          <cell r="DR170">
            <v>57.160241343046394</v>
          </cell>
          <cell r="DS170">
            <v>0</v>
          </cell>
          <cell r="DT170">
            <v>0</v>
          </cell>
          <cell r="DV170">
            <v>39919</v>
          </cell>
          <cell r="DW170">
            <v>1.2671622008160217</v>
          </cell>
          <cell r="DY170">
            <v>49.7</v>
          </cell>
          <cell r="DZ170">
            <v>44.7</v>
          </cell>
          <cell r="EA170">
            <v>35</v>
          </cell>
          <cell r="EB170">
            <v>35</v>
          </cell>
          <cell r="ED170">
            <v>60</v>
          </cell>
          <cell r="EE170">
            <v>20</v>
          </cell>
          <cell r="EF170">
            <v>49.195943048044818</v>
          </cell>
          <cell r="EG170">
            <v>0</v>
          </cell>
          <cell r="EH170">
            <v>49.195943048044818</v>
          </cell>
          <cell r="EJ170">
            <v>35</v>
          </cell>
          <cell r="EK170">
            <v>95</v>
          </cell>
          <cell r="EL170">
            <v>115</v>
          </cell>
          <cell r="EN170">
            <v>0</v>
          </cell>
          <cell r="EO170">
            <v>60</v>
          </cell>
          <cell r="EP170">
            <v>80</v>
          </cell>
          <cell r="ER170">
            <v>200</v>
          </cell>
          <cell r="ET170">
            <v>15</v>
          </cell>
          <cell r="EU170">
            <v>0</v>
          </cell>
          <cell r="EV170">
            <v>0</v>
          </cell>
          <cell r="EW170">
            <v>42.160241343046394</v>
          </cell>
          <cell r="EX170">
            <v>15</v>
          </cell>
          <cell r="EZ170">
            <v>42.160241343046394</v>
          </cell>
          <cell r="FA170">
            <v>57.160241343046394</v>
          </cell>
          <cell r="FB170">
            <v>59</v>
          </cell>
          <cell r="FC170">
            <v>68.350684931506848</v>
          </cell>
          <cell r="FE170">
            <v>38271.593253935185</v>
          </cell>
        </row>
        <row r="171">
          <cell r="A171">
            <v>39920</v>
          </cell>
          <cell r="B171">
            <v>17</v>
          </cell>
          <cell r="C171">
            <v>5</v>
          </cell>
          <cell r="D171">
            <v>4</v>
          </cell>
          <cell r="E171">
            <v>2009</v>
          </cell>
          <cell r="G171">
            <v>0</v>
          </cell>
          <cell r="H171">
            <v>0.40422531661515004</v>
          </cell>
          <cell r="I171">
            <v>10.197768576045174</v>
          </cell>
          <cell r="J171">
            <v>66.438356164383563</v>
          </cell>
          <cell r="K171">
            <v>10.833333333333334</v>
          </cell>
          <cell r="L171">
            <v>0.24242238162491916</v>
          </cell>
          <cell r="M171">
            <v>6.5662292773059647</v>
          </cell>
          <cell r="N171">
            <v>0</v>
          </cell>
          <cell r="O171">
            <v>15.873266131725792</v>
          </cell>
          <cell r="P171">
            <v>14.734582877257555</v>
          </cell>
          <cell r="Q171">
            <v>27.486519396976909</v>
          </cell>
          <cell r="R171">
            <v>22.176382085731959</v>
          </cell>
          <cell r="S171">
            <v>159.60912897254659</v>
          </cell>
          <cell r="T171">
            <v>22.326060614392492</v>
          </cell>
          <cell r="U171">
            <v>28.904107081874432</v>
          </cell>
          <cell r="W171">
            <v>0</v>
          </cell>
          <cell r="X171">
            <v>10.601993892660325</v>
          </cell>
          <cell r="Y171">
            <v>10.833333333333334</v>
          </cell>
          <cell r="Z171">
            <v>0</v>
          </cell>
          <cell r="AA171">
            <v>0</v>
          </cell>
          <cell r="AB171">
            <v>0</v>
          </cell>
          <cell r="AC171">
            <v>5</v>
          </cell>
          <cell r="AD171">
            <v>0</v>
          </cell>
          <cell r="AE171">
            <v>1.0022831050228298</v>
          </cell>
          <cell r="AF171">
            <v>0.80636855390805451</v>
          </cell>
          <cell r="AG171">
            <v>0</v>
          </cell>
          <cell r="AH171">
            <v>5.0205953347911532</v>
          </cell>
          <cell r="AI171">
            <v>0</v>
          </cell>
          <cell r="AJ171">
            <v>0</v>
          </cell>
          <cell r="AK171">
            <v>0</v>
          </cell>
          <cell r="AL171">
            <v>0</v>
          </cell>
          <cell r="AM171">
            <v>0</v>
          </cell>
          <cell r="AN171">
            <v>0</v>
          </cell>
          <cell r="AO171">
            <v>30.276555718512576</v>
          </cell>
          <cell r="AP171">
            <v>0</v>
          </cell>
          <cell r="AQ171">
            <v>23.193631446091945</v>
          </cell>
          <cell r="AR171">
            <v>11.806368553908055</v>
          </cell>
          <cell r="AS171">
            <v>9.9735994383884758</v>
          </cell>
          <cell r="AT171">
            <v>0</v>
          </cell>
          <cell r="AU171">
            <v>0</v>
          </cell>
          <cell r="AV171">
            <v>0</v>
          </cell>
          <cell r="AW171">
            <v>0</v>
          </cell>
          <cell r="AX171">
            <v>0</v>
          </cell>
          <cell r="AY171">
            <v>0</v>
          </cell>
          <cell r="AZ171">
            <v>46.878562952941266</v>
          </cell>
          <cell r="BA171">
            <v>0</v>
          </cell>
          <cell r="BB171">
            <v>163.96073371587227</v>
          </cell>
          <cell r="BC171">
            <v>0</v>
          </cell>
          <cell r="BD171">
            <v>0</v>
          </cell>
          <cell r="BE171">
            <v>27.3224043715847</v>
          </cell>
          <cell r="BF171">
            <v>29.596016201408066</v>
          </cell>
          <cell r="BG171">
            <v>0</v>
          </cell>
          <cell r="BH171">
            <v>9.5199355913907979</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CA171">
            <v>0</v>
          </cell>
          <cell r="CB171">
            <v>0</v>
          </cell>
          <cell r="CC171">
            <v>0</v>
          </cell>
          <cell r="CD171">
            <v>0</v>
          </cell>
          <cell r="CE171">
            <v>0</v>
          </cell>
          <cell r="CF171">
            <v>0</v>
          </cell>
          <cell r="CH171">
            <v>0</v>
          </cell>
          <cell r="CJ171">
            <v>39920</v>
          </cell>
          <cell r="CK171">
            <v>10.601993892660325</v>
          </cell>
          <cell r="CL171">
            <v>1.8086516589308843</v>
          </cell>
          <cell r="CM171">
            <v>56.918420572992765</v>
          </cell>
          <cell r="CN171">
            <v>0</v>
          </cell>
          <cell r="CO171">
            <v>0</v>
          </cell>
          <cell r="CP171">
            <v>45.270750491692205</v>
          </cell>
          <cell r="CQ171">
            <v>0</v>
          </cell>
          <cell r="CR171">
            <v>35</v>
          </cell>
          <cell r="CS171">
            <v>0</v>
          </cell>
          <cell r="CU171">
            <v>39920</v>
          </cell>
          <cell r="CV171">
            <v>0</v>
          </cell>
          <cell r="CW171">
            <v>5</v>
          </cell>
          <cell r="CX171">
            <v>0</v>
          </cell>
          <cell r="CY171">
            <v>0</v>
          </cell>
          <cell r="CZ171">
            <v>0</v>
          </cell>
          <cell r="DA171">
            <v>0</v>
          </cell>
          <cell r="DB171">
            <v>0</v>
          </cell>
          <cell r="DC171">
            <v>65.392679975743334</v>
          </cell>
          <cell r="DD171">
            <v>0</v>
          </cell>
          <cell r="DE171">
            <v>11.835616438356164</v>
          </cell>
          <cell r="DF171">
            <v>24</v>
          </cell>
          <cell r="DG171">
            <v>58.684931506849324</v>
          </cell>
          <cell r="DH171">
            <v>163.96073371587227</v>
          </cell>
          <cell r="DI171">
            <v>0</v>
          </cell>
          <cell r="DJ171">
            <v>0</v>
          </cell>
          <cell r="DK171">
            <v>27.3224043715847</v>
          </cell>
          <cell r="DL171">
            <v>29.596016201408066</v>
          </cell>
          <cell r="DM171">
            <v>0</v>
          </cell>
          <cell r="DN171">
            <v>0</v>
          </cell>
          <cell r="DO171">
            <v>0</v>
          </cell>
          <cell r="DP171">
            <v>0</v>
          </cell>
          <cell r="DR171">
            <v>56.918420572992765</v>
          </cell>
          <cell r="DS171">
            <v>0</v>
          </cell>
          <cell r="DT171">
            <v>0</v>
          </cell>
          <cell r="DV171">
            <v>39920</v>
          </cell>
          <cell r="DW171">
            <v>1.2057677726205895</v>
          </cell>
          <cell r="DY171">
            <v>49.7</v>
          </cell>
          <cell r="DZ171">
            <v>44.7</v>
          </cell>
          <cell r="EA171">
            <v>35</v>
          </cell>
          <cell r="EB171">
            <v>35</v>
          </cell>
          <cell r="ED171">
            <v>60</v>
          </cell>
          <cell r="EE171">
            <v>20</v>
          </cell>
          <cell r="EF171">
            <v>45.270750491692205</v>
          </cell>
          <cell r="EG171">
            <v>0</v>
          </cell>
          <cell r="EH171">
            <v>45.270750491692205</v>
          </cell>
          <cell r="EJ171">
            <v>35</v>
          </cell>
          <cell r="EK171">
            <v>95</v>
          </cell>
          <cell r="EL171">
            <v>115</v>
          </cell>
          <cell r="EN171">
            <v>0</v>
          </cell>
          <cell r="EO171">
            <v>60</v>
          </cell>
          <cell r="EP171">
            <v>80</v>
          </cell>
          <cell r="ER171">
            <v>200</v>
          </cell>
          <cell r="ET171">
            <v>15</v>
          </cell>
          <cell r="EU171">
            <v>0</v>
          </cell>
          <cell r="EV171">
            <v>0</v>
          </cell>
          <cell r="EW171">
            <v>41.918420572992765</v>
          </cell>
          <cell r="EX171">
            <v>15</v>
          </cell>
          <cell r="EZ171">
            <v>41.918420572992765</v>
          </cell>
          <cell r="FA171">
            <v>56.918420572992765</v>
          </cell>
          <cell r="FB171">
            <v>59</v>
          </cell>
          <cell r="FC171">
            <v>68.350684931506848</v>
          </cell>
          <cell r="FE171">
            <v>38271.593254282408</v>
          </cell>
        </row>
        <row r="172">
          <cell r="A172">
            <v>39921</v>
          </cell>
          <cell r="B172">
            <v>18</v>
          </cell>
          <cell r="C172">
            <v>6</v>
          </cell>
          <cell r="D172">
            <v>4</v>
          </cell>
          <cell r="E172">
            <v>2009</v>
          </cell>
          <cell r="G172">
            <v>0</v>
          </cell>
          <cell r="H172">
            <v>0.4909001249682744</v>
          </cell>
          <cell r="I172">
            <v>12.84386387138567</v>
          </cell>
          <cell r="J172">
            <v>66.438356164383563</v>
          </cell>
          <cell r="K172">
            <v>10.833333333333334</v>
          </cell>
          <cell r="L172">
            <v>0.29440307804392302</v>
          </cell>
          <cell r="M172">
            <v>8.2700204811601434</v>
          </cell>
          <cell r="N172">
            <v>8.5097142857142849</v>
          </cell>
          <cell r="O172">
            <v>19.276843897280092</v>
          </cell>
          <cell r="P172">
            <v>18.557881095840617</v>
          </cell>
          <cell r="Q172">
            <v>27.468669180337255</v>
          </cell>
          <cell r="R172">
            <v>22.176382085731959</v>
          </cell>
          <cell r="S172">
            <v>56.883716739964022</v>
          </cell>
          <cell r="T172">
            <v>21.833481859447804</v>
          </cell>
          <cell r="U172">
            <v>36.219795046602272</v>
          </cell>
          <cell r="W172">
            <v>0</v>
          </cell>
          <cell r="X172">
            <v>13.334763996353944</v>
          </cell>
          <cell r="Y172">
            <v>10.833333333333334</v>
          </cell>
          <cell r="Z172">
            <v>0</v>
          </cell>
          <cell r="AA172">
            <v>0</v>
          </cell>
          <cell r="AB172">
            <v>2.6279829863059292</v>
          </cell>
          <cell r="AC172">
            <v>5</v>
          </cell>
          <cell r="AD172">
            <v>0</v>
          </cell>
          <cell r="AE172">
            <v>1.0022831050228298</v>
          </cell>
          <cell r="AF172">
            <v>8.4438717535895922</v>
          </cell>
          <cell r="AG172">
            <v>0</v>
          </cell>
          <cell r="AH172">
            <v>4.7947298330608721</v>
          </cell>
          <cell r="AI172">
            <v>0</v>
          </cell>
          <cell r="AJ172">
            <v>0</v>
          </cell>
          <cell r="AK172">
            <v>0</v>
          </cell>
          <cell r="AL172">
            <v>0</v>
          </cell>
          <cell r="AM172">
            <v>0</v>
          </cell>
          <cell r="AN172">
            <v>0</v>
          </cell>
          <cell r="AO172">
            <v>27.737013431602723</v>
          </cell>
          <cell r="AP172">
            <v>0</v>
          </cell>
          <cell r="AQ172">
            <v>15.556128246410408</v>
          </cell>
          <cell r="AR172">
            <v>19.44387175358959</v>
          </cell>
          <cell r="AS172">
            <v>19.948032994526329</v>
          </cell>
          <cell r="AT172">
            <v>0</v>
          </cell>
          <cell r="AU172">
            <v>0</v>
          </cell>
          <cell r="AV172">
            <v>0</v>
          </cell>
          <cell r="AW172">
            <v>0</v>
          </cell>
          <cell r="AX172">
            <v>0</v>
          </cell>
          <cell r="AY172">
            <v>0</v>
          </cell>
          <cell r="AZ172">
            <v>39.241059753259734</v>
          </cell>
          <cell r="BA172">
            <v>0</v>
          </cell>
          <cell r="BB172">
            <v>75.695933892754368</v>
          </cell>
          <cell r="BC172">
            <v>0</v>
          </cell>
          <cell r="BD172">
            <v>0</v>
          </cell>
          <cell r="BE172">
            <v>27.3224043715847</v>
          </cell>
          <cell r="BF172">
            <v>39.115951792798867</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CA172">
            <v>0</v>
          </cell>
          <cell r="CB172">
            <v>0</v>
          </cell>
          <cell r="CC172">
            <v>0</v>
          </cell>
          <cell r="CD172">
            <v>0</v>
          </cell>
          <cell r="CE172">
            <v>0</v>
          </cell>
          <cell r="CF172">
            <v>0</v>
          </cell>
          <cell r="CH172">
            <v>0</v>
          </cell>
          <cell r="CJ172">
            <v>39921</v>
          </cell>
          <cell r="CK172">
            <v>13.334763996353944</v>
          </cell>
          <cell r="CL172">
            <v>9.446154858612422</v>
          </cell>
          <cell r="CM172">
            <v>66.438356164383563</v>
          </cell>
          <cell r="CN172">
            <v>0</v>
          </cell>
          <cell r="CO172">
            <v>0</v>
          </cell>
          <cell r="CP172">
            <v>52.479776259189926</v>
          </cell>
          <cell r="CQ172">
            <v>0</v>
          </cell>
          <cell r="CR172">
            <v>35</v>
          </cell>
          <cell r="CS172">
            <v>0</v>
          </cell>
          <cell r="CU172">
            <v>39921</v>
          </cell>
          <cell r="CV172">
            <v>2.6279829863059292</v>
          </cell>
          <cell r="CW172">
            <v>5</v>
          </cell>
          <cell r="CX172">
            <v>0</v>
          </cell>
          <cell r="CY172">
            <v>0</v>
          </cell>
          <cell r="CZ172">
            <v>0</v>
          </cell>
          <cell r="DA172">
            <v>0</v>
          </cell>
          <cell r="DB172">
            <v>0</v>
          </cell>
          <cell r="DC172">
            <v>65.814540255543875</v>
          </cell>
          <cell r="DD172">
            <v>0</v>
          </cell>
          <cell r="DE172">
            <v>11.835616438356164</v>
          </cell>
          <cell r="DF172">
            <v>24</v>
          </cell>
          <cell r="DG172">
            <v>58.684931506849324</v>
          </cell>
          <cell r="DH172">
            <v>75.695933892754368</v>
          </cell>
          <cell r="DI172">
            <v>0</v>
          </cell>
          <cell r="DJ172">
            <v>0</v>
          </cell>
          <cell r="DK172">
            <v>27.3224043715847</v>
          </cell>
          <cell r="DL172">
            <v>39.115951792798867</v>
          </cell>
          <cell r="DM172">
            <v>0</v>
          </cell>
          <cell r="DN172">
            <v>0</v>
          </cell>
          <cell r="DO172">
            <v>0</v>
          </cell>
          <cell r="DP172">
            <v>0</v>
          </cell>
          <cell r="DR172">
            <v>66.438356164383563</v>
          </cell>
          <cell r="DS172">
            <v>0</v>
          </cell>
          <cell r="DT172">
            <v>0</v>
          </cell>
          <cell r="DV172">
            <v>39921</v>
          </cell>
          <cell r="DW172">
            <v>6.297436572408281</v>
          </cell>
          <cell r="DY172">
            <v>49.7</v>
          </cell>
          <cell r="DZ172">
            <v>44.7</v>
          </cell>
          <cell r="EA172">
            <v>35</v>
          </cell>
          <cell r="EB172">
            <v>35</v>
          </cell>
          <cell r="ED172">
            <v>60</v>
          </cell>
          <cell r="EE172">
            <v>20</v>
          </cell>
          <cell r="EF172">
            <v>52.479776259189926</v>
          </cell>
          <cell r="EG172">
            <v>0</v>
          </cell>
          <cell r="EH172">
            <v>52.479776259189926</v>
          </cell>
          <cell r="EJ172">
            <v>35</v>
          </cell>
          <cell r="EK172">
            <v>95</v>
          </cell>
          <cell r="EL172">
            <v>115</v>
          </cell>
          <cell r="EN172">
            <v>0</v>
          </cell>
          <cell r="EO172">
            <v>60</v>
          </cell>
          <cell r="EP172">
            <v>80</v>
          </cell>
          <cell r="ER172">
            <v>200</v>
          </cell>
          <cell r="ET172">
            <v>15</v>
          </cell>
          <cell r="EU172">
            <v>0</v>
          </cell>
          <cell r="EV172">
            <v>0</v>
          </cell>
          <cell r="EW172">
            <v>52.795323165865348</v>
          </cell>
          <cell r="EX172">
            <v>13.643032998518215</v>
          </cell>
          <cell r="EZ172">
            <v>52.795323165865348</v>
          </cell>
          <cell r="FA172">
            <v>67.795323165865341</v>
          </cell>
          <cell r="FB172">
            <v>59</v>
          </cell>
          <cell r="FC172">
            <v>68.350684931506848</v>
          </cell>
          <cell r="FE172">
            <v>38271.593254513886</v>
          </cell>
        </row>
        <row r="173">
          <cell r="A173">
            <v>39922</v>
          </cell>
          <cell r="B173">
            <v>19</v>
          </cell>
          <cell r="C173">
            <v>7</v>
          </cell>
          <cell r="D173">
            <v>4</v>
          </cell>
          <cell r="E173">
            <v>2009</v>
          </cell>
          <cell r="G173">
            <v>0</v>
          </cell>
          <cell r="H173">
            <v>0.69320843925670927</v>
          </cell>
          <cell r="I173">
            <v>13.167818705694103</v>
          </cell>
          <cell r="J173">
            <v>66.438356164383563</v>
          </cell>
          <cell r="K173">
            <v>10.833333333333334</v>
          </cell>
          <cell r="L173">
            <v>0.41573160784261043</v>
          </cell>
          <cell r="M173">
            <v>8.478611380404276</v>
          </cell>
          <cell r="N173">
            <v>8.5097142857142849</v>
          </cell>
          <cell r="O173">
            <v>27.221160053060412</v>
          </cell>
          <cell r="P173">
            <v>19.025957942163497</v>
          </cell>
          <cell r="Q173">
            <v>27.535047514667653</v>
          </cell>
          <cell r="R173">
            <v>22.176382085731959</v>
          </cell>
          <cell r="S173">
            <v>113.66341328872089</v>
          </cell>
          <cell r="T173">
            <v>22.230858967152876</v>
          </cell>
          <cell r="U173">
            <v>38.011779050989496</v>
          </cell>
          <cell r="W173">
            <v>0</v>
          </cell>
          <cell r="X173">
            <v>13.861027144950812</v>
          </cell>
          <cell r="Y173">
            <v>10.833333333333334</v>
          </cell>
          <cell r="Z173">
            <v>0</v>
          </cell>
          <cell r="AA173">
            <v>0</v>
          </cell>
          <cell r="AB173">
            <v>2.6266499514578028</v>
          </cell>
          <cell r="AC173">
            <v>5</v>
          </cell>
          <cell r="AD173">
            <v>0</v>
          </cell>
          <cell r="AE173">
            <v>1.0022831050228298</v>
          </cell>
          <cell r="AF173">
            <v>8.7751242174805384</v>
          </cell>
          <cell r="AG173">
            <v>0</v>
          </cell>
          <cell r="AH173">
            <v>5.0262036208308292</v>
          </cell>
          <cell r="AI173">
            <v>0</v>
          </cell>
          <cell r="AJ173">
            <v>0</v>
          </cell>
          <cell r="AK173">
            <v>0</v>
          </cell>
          <cell r="AL173">
            <v>0</v>
          </cell>
          <cell r="AM173">
            <v>0</v>
          </cell>
          <cell r="AN173">
            <v>0</v>
          </cell>
          <cell r="AO173">
            <v>26.950516516665804</v>
          </cell>
          <cell r="AP173">
            <v>0</v>
          </cell>
          <cell r="AQ173">
            <v>15.224875782519462</v>
          </cell>
          <cell r="AR173">
            <v>19.775124217480538</v>
          </cell>
          <cell r="AS173">
            <v>26.491019840840231</v>
          </cell>
          <cell r="AT173">
            <v>0</v>
          </cell>
          <cell r="AU173">
            <v>0</v>
          </cell>
          <cell r="AV173">
            <v>0</v>
          </cell>
          <cell r="AW173">
            <v>0</v>
          </cell>
          <cell r="AX173">
            <v>0</v>
          </cell>
          <cell r="AY173">
            <v>0</v>
          </cell>
          <cell r="AZ173">
            <v>38.909807289368786</v>
          </cell>
          <cell r="BA173">
            <v>0</v>
          </cell>
          <cell r="BB173">
            <v>134.99624401749449</v>
          </cell>
          <cell r="BC173">
            <v>0</v>
          </cell>
          <cell r="BD173">
            <v>0</v>
          </cell>
          <cell r="BE173">
            <v>27.3224043715847</v>
          </cell>
          <cell r="BF173">
            <v>39.115951792798867</v>
          </cell>
          <cell r="BG173">
            <v>0</v>
          </cell>
          <cell r="BH173">
            <v>0</v>
          </cell>
          <cell r="BI173">
            <v>0</v>
          </cell>
          <cell r="BJ173">
            <v>0</v>
          </cell>
          <cell r="BK173">
            <v>0</v>
          </cell>
          <cell r="BL173">
            <v>0</v>
          </cell>
          <cell r="BM173">
            <v>0</v>
          </cell>
          <cell r="BN173">
            <v>1.9123287671232845</v>
          </cell>
          <cell r="BO173">
            <v>0</v>
          </cell>
          <cell r="BP173">
            <v>0</v>
          </cell>
          <cell r="BQ173">
            <v>0.5784788501633642</v>
          </cell>
          <cell r="BR173">
            <v>0</v>
          </cell>
          <cell r="BS173">
            <v>0</v>
          </cell>
          <cell r="BT173">
            <v>0</v>
          </cell>
          <cell r="BU173">
            <v>0</v>
          </cell>
          <cell r="BV173">
            <v>0</v>
          </cell>
          <cell r="BW173">
            <v>0</v>
          </cell>
          <cell r="BX173">
            <v>0</v>
          </cell>
          <cell r="BY173">
            <v>0</v>
          </cell>
          <cell r="CA173">
            <v>0</v>
          </cell>
          <cell r="CB173">
            <v>0</v>
          </cell>
          <cell r="CC173">
            <v>0</v>
          </cell>
          <cell r="CD173">
            <v>0</v>
          </cell>
          <cell r="CE173">
            <v>0</v>
          </cell>
          <cell r="CF173">
            <v>0</v>
          </cell>
          <cell r="CH173">
            <v>0</v>
          </cell>
          <cell r="CJ173">
            <v>39922</v>
          </cell>
          <cell r="CK173">
            <v>13.861027144950812</v>
          </cell>
          <cell r="CL173">
            <v>9.7774073225033682</v>
          </cell>
          <cell r="CM173">
            <v>68.350684931506848</v>
          </cell>
          <cell r="CN173">
            <v>0</v>
          </cell>
          <cell r="CO173">
            <v>0</v>
          </cell>
          <cell r="CP173">
            <v>58.467739978336866</v>
          </cell>
          <cell r="CQ173">
            <v>0</v>
          </cell>
          <cell r="CR173">
            <v>35</v>
          </cell>
          <cell r="CS173">
            <v>0</v>
          </cell>
          <cell r="CU173">
            <v>39922</v>
          </cell>
          <cell r="CV173">
            <v>2.6266499514578028</v>
          </cell>
          <cell r="CW173">
            <v>5</v>
          </cell>
          <cell r="CX173">
            <v>0</v>
          </cell>
          <cell r="CY173">
            <v>0</v>
          </cell>
          <cell r="CZ173">
            <v>0</v>
          </cell>
          <cell r="DA173">
            <v>0</v>
          </cell>
          <cell r="DB173">
            <v>0</v>
          </cell>
          <cell r="DC173">
            <v>72.328767123287676</v>
          </cell>
          <cell r="DD173">
            <v>0</v>
          </cell>
          <cell r="DE173">
            <v>11.835616438356164</v>
          </cell>
          <cell r="DF173">
            <v>24</v>
          </cell>
          <cell r="DG173">
            <v>58.684931506849324</v>
          </cell>
          <cell r="DH173">
            <v>134.99624401749449</v>
          </cell>
          <cell r="DI173">
            <v>0</v>
          </cell>
          <cell r="DJ173">
            <v>0</v>
          </cell>
          <cell r="DK173">
            <v>27.3224043715847</v>
          </cell>
          <cell r="DL173">
            <v>41.028280559922152</v>
          </cell>
          <cell r="DM173">
            <v>0</v>
          </cell>
          <cell r="DN173">
            <v>0</v>
          </cell>
          <cell r="DO173">
            <v>0.5784788501633642</v>
          </cell>
          <cell r="DP173">
            <v>0</v>
          </cell>
          <cell r="DR173">
            <v>68.350684931506848</v>
          </cell>
          <cell r="DS173">
            <v>0</v>
          </cell>
          <cell r="DT173">
            <v>0</v>
          </cell>
          <cell r="DV173">
            <v>39922</v>
          </cell>
          <cell r="DW173">
            <v>6.5182715483355791</v>
          </cell>
          <cell r="DY173">
            <v>49.7</v>
          </cell>
          <cell r="DZ173">
            <v>44.7</v>
          </cell>
          <cell r="EA173">
            <v>35</v>
          </cell>
          <cell r="EB173">
            <v>35</v>
          </cell>
          <cell r="ED173">
            <v>60</v>
          </cell>
          <cell r="EE173">
            <v>20</v>
          </cell>
          <cell r="EF173">
            <v>60.38006874546015</v>
          </cell>
          <cell r="EG173">
            <v>0.38006874546015013</v>
          </cell>
          <cell r="EH173">
            <v>60</v>
          </cell>
          <cell r="EJ173">
            <v>35</v>
          </cell>
          <cell r="EK173">
            <v>95</v>
          </cell>
          <cell r="EL173">
            <v>115</v>
          </cell>
          <cell r="EN173">
            <v>0</v>
          </cell>
          <cell r="EO173">
            <v>60</v>
          </cell>
          <cell r="EP173">
            <v>80</v>
          </cell>
          <cell r="ER173">
            <v>200</v>
          </cell>
          <cell r="ET173">
            <v>15</v>
          </cell>
          <cell r="EU173">
            <v>0</v>
          </cell>
          <cell r="EV173">
            <v>0</v>
          </cell>
          <cell r="EW173">
            <v>54.126955168487378</v>
          </cell>
          <cell r="EX173">
            <v>14.22372976301947</v>
          </cell>
          <cell r="EZ173">
            <v>54.126955168487378</v>
          </cell>
          <cell r="FA173">
            <v>69.12695516848737</v>
          </cell>
          <cell r="FB173">
            <v>59</v>
          </cell>
          <cell r="FC173">
            <v>68.350684931506848</v>
          </cell>
          <cell r="FE173">
            <v>38271.593254629632</v>
          </cell>
        </row>
        <row r="174">
          <cell r="A174">
            <v>39923</v>
          </cell>
          <cell r="B174">
            <v>20</v>
          </cell>
          <cell r="C174">
            <v>1</v>
          </cell>
          <cell r="D174">
            <v>4</v>
          </cell>
          <cell r="E174">
            <v>2009</v>
          </cell>
          <cell r="G174">
            <v>0</v>
          </cell>
          <cell r="H174">
            <v>0.70829098781173283</v>
          </cell>
          <cell r="I174">
            <v>13.190608788569007</v>
          </cell>
          <cell r="J174">
            <v>66.438356164383563</v>
          </cell>
          <cell r="K174">
            <v>10.833333333333334</v>
          </cell>
          <cell r="L174">
            <v>0.42477692784458193</v>
          </cell>
          <cell r="M174">
            <v>8.4932856602027975</v>
          </cell>
          <cell r="N174">
            <v>8.5097142857142849</v>
          </cell>
          <cell r="O174">
            <v>27.813427032188038</v>
          </cell>
          <cell r="P174">
            <v>19.058886946425147</v>
          </cell>
          <cell r="Q174">
            <v>27.492537430538281</v>
          </cell>
          <cell r="R174">
            <v>22.176382085731959</v>
          </cell>
          <cell r="S174">
            <v>71.629366264739303</v>
          </cell>
          <cell r="T174">
            <v>21.936680430689837</v>
          </cell>
          <cell r="U174">
            <v>36.685172103698854</v>
          </cell>
          <cell r="W174">
            <v>0</v>
          </cell>
          <cell r="X174">
            <v>13.898899776380739</v>
          </cell>
          <cell r="Y174">
            <v>10.833333333333334</v>
          </cell>
          <cell r="Z174">
            <v>0</v>
          </cell>
          <cell r="AA174">
            <v>0</v>
          </cell>
          <cell r="AB174">
            <v>2.6253175927867738</v>
          </cell>
          <cell r="AC174">
            <v>5</v>
          </cell>
          <cell r="AD174">
            <v>0</v>
          </cell>
          <cell r="AE174">
            <v>1.0022831050228298</v>
          </cell>
          <cell r="AF174">
            <v>8.8001761759520623</v>
          </cell>
          <cell r="AG174">
            <v>0</v>
          </cell>
          <cell r="AH174">
            <v>4.9210019328200385</v>
          </cell>
          <cell r="AI174">
            <v>0</v>
          </cell>
          <cell r="AJ174">
            <v>0</v>
          </cell>
          <cell r="AK174">
            <v>0</v>
          </cell>
          <cell r="AL174">
            <v>0</v>
          </cell>
          <cell r="AM174">
            <v>0</v>
          </cell>
          <cell r="AN174">
            <v>0</v>
          </cell>
          <cell r="AO174">
            <v>26.971082279610272</v>
          </cell>
          <cell r="AP174">
            <v>0</v>
          </cell>
          <cell r="AQ174">
            <v>15.199823824047938</v>
          </cell>
          <cell r="AR174">
            <v>19.80017617595206</v>
          </cell>
          <cell r="AS174">
            <v>26.537783134476626</v>
          </cell>
          <cell r="AT174">
            <v>0</v>
          </cell>
          <cell r="AU174">
            <v>0</v>
          </cell>
          <cell r="AV174">
            <v>0</v>
          </cell>
          <cell r="AW174">
            <v>0</v>
          </cell>
          <cell r="AX174">
            <v>0</v>
          </cell>
          <cell r="AY174">
            <v>0</v>
          </cell>
          <cell r="AZ174">
            <v>38.884755330897264</v>
          </cell>
          <cell r="BA174">
            <v>0</v>
          </cell>
          <cell r="BB174">
            <v>91.366463468230734</v>
          </cell>
          <cell r="BC174">
            <v>0</v>
          </cell>
          <cell r="BD174">
            <v>0</v>
          </cell>
          <cell r="BE174">
            <v>27.3224043715847</v>
          </cell>
          <cell r="BF174">
            <v>39.115951792798867</v>
          </cell>
          <cell r="BG174">
            <v>0</v>
          </cell>
          <cell r="BH174">
            <v>0</v>
          </cell>
          <cell r="BI174">
            <v>0</v>
          </cell>
          <cell r="BJ174">
            <v>0</v>
          </cell>
          <cell r="BK174">
            <v>0</v>
          </cell>
          <cell r="BL174">
            <v>0</v>
          </cell>
          <cell r="BM174">
            <v>0</v>
          </cell>
          <cell r="BN174">
            <v>1.9123287671232845</v>
          </cell>
          <cell r="BO174">
            <v>0</v>
          </cell>
          <cell r="BP174">
            <v>0</v>
          </cell>
          <cell r="BQ174">
            <v>1.1990373808531984</v>
          </cell>
          <cell r="BR174">
            <v>0</v>
          </cell>
          <cell r="BS174">
            <v>0</v>
          </cell>
          <cell r="BT174">
            <v>0</v>
          </cell>
          <cell r="BU174">
            <v>0</v>
          </cell>
          <cell r="BV174">
            <v>0</v>
          </cell>
          <cell r="BW174">
            <v>0</v>
          </cell>
          <cell r="BX174">
            <v>0</v>
          </cell>
          <cell r="BY174">
            <v>0</v>
          </cell>
          <cell r="CA174">
            <v>0</v>
          </cell>
          <cell r="CB174">
            <v>0</v>
          </cell>
          <cell r="CC174">
            <v>0</v>
          </cell>
          <cell r="CD174">
            <v>0</v>
          </cell>
          <cell r="CE174">
            <v>0</v>
          </cell>
          <cell r="CF174">
            <v>0</v>
          </cell>
          <cell r="CH174">
            <v>0</v>
          </cell>
          <cell r="CJ174">
            <v>39923</v>
          </cell>
          <cell r="CK174">
            <v>13.898899776380739</v>
          </cell>
          <cell r="CL174">
            <v>9.8024592809748921</v>
          </cell>
          <cell r="CM174">
            <v>68.350684931506848</v>
          </cell>
          <cell r="CN174">
            <v>0</v>
          </cell>
          <cell r="CO174">
            <v>0</v>
          </cell>
          <cell r="CP174">
            <v>58.429867346906939</v>
          </cell>
          <cell r="CQ174">
            <v>0</v>
          </cell>
          <cell r="CR174">
            <v>35</v>
          </cell>
          <cell r="CS174">
            <v>0</v>
          </cell>
          <cell r="CU174">
            <v>39923</v>
          </cell>
          <cell r="CV174">
            <v>2.6253175927867738</v>
          </cell>
          <cell r="CW174">
            <v>5</v>
          </cell>
          <cell r="CX174">
            <v>0</v>
          </cell>
          <cell r="CY174">
            <v>0</v>
          </cell>
          <cell r="CZ174">
            <v>0</v>
          </cell>
          <cell r="DA174">
            <v>0</v>
          </cell>
          <cell r="DB174">
            <v>0</v>
          </cell>
          <cell r="DC174">
            <v>72.328767123287676</v>
          </cell>
          <cell r="DD174">
            <v>0</v>
          </cell>
          <cell r="DE174">
            <v>11.835616438356164</v>
          </cell>
          <cell r="DF174">
            <v>24</v>
          </cell>
          <cell r="DG174">
            <v>58.684931506849324</v>
          </cell>
          <cell r="DH174">
            <v>91.366463468230734</v>
          </cell>
          <cell r="DI174">
            <v>0</v>
          </cell>
          <cell r="DJ174">
            <v>0</v>
          </cell>
          <cell r="DK174">
            <v>27.3224043715847</v>
          </cell>
          <cell r="DL174">
            <v>41.028280559922152</v>
          </cell>
          <cell r="DM174">
            <v>0</v>
          </cell>
          <cell r="DN174">
            <v>0</v>
          </cell>
          <cell r="DO174">
            <v>1.1990373808531984</v>
          </cell>
          <cell r="DP174">
            <v>0</v>
          </cell>
          <cell r="DR174">
            <v>68.350684931506848</v>
          </cell>
          <cell r="DS174">
            <v>0</v>
          </cell>
          <cell r="DT174">
            <v>0</v>
          </cell>
          <cell r="DV174">
            <v>39923</v>
          </cell>
          <cell r="DW174">
            <v>6.5349728539832617</v>
          </cell>
          <cell r="DY174">
            <v>49.7</v>
          </cell>
          <cell r="DZ174">
            <v>44.7</v>
          </cell>
          <cell r="EA174">
            <v>35</v>
          </cell>
          <cell r="EB174">
            <v>35</v>
          </cell>
          <cell r="ED174">
            <v>60</v>
          </cell>
          <cell r="EE174">
            <v>20</v>
          </cell>
          <cell r="EF174">
            <v>60.342196114030223</v>
          </cell>
          <cell r="EG174">
            <v>0.34219611403022299</v>
          </cell>
          <cell r="EH174">
            <v>60</v>
          </cell>
          <cell r="EJ174">
            <v>35</v>
          </cell>
          <cell r="EK174">
            <v>95</v>
          </cell>
          <cell r="EL174">
            <v>115</v>
          </cell>
          <cell r="EN174">
            <v>0</v>
          </cell>
          <cell r="EO174">
            <v>60</v>
          </cell>
          <cell r="EP174">
            <v>80</v>
          </cell>
          <cell r="ER174">
            <v>200</v>
          </cell>
          <cell r="ET174">
            <v>15</v>
          </cell>
          <cell r="EU174">
            <v>0</v>
          </cell>
          <cell r="EV174">
            <v>0</v>
          </cell>
          <cell r="EW174">
            <v>54.2206349055514</v>
          </cell>
          <cell r="EX174">
            <v>14.130050025955448</v>
          </cell>
          <cell r="EZ174">
            <v>54.2206349055514</v>
          </cell>
          <cell r="FA174">
            <v>69.220634905551407</v>
          </cell>
          <cell r="FB174">
            <v>59</v>
          </cell>
          <cell r="FC174">
            <v>68.350684931506848</v>
          </cell>
          <cell r="FE174">
            <v>38271.593254861109</v>
          </cell>
        </row>
        <row r="175">
          <cell r="A175">
            <v>39924</v>
          </cell>
          <cell r="B175">
            <v>21</v>
          </cell>
          <cell r="C175">
            <v>2</v>
          </cell>
          <cell r="D175">
            <v>4</v>
          </cell>
          <cell r="E175">
            <v>2009</v>
          </cell>
          <cell r="G175">
            <v>0</v>
          </cell>
          <cell r="H175">
            <v>0.72834071133096612</v>
          </cell>
          <cell r="I175">
            <v>13.221167808570071</v>
          </cell>
          <cell r="J175">
            <v>66.438356164383563</v>
          </cell>
          <cell r="K175">
            <v>10.833333333333334</v>
          </cell>
          <cell r="L175">
            <v>0.43680116662099977</v>
          </cell>
          <cell r="M175">
            <v>8.512962271838024</v>
          </cell>
          <cell r="N175">
            <v>8.5097142857142849</v>
          </cell>
          <cell r="O175">
            <v>28.600746836779376</v>
          </cell>
          <cell r="P175">
            <v>19.103041156191303</v>
          </cell>
          <cell r="Q175">
            <v>27.445209645752968</v>
          </cell>
          <cell r="R175">
            <v>22.176382085731959</v>
          </cell>
          <cell r="S175">
            <v>109.75765677705814</v>
          </cell>
          <cell r="T175">
            <v>22.203524227442319</v>
          </cell>
          <cell r="U175">
            <v>37.888512221130334</v>
          </cell>
          <cell r="W175">
            <v>0</v>
          </cell>
          <cell r="X175">
            <v>13.949508519901038</v>
          </cell>
          <cell r="Y175">
            <v>10.833333333333334</v>
          </cell>
          <cell r="Z175">
            <v>0</v>
          </cell>
          <cell r="AA175">
            <v>0</v>
          </cell>
          <cell r="AB175">
            <v>2.6239859099498535</v>
          </cell>
          <cell r="AC175">
            <v>5</v>
          </cell>
          <cell r="AD175">
            <v>0</v>
          </cell>
          <cell r="AE175">
            <v>1.0022831050228298</v>
          </cell>
          <cell r="AF175">
            <v>8.833208709200628</v>
          </cell>
          <cell r="AG175">
            <v>0</v>
          </cell>
          <cell r="AH175">
            <v>4.804847028964133</v>
          </cell>
          <cell r="AI175">
            <v>0</v>
          </cell>
          <cell r="AJ175">
            <v>0</v>
          </cell>
          <cell r="AK175">
            <v>0</v>
          </cell>
          <cell r="AL175">
            <v>0</v>
          </cell>
          <cell r="AM175">
            <v>0</v>
          </cell>
          <cell r="AN175">
            <v>0</v>
          </cell>
          <cell r="AO175">
            <v>26.989492781979024</v>
          </cell>
          <cell r="AP175">
            <v>0</v>
          </cell>
          <cell r="AQ175">
            <v>15.166791290799372</v>
          </cell>
          <cell r="AR175">
            <v>19.833208709200626</v>
          </cell>
          <cell r="AS175">
            <v>26.584918792443482</v>
          </cell>
          <cell r="AT175">
            <v>0</v>
          </cell>
          <cell r="AU175">
            <v>0</v>
          </cell>
          <cell r="AV175">
            <v>0</v>
          </cell>
          <cell r="AW175">
            <v>0</v>
          </cell>
          <cell r="AX175">
            <v>0</v>
          </cell>
          <cell r="AY175">
            <v>0</v>
          </cell>
          <cell r="AZ175">
            <v>38.851722797648698</v>
          </cell>
          <cell r="BA175">
            <v>0</v>
          </cell>
          <cell r="BB175">
            <v>130.9979704279821</v>
          </cell>
          <cell r="BC175">
            <v>0</v>
          </cell>
          <cell r="BD175">
            <v>0</v>
          </cell>
          <cell r="BE175">
            <v>27.3224043715847</v>
          </cell>
          <cell r="BF175">
            <v>39.115951792798867</v>
          </cell>
          <cell r="BG175">
            <v>0</v>
          </cell>
          <cell r="BH175">
            <v>0</v>
          </cell>
          <cell r="BI175">
            <v>0</v>
          </cell>
          <cell r="BJ175">
            <v>0</v>
          </cell>
          <cell r="BK175">
            <v>0</v>
          </cell>
          <cell r="BL175">
            <v>0</v>
          </cell>
          <cell r="BM175">
            <v>0</v>
          </cell>
          <cell r="BN175">
            <v>1.9123287671232845</v>
          </cell>
          <cell r="BO175">
            <v>0</v>
          </cell>
          <cell r="BP175">
            <v>0</v>
          </cell>
          <cell r="BQ175">
            <v>2.0337923539456852</v>
          </cell>
          <cell r="BR175">
            <v>0</v>
          </cell>
          <cell r="BS175">
            <v>0</v>
          </cell>
          <cell r="BT175">
            <v>0</v>
          </cell>
          <cell r="BU175">
            <v>0</v>
          </cell>
          <cell r="BV175">
            <v>0</v>
          </cell>
          <cell r="BW175">
            <v>0</v>
          </cell>
          <cell r="BX175">
            <v>0</v>
          </cell>
          <cell r="BY175">
            <v>0</v>
          </cell>
          <cell r="CA175">
            <v>0</v>
          </cell>
          <cell r="CB175">
            <v>0</v>
          </cell>
          <cell r="CC175">
            <v>0</v>
          </cell>
          <cell r="CD175">
            <v>0</v>
          </cell>
          <cell r="CE175">
            <v>0</v>
          </cell>
          <cell r="CF175">
            <v>0</v>
          </cell>
          <cell r="CH175">
            <v>0</v>
          </cell>
          <cell r="CJ175">
            <v>39924</v>
          </cell>
          <cell r="CK175">
            <v>13.949508519901038</v>
          </cell>
          <cell r="CL175">
            <v>9.8354918142234578</v>
          </cell>
          <cell r="CM175">
            <v>68.350684931506848</v>
          </cell>
          <cell r="CN175">
            <v>0</v>
          </cell>
          <cell r="CO175">
            <v>0</v>
          </cell>
          <cell r="CP175">
            <v>58.379258603386639</v>
          </cell>
          <cell r="CQ175">
            <v>0</v>
          </cell>
          <cell r="CR175">
            <v>35</v>
          </cell>
          <cell r="CS175">
            <v>0</v>
          </cell>
          <cell r="CU175">
            <v>39924</v>
          </cell>
          <cell r="CV175">
            <v>2.6239859099498535</v>
          </cell>
          <cell r="CW175">
            <v>5</v>
          </cell>
          <cell r="CX175">
            <v>0</v>
          </cell>
          <cell r="CY175">
            <v>0</v>
          </cell>
          <cell r="CZ175">
            <v>0</v>
          </cell>
          <cell r="DA175">
            <v>0</v>
          </cell>
          <cell r="DB175">
            <v>0</v>
          </cell>
          <cell r="DC175">
            <v>72.328767123287676</v>
          </cell>
          <cell r="DD175">
            <v>0</v>
          </cell>
          <cell r="DE175">
            <v>11.835616438356164</v>
          </cell>
          <cell r="DF175">
            <v>24</v>
          </cell>
          <cell r="DG175">
            <v>58.684931506849324</v>
          </cell>
          <cell r="DH175">
            <v>130.9979704279821</v>
          </cell>
          <cell r="DI175">
            <v>0</v>
          </cell>
          <cell r="DJ175">
            <v>0</v>
          </cell>
          <cell r="DK175">
            <v>27.3224043715847</v>
          </cell>
          <cell r="DL175">
            <v>41.028280559922152</v>
          </cell>
          <cell r="DM175">
            <v>0</v>
          </cell>
          <cell r="DN175">
            <v>0</v>
          </cell>
          <cell r="DO175">
            <v>2.0337923539456852</v>
          </cell>
          <cell r="DP175">
            <v>0</v>
          </cell>
          <cell r="DR175">
            <v>68.350684931506848</v>
          </cell>
          <cell r="DS175">
            <v>0</v>
          </cell>
          <cell r="DT175">
            <v>0</v>
          </cell>
          <cell r="DV175">
            <v>39924</v>
          </cell>
          <cell r="DW175">
            <v>6.5569945428156382</v>
          </cell>
          <cell r="DY175">
            <v>49.7</v>
          </cell>
          <cell r="DZ175">
            <v>44.7</v>
          </cell>
          <cell r="EA175">
            <v>35</v>
          </cell>
          <cell r="EB175">
            <v>35</v>
          </cell>
          <cell r="ED175">
            <v>60</v>
          </cell>
          <cell r="EE175">
            <v>20</v>
          </cell>
          <cell r="EF175">
            <v>60.291587370509923</v>
          </cell>
          <cell r="EG175">
            <v>0.29158737050992301</v>
          </cell>
          <cell r="EH175">
            <v>60</v>
          </cell>
          <cell r="EJ175">
            <v>35</v>
          </cell>
          <cell r="EK175">
            <v>95</v>
          </cell>
          <cell r="EL175">
            <v>115</v>
          </cell>
          <cell r="EN175">
            <v>0</v>
          </cell>
          <cell r="EO175">
            <v>60</v>
          </cell>
          <cell r="EP175">
            <v>80</v>
          </cell>
          <cell r="ER175">
            <v>200</v>
          </cell>
          <cell r="ET175">
            <v>15</v>
          </cell>
          <cell r="EU175">
            <v>0</v>
          </cell>
          <cell r="EV175">
            <v>0</v>
          </cell>
          <cell r="EW175">
            <v>54.34624923413228</v>
          </cell>
          <cell r="EX175">
            <v>14.004435697374568</v>
          </cell>
          <cell r="EZ175">
            <v>54.34624923413228</v>
          </cell>
          <cell r="FA175">
            <v>69.346249234132273</v>
          </cell>
          <cell r="FB175">
            <v>59</v>
          </cell>
          <cell r="FC175">
            <v>68.350684931506848</v>
          </cell>
          <cell r="FE175">
            <v>38271.593255208332</v>
          </cell>
        </row>
        <row r="176">
          <cell r="A176">
            <v>39925</v>
          </cell>
          <cell r="B176">
            <v>22</v>
          </cell>
          <cell r="C176">
            <v>3</v>
          </cell>
          <cell r="D176">
            <v>4</v>
          </cell>
          <cell r="E176">
            <v>2009</v>
          </cell>
          <cell r="G176">
            <v>0</v>
          </cell>
          <cell r="H176">
            <v>0.82581083018796586</v>
          </cell>
          <cell r="I176">
            <v>12.869345636483279</v>
          </cell>
          <cell r="J176">
            <v>66.438356164383563</v>
          </cell>
          <cell r="K176">
            <v>10.833333333333334</v>
          </cell>
          <cell r="L176">
            <v>0.49525603666337809</v>
          </cell>
          <cell r="M176">
            <v>8.2864279050758434</v>
          </cell>
          <cell r="N176">
            <v>8.5097142857142849</v>
          </cell>
          <cell r="O176">
            <v>32.428238764953463</v>
          </cell>
          <cell r="P176">
            <v>18.594699266099109</v>
          </cell>
          <cell r="Q176">
            <v>27.170275749950886</v>
          </cell>
          <cell r="R176">
            <v>22.176382085731959</v>
          </cell>
          <cell r="S176">
            <v>50.395322623878904</v>
          </cell>
          <cell r="T176">
            <v>22.038898557284654</v>
          </cell>
          <cell r="U176">
            <v>32.270297972977488</v>
          </cell>
          <cell r="W176">
            <v>0</v>
          </cell>
          <cell r="X176">
            <v>13.695156466671245</v>
          </cell>
          <cell r="Y176">
            <v>10.833333333333334</v>
          </cell>
          <cell r="Z176">
            <v>0</v>
          </cell>
          <cell r="AA176">
            <v>0</v>
          </cell>
          <cell r="AB176">
            <v>2.6226549026042263</v>
          </cell>
          <cell r="AC176">
            <v>5</v>
          </cell>
          <cell r="AD176">
            <v>0</v>
          </cell>
          <cell r="AE176">
            <v>1.0022831050228298</v>
          </cell>
          <cell r="AF176">
            <v>8.6664602198264493</v>
          </cell>
          <cell r="AG176">
            <v>0</v>
          </cell>
          <cell r="AH176">
            <v>4.9312763635005243</v>
          </cell>
          <cell r="AI176">
            <v>0</v>
          </cell>
          <cell r="AJ176">
            <v>0</v>
          </cell>
          <cell r="AK176">
            <v>0</v>
          </cell>
          <cell r="AL176">
            <v>0</v>
          </cell>
          <cell r="AM176">
            <v>0</v>
          </cell>
          <cell r="AN176">
            <v>0</v>
          </cell>
          <cell r="AO176">
            <v>27.070105157393552</v>
          </cell>
          <cell r="AP176">
            <v>0</v>
          </cell>
          <cell r="AQ176">
            <v>15.333539780173551</v>
          </cell>
          <cell r="AR176">
            <v>19.666460219826448</v>
          </cell>
          <cell r="AS176">
            <v>26.632229135722355</v>
          </cell>
          <cell r="AT176">
            <v>0</v>
          </cell>
          <cell r="AU176">
            <v>0</v>
          </cell>
          <cell r="AV176">
            <v>0</v>
          </cell>
          <cell r="AW176">
            <v>0</v>
          </cell>
          <cell r="AX176">
            <v>0</v>
          </cell>
          <cell r="AY176">
            <v>0</v>
          </cell>
          <cell r="AZ176">
            <v>39.018471287022876</v>
          </cell>
          <cell r="BA176">
            <v>0</v>
          </cell>
          <cell r="BB176">
            <v>65.686047867118177</v>
          </cell>
          <cell r="BC176">
            <v>0</v>
          </cell>
          <cell r="BD176">
            <v>0</v>
          </cell>
          <cell r="BE176">
            <v>27.3224043715847</v>
          </cell>
          <cell r="BF176">
            <v>39.115951792798867</v>
          </cell>
          <cell r="BG176">
            <v>0</v>
          </cell>
          <cell r="BH176">
            <v>0</v>
          </cell>
          <cell r="BI176">
            <v>0</v>
          </cell>
          <cell r="BJ176">
            <v>0</v>
          </cell>
          <cell r="BK176">
            <v>0</v>
          </cell>
          <cell r="BL176">
            <v>0</v>
          </cell>
          <cell r="BM176">
            <v>0</v>
          </cell>
          <cell r="BN176">
            <v>1.4617110284067536</v>
          </cell>
          <cell r="BO176">
            <v>0</v>
          </cell>
          <cell r="BP176">
            <v>0</v>
          </cell>
          <cell r="BQ176">
            <v>5.2742741817122294</v>
          </cell>
          <cell r="BR176">
            <v>0</v>
          </cell>
          <cell r="BS176">
            <v>0</v>
          </cell>
          <cell r="BT176">
            <v>0</v>
          </cell>
          <cell r="BU176">
            <v>0</v>
          </cell>
          <cell r="BV176">
            <v>0</v>
          </cell>
          <cell r="BW176">
            <v>0</v>
          </cell>
          <cell r="BX176">
            <v>0</v>
          </cell>
          <cell r="BY176">
            <v>0</v>
          </cell>
          <cell r="CA176">
            <v>0</v>
          </cell>
          <cell r="CB176">
            <v>0</v>
          </cell>
          <cell r="CC176">
            <v>0</v>
          </cell>
          <cell r="CD176">
            <v>0</v>
          </cell>
          <cell r="CE176">
            <v>0</v>
          </cell>
          <cell r="CF176">
            <v>0</v>
          </cell>
          <cell r="CH176">
            <v>0</v>
          </cell>
          <cell r="CJ176">
            <v>39925</v>
          </cell>
          <cell r="CK176">
            <v>13.695156466671245</v>
          </cell>
          <cell r="CL176">
            <v>9.6687433248492791</v>
          </cell>
          <cell r="CM176">
            <v>67.900067192790317</v>
          </cell>
          <cell r="CN176">
            <v>0</v>
          </cell>
          <cell r="CO176">
            <v>0</v>
          </cell>
          <cell r="CP176">
            <v>58.633610656616433</v>
          </cell>
          <cell r="CQ176">
            <v>0</v>
          </cell>
          <cell r="CR176">
            <v>35</v>
          </cell>
          <cell r="CS176">
            <v>0</v>
          </cell>
          <cell r="CU176">
            <v>39925</v>
          </cell>
          <cell r="CV176">
            <v>2.6226549026042263</v>
          </cell>
          <cell r="CW176">
            <v>5</v>
          </cell>
          <cell r="CX176">
            <v>0</v>
          </cell>
          <cell r="CY176">
            <v>0</v>
          </cell>
          <cell r="CZ176">
            <v>0</v>
          </cell>
          <cell r="DA176">
            <v>0</v>
          </cell>
          <cell r="DB176">
            <v>0</v>
          </cell>
          <cell r="DC176">
            <v>72.328767123287676</v>
          </cell>
          <cell r="DD176">
            <v>0</v>
          </cell>
          <cell r="DE176">
            <v>11.835616438356164</v>
          </cell>
          <cell r="DF176">
            <v>24</v>
          </cell>
          <cell r="DG176">
            <v>58.684931506849324</v>
          </cell>
          <cell r="DH176">
            <v>65.686047867118177</v>
          </cell>
          <cell r="DI176">
            <v>0</v>
          </cell>
          <cell r="DJ176">
            <v>0</v>
          </cell>
          <cell r="DK176">
            <v>27.3224043715847</v>
          </cell>
          <cell r="DL176">
            <v>40.577662821205621</v>
          </cell>
          <cell r="DM176">
            <v>0</v>
          </cell>
          <cell r="DN176">
            <v>0</v>
          </cell>
          <cell r="DO176">
            <v>5.2742741817122294</v>
          </cell>
          <cell r="DP176">
            <v>0</v>
          </cell>
          <cell r="DR176">
            <v>67.900067192790317</v>
          </cell>
          <cell r="DS176">
            <v>0</v>
          </cell>
          <cell r="DT176">
            <v>0</v>
          </cell>
          <cell r="DV176">
            <v>39925</v>
          </cell>
          <cell r="DW176">
            <v>6.4458288832328527</v>
          </cell>
          <cell r="DY176">
            <v>49.7</v>
          </cell>
          <cell r="DZ176">
            <v>44.7</v>
          </cell>
          <cell r="EA176">
            <v>35</v>
          </cell>
          <cell r="EB176">
            <v>35</v>
          </cell>
          <cell r="ED176">
            <v>60</v>
          </cell>
          <cell r="EE176">
            <v>20</v>
          </cell>
          <cell r="EF176">
            <v>60.095321685023187</v>
          </cell>
          <cell r="EG176">
            <v>9.5321685023186831E-2</v>
          </cell>
          <cell r="EH176">
            <v>60</v>
          </cell>
          <cell r="EJ176">
            <v>35</v>
          </cell>
          <cell r="EK176">
            <v>95</v>
          </cell>
          <cell r="EL176">
            <v>115</v>
          </cell>
          <cell r="EN176">
            <v>0</v>
          </cell>
          <cell r="EO176">
            <v>60</v>
          </cell>
          <cell r="EP176">
            <v>80</v>
          </cell>
          <cell r="ER176">
            <v>200</v>
          </cell>
          <cell r="ET176">
            <v>15</v>
          </cell>
          <cell r="EU176">
            <v>0</v>
          </cell>
          <cell r="EV176">
            <v>0</v>
          </cell>
          <cell r="EW176">
            <v>52.900067192790317</v>
          </cell>
          <cell r="EX176">
            <v>15</v>
          </cell>
          <cell r="EZ176">
            <v>52.900067192790317</v>
          </cell>
          <cell r="FA176">
            <v>67.900067192790317</v>
          </cell>
          <cell r="FB176">
            <v>59</v>
          </cell>
          <cell r="FC176">
            <v>68.350684931506848</v>
          </cell>
          <cell r="FE176">
            <v>38271.593255324071</v>
          </cell>
        </row>
        <row r="177">
          <cell r="A177">
            <v>39926</v>
          </cell>
          <cell r="B177">
            <v>23</v>
          </cell>
          <cell r="C177">
            <v>4</v>
          </cell>
          <cell r="D177">
            <v>4</v>
          </cell>
          <cell r="E177">
            <v>2009</v>
          </cell>
          <cell r="G177">
            <v>0</v>
          </cell>
          <cell r="H177">
            <v>0.48662893063895796</v>
          </cell>
          <cell r="I177">
            <v>10.242535830928443</v>
          </cell>
          <cell r="J177">
            <v>66.438356164383563</v>
          </cell>
          <cell r="K177">
            <v>10.833333333333334</v>
          </cell>
          <cell r="L177">
            <v>0.2918415534210565</v>
          </cell>
          <cell r="M177">
            <v>6.5950544126762276</v>
          </cell>
          <cell r="N177">
            <v>0</v>
          </cell>
          <cell r="O177">
            <v>19.109121091451716</v>
          </cell>
          <cell r="P177">
            <v>14.799266324655477</v>
          </cell>
          <cell r="Q177">
            <v>27.730320380838798</v>
          </cell>
          <cell r="R177">
            <v>22.176382085731959</v>
          </cell>
          <cell r="S177">
            <v>105.35902796253394</v>
          </cell>
          <cell r="T177">
            <v>21.787429377169129</v>
          </cell>
          <cell r="U177">
            <v>24.600527379974398</v>
          </cell>
          <cell r="W177">
            <v>0</v>
          </cell>
          <cell r="X177">
            <v>10.7291647615674</v>
          </cell>
          <cell r="Y177">
            <v>10.833333333333334</v>
          </cell>
          <cell r="Z177">
            <v>0</v>
          </cell>
          <cell r="AA177">
            <v>0</v>
          </cell>
          <cell r="AB177">
            <v>0</v>
          </cell>
          <cell r="AC177">
            <v>5</v>
          </cell>
          <cell r="AD177">
            <v>0</v>
          </cell>
          <cell r="AE177">
            <v>1.0022831050228298</v>
          </cell>
          <cell r="AF177">
            <v>0.88461286107445414</v>
          </cell>
          <cell r="AG177">
            <v>0</v>
          </cell>
          <cell r="AH177">
            <v>4.978109586758773</v>
          </cell>
          <cell r="AI177">
            <v>0</v>
          </cell>
          <cell r="AJ177">
            <v>0</v>
          </cell>
          <cell r="AK177">
            <v>0</v>
          </cell>
          <cell r="AL177">
            <v>0</v>
          </cell>
          <cell r="AM177">
            <v>0</v>
          </cell>
          <cell r="AN177">
            <v>0</v>
          </cell>
          <cell r="AO177">
            <v>29.95040534309058</v>
          </cell>
          <cell r="AP177">
            <v>0</v>
          </cell>
          <cell r="AQ177">
            <v>23.115387138925545</v>
          </cell>
          <cell r="AR177">
            <v>11.884612861074455</v>
          </cell>
          <cell r="AS177">
            <v>17.3351698052046</v>
          </cell>
          <cell r="AT177">
            <v>0</v>
          </cell>
          <cell r="AU177">
            <v>0</v>
          </cell>
          <cell r="AV177">
            <v>0</v>
          </cell>
          <cell r="AW177">
            <v>0</v>
          </cell>
          <cell r="AX177">
            <v>0</v>
          </cell>
          <cell r="AY177">
            <v>0</v>
          </cell>
          <cell r="AZ177">
            <v>46.800318645774865</v>
          </cell>
          <cell r="BA177">
            <v>0</v>
          </cell>
          <cell r="BB177">
            <v>104.94666607390261</v>
          </cell>
          <cell r="BC177">
            <v>0</v>
          </cell>
          <cell r="BD177">
            <v>0</v>
          </cell>
          <cell r="BE177">
            <v>27.3224043715847</v>
          </cell>
          <cell r="BF177">
            <v>29.780034166132541</v>
          </cell>
          <cell r="BG177">
            <v>0</v>
          </cell>
          <cell r="BH177">
            <v>9.3359176266663226</v>
          </cell>
          <cell r="BI177">
            <v>0</v>
          </cell>
          <cell r="BJ177">
            <v>0</v>
          </cell>
          <cell r="BK177">
            <v>0</v>
          </cell>
          <cell r="BL177">
            <v>0</v>
          </cell>
          <cell r="BM177">
            <v>0</v>
          </cell>
          <cell r="BN177">
            <v>0</v>
          </cell>
          <cell r="BO177">
            <v>0</v>
          </cell>
          <cell r="BP177">
            <v>0</v>
          </cell>
          <cell r="BQ177">
            <v>-3.4485948523760186</v>
          </cell>
          <cell r="BR177">
            <v>0</v>
          </cell>
          <cell r="BS177">
            <v>0</v>
          </cell>
          <cell r="BT177">
            <v>0</v>
          </cell>
          <cell r="BU177">
            <v>0</v>
          </cell>
          <cell r="BV177">
            <v>0</v>
          </cell>
          <cell r="BW177">
            <v>0</v>
          </cell>
          <cell r="BX177">
            <v>0</v>
          </cell>
          <cell r="BY177">
            <v>0</v>
          </cell>
          <cell r="CA177">
            <v>0</v>
          </cell>
          <cell r="CB177">
            <v>0</v>
          </cell>
          <cell r="CC177">
            <v>0</v>
          </cell>
          <cell r="CD177">
            <v>0</v>
          </cell>
          <cell r="CE177">
            <v>0</v>
          </cell>
          <cell r="CF177">
            <v>0</v>
          </cell>
          <cell r="CH177">
            <v>0</v>
          </cell>
          <cell r="CJ177">
            <v>39926</v>
          </cell>
          <cell r="CK177">
            <v>10.7291647615674</v>
          </cell>
          <cell r="CL177">
            <v>1.8868959660972839</v>
          </cell>
          <cell r="CM177">
            <v>57.102438537717241</v>
          </cell>
          <cell r="CN177">
            <v>0</v>
          </cell>
          <cell r="CO177">
            <v>0</v>
          </cell>
          <cell r="CP177">
            <v>52.263684735053957</v>
          </cell>
          <cell r="CQ177">
            <v>0</v>
          </cell>
          <cell r="CR177">
            <v>35</v>
          </cell>
          <cell r="CS177">
            <v>0</v>
          </cell>
          <cell r="CU177">
            <v>39926</v>
          </cell>
          <cell r="CV177">
            <v>0</v>
          </cell>
          <cell r="CW177">
            <v>5</v>
          </cell>
          <cell r="CX177">
            <v>0</v>
          </cell>
          <cell r="CY177">
            <v>0</v>
          </cell>
          <cell r="CZ177">
            <v>0</v>
          </cell>
          <cell r="DA177">
            <v>0</v>
          </cell>
          <cell r="DB177">
            <v>0</v>
          </cell>
          <cell r="DC177">
            <v>72.328767123287676</v>
          </cell>
          <cell r="DD177">
            <v>0</v>
          </cell>
          <cell r="DE177">
            <v>11.835616438356164</v>
          </cell>
          <cell r="DF177">
            <v>24</v>
          </cell>
          <cell r="DG177">
            <v>58.684931506849324</v>
          </cell>
          <cell r="DH177">
            <v>104.94666607390261</v>
          </cell>
          <cell r="DI177">
            <v>0</v>
          </cell>
          <cell r="DJ177">
            <v>0</v>
          </cell>
          <cell r="DK177">
            <v>27.3224043715847</v>
          </cell>
          <cell r="DL177">
            <v>29.780034166132541</v>
          </cell>
          <cell r="DM177">
            <v>0</v>
          </cell>
          <cell r="DN177">
            <v>0</v>
          </cell>
          <cell r="DO177">
            <v>-3.4485948523760186</v>
          </cell>
          <cell r="DP177">
            <v>0</v>
          </cell>
          <cell r="DR177">
            <v>57.102438537717241</v>
          </cell>
          <cell r="DS177">
            <v>0</v>
          </cell>
          <cell r="DT177">
            <v>0</v>
          </cell>
          <cell r="DV177">
            <v>39926</v>
          </cell>
          <cell r="DW177">
            <v>1.2579306440648559</v>
          </cell>
          <cell r="DY177">
            <v>49.7</v>
          </cell>
          <cell r="DZ177">
            <v>44.7</v>
          </cell>
          <cell r="EA177">
            <v>35</v>
          </cell>
          <cell r="EB177">
            <v>35</v>
          </cell>
          <cell r="ED177">
            <v>60</v>
          </cell>
          <cell r="EE177">
            <v>20</v>
          </cell>
          <cell r="EF177">
            <v>52.263684735053957</v>
          </cell>
          <cell r="EG177">
            <v>0</v>
          </cell>
          <cell r="EH177">
            <v>52.263684735053957</v>
          </cell>
          <cell r="EJ177">
            <v>35</v>
          </cell>
          <cell r="EK177">
            <v>95</v>
          </cell>
          <cell r="EL177">
            <v>115</v>
          </cell>
          <cell r="EN177">
            <v>0</v>
          </cell>
          <cell r="EO177">
            <v>60</v>
          </cell>
          <cell r="EP177">
            <v>80</v>
          </cell>
          <cell r="ER177">
            <v>200</v>
          </cell>
          <cell r="ET177">
            <v>15</v>
          </cell>
          <cell r="EU177">
            <v>0</v>
          </cell>
          <cell r="EV177">
            <v>0</v>
          </cell>
          <cell r="EW177">
            <v>42.102438537717241</v>
          </cell>
          <cell r="EX177">
            <v>15</v>
          </cell>
          <cell r="EZ177">
            <v>42.102438537717241</v>
          </cell>
          <cell r="FA177">
            <v>57.102438537717241</v>
          </cell>
          <cell r="FB177">
            <v>59</v>
          </cell>
          <cell r="FC177">
            <v>68.350684931506848</v>
          </cell>
          <cell r="FE177">
            <v>38271.593255555556</v>
          </cell>
        </row>
        <row r="178">
          <cell r="A178">
            <v>39927</v>
          </cell>
          <cell r="B178">
            <v>24</v>
          </cell>
          <cell r="C178">
            <v>5</v>
          </cell>
          <cell r="D178">
            <v>4</v>
          </cell>
          <cell r="E178">
            <v>2009</v>
          </cell>
          <cell r="G178">
            <v>0</v>
          </cell>
          <cell r="H178">
            <v>0.43113153848358704</v>
          </cell>
          <cell r="I178">
            <v>10.240099497881319</v>
          </cell>
          <cell r="J178">
            <v>66.438356164383563</v>
          </cell>
          <cell r="K178">
            <v>10.833333333333334</v>
          </cell>
          <cell r="L178">
            <v>0.25855860594776386</v>
          </cell>
          <cell r="M178">
            <v>6.5934856850409629</v>
          </cell>
          <cell r="N178">
            <v>0</v>
          </cell>
          <cell r="O178">
            <v>16.929829396721832</v>
          </cell>
          <cell r="P178">
            <v>14.795746108352107</v>
          </cell>
          <cell r="Q178">
            <v>27.4690710389334</v>
          </cell>
          <cell r="R178">
            <v>22.176382085731959</v>
          </cell>
          <cell r="S178">
            <v>73.750871435232554</v>
          </cell>
          <cell r="T178">
            <v>21.725174943517558</v>
          </cell>
          <cell r="U178">
            <v>26.194395098484229</v>
          </cell>
          <cell r="W178">
            <v>0</v>
          </cell>
          <cell r="X178">
            <v>10.671231036364906</v>
          </cell>
          <cell r="Y178">
            <v>10.833333333333334</v>
          </cell>
          <cell r="Z178">
            <v>0</v>
          </cell>
          <cell r="AA178">
            <v>0</v>
          </cell>
          <cell r="AB178">
            <v>0</v>
          </cell>
          <cell r="AC178">
            <v>5</v>
          </cell>
          <cell r="AD178">
            <v>0</v>
          </cell>
          <cell r="AE178">
            <v>1.0022831050228298</v>
          </cell>
          <cell r="AF178">
            <v>0.84976118596589689</v>
          </cell>
          <cell r="AG178">
            <v>0</v>
          </cell>
          <cell r="AH178">
            <v>4.9835789640830761</v>
          </cell>
          <cell r="AI178">
            <v>0</v>
          </cell>
          <cell r="AJ178">
            <v>0</v>
          </cell>
          <cell r="AK178">
            <v>0</v>
          </cell>
          <cell r="AL178">
            <v>0</v>
          </cell>
          <cell r="AM178">
            <v>0</v>
          </cell>
          <cell r="AN178">
            <v>0</v>
          </cell>
          <cell r="AO178">
            <v>29.954602379346113</v>
          </cell>
          <cell r="AP178">
            <v>0</v>
          </cell>
          <cell r="AQ178">
            <v>23.150238814034104</v>
          </cell>
          <cell r="AR178">
            <v>11.849761185965896</v>
          </cell>
          <cell r="AS178">
            <v>17.069835200608566</v>
          </cell>
          <cell r="AT178">
            <v>0</v>
          </cell>
          <cell r="AU178">
            <v>0</v>
          </cell>
          <cell r="AV178">
            <v>0</v>
          </cell>
          <cell r="AW178">
            <v>0</v>
          </cell>
          <cell r="AX178">
            <v>0</v>
          </cell>
          <cell r="AY178">
            <v>0</v>
          </cell>
          <cell r="AZ178">
            <v>46.835170320883428</v>
          </cell>
          <cell r="BA178">
            <v>0</v>
          </cell>
          <cell r="BB178">
            <v>74.835271156350899</v>
          </cell>
          <cell r="BC178">
            <v>0</v>
          </cell>
          <cell r="BD178">
            <v>0</v>
          </cell>
          <cell r="BE178">
            <v>27.3224043715847</v>
          </cell>
          <cell r="BF178">
            <v>29.770019501398441</v>
          </cell>
          <cell r="BG178">
            <v>0</v>
          </cell>
          <cell r="BH178">
            <v>9.3459322914004233</v>
          </cell>
          <cell r="BI178">
            <v>0</v>
          </cell>
          <cell r="BJ178">
            <v>0</v>
          </cell>
          <cell r="BK178">
            <v>0</v>
          </cell>
          <cell r="BL178">
            <v>0</v>
          </cell>
          <cell r="BM178">
            <v>0</v>
          </cell>
          <cell r="BN178">
            <v>0</v>
          </cell>
          <cell r="BO178">
            <v>0</v>
          </cell>
          <cell r="BP178">
            <v>0</v>
          </cell>
          <cell r="BQ178">
            <v>-5.6369879142984587</v>
          </cell>
          <cell r="BR178">
            <v>0</v>
          </cell>
          <cell r="BS178">
            <v>0</v>
          </cell>
          <cell r="BT178">
            <v>0</v>
          </cell>
          <cell r="BU178">
            <v>0</v>
          </cell>
          <cell r="BV178">
            <v>0</v>
          </cell>
          <cell r="BW178">
            <v>0</v>
          </cell>
          <cell r="BX178">
            <v>0</v>
          </cell>
          <cell r="BY178">
            <v>0</v>
          </cell>
          <cell r="CA178">
            <v>0</v>
          </cell>
          <cell r="CB178">
            <v>0</v>
          </cell>
          <cell r="CC178">
            <v>0</v>
          </cell>
          <cell r="CD178">
            <v>0</v>
          </cell>
          <cell r="CE178">
            <v>0</v>
          </cell>
          <cell r="CF178">
            <v>0</v>
          </cell>
          <cell r="CH178">
            <v>0</v>
          </cell>
          <cell r="CJ178">
            <v>39927</v>
          </cell>
          <cell r="CK178">
            <v>10.671231036364906</v>
          </cell>
          <cell r="CL178">
            <v>1.8520442909887267</v>
          </cell>
          <cell r="CM178">
            <v>57.09242387298314</v>
          </cell>
          <cell r="CN178">
            <v>0</v>
          </cell>
          <cell r="CO178">
            <v>0</v>
          </cell>
          <cell r="CP178">
            <v>52.008016544037758</v>
          </cell>
          <cell r="CQ178">
            <v>0</v>
          </cell>
          <cell r="CR178">
            <v>35</v>
          </cell>
          <cell r="CS178">
            <v>0</v>
          </cell>
          <cell r="CU178">
            <v>39927</v>
          </cell>
          <cell r="CV178">
            <v>0</v>
          </cell>
          <cell r="CW178">
            <v>5</v>
          </cell>
          <cell r="CX178">
            <v>0</v>
          </cell>
          <cell r="CY178">
            <v>0</v>
          </cell>
          <cell r="CZ178">
            <v>0</v>
          </cell>
          <cell r="DA178">
            <v>0</v>
          </cell>
          <cell r="DB178">
            <v>0</v>
          </cell>
          <cell r="DC178">
            <v>72.02517987180309</v>
          </cell>
          <cell r="DD178">
            <v>0</v>
          </cell>
          <cell r="DE178">
            <v>11.835616438356164</v>
          </cell>
          <cell r="DF178">
            <v>24</v>
          </cell>
          <cell r="DG178">
            <v>58.684931506849324</v>
          </cell>
          <cell r="DH178">
            <v>74.835271156350899</v>
          </cell>
          <cell r="DI178">
            <v>0</v>
          </cell>
          <cell r="DJ178">
            <v>0</v>
          </cell>
          <cell r="DK178">
            <v>27.3224043715847</v>
          </cell>
          <cell r="DL178">
            <v>29.770019501398441</v>
          </cell>
          <cell r="DM178">
            <v>0</v>
          </cell>
          <cell r="DN178">
            <v>0</v>
          </cell>
          <cell r="DO178">
            <v>-5.6369879142984587</v>
          </cell>
          <cell r="DP178">
            <v>0</v>
          </cell>
          <cell r="DR178">
            <v>57.09242387298314</v>
          </cell>
          <cell r="DS178">
            <v>0</v>
          </cell>
          <cell r="DT178">
            <v>0</v>
          </cell>
          <cell r="DV178">
            <v>39927</v>
          </cell>
          <cell r="DW178">
            <v>1.2346961939924845</v>
          </cell>
          <cell r="DY178">
            <v>49.7</v>
          </cell>
          <cell r="DZ178">
            <v>44.7</v>
          </cell>
          <cell r="EA178">
            <v>35</v>
          </cell>
          <cell r="EB178">
            <v>35</v>
          </cell>
          <cell r="ED178">
            <v>60</v>
          </cell>
          <cell r="EE178">
            <v>20</v>
          </cell>
          <cell r="EF178">
            <v>52.008016544037758</v>
          </cell>
          <cell r="EG178">
            <v>0</v>
          </cell>
          <cell r="EH178">
            <v>52.008016544037758</v>
          </cell>
          <cell r="EJ178">
            <v>35</v>
          </cell>
          <cell r="EK178">
            <v>95</v>
          </cell>
          <cell r="EL178">
            <v>115</v>
          </cell>
          <cell r="EN178">
            <v>0</v>
          </cell>
          <cell r="EO178">
            <v>60</v>
          </cell>
          <cell r="EP178">
            <v>80</v>
          </cell>
          <cell r="ER178">
            <v>200</v>
          </cell>
          <cell r="ET178">
            <v>15</v>
          </cell>
          <cell r="EU178">
            <v>0</v>
          </cell>
          <cell r="EV178">
            <v>0</v>
          </cell>
          <cell r="EW178">
            <v>42.09242387298314</v>
          </cell>
          <cell r="EX178">
            <v>15</v>
          </cell>
          <cell r="EZ178">
            <v>42.09242387298314</v>
          </cell>
          <cell r="FA178">
            <v>57.09242387298314</v>
          </cell>
          <cell r="FB178">
            <v>59</v>
          </cell>
          <cell r="FC178">
            <v>68.350684931506848</v>
          </cell>
          <cell r="FE178">
            <v>38271.593255671294</v>
          </cell>
        </row>
        <row r="179">
          <cell r="A179">
            <v>39928</v>
          </cell>
          <cell r="B179">
            <v>25</v>
          </cell>
          <cell r="C179">
            <v>6</v>
          </cell>
          <cell r="D179">
            <v>4</v>
          </cell>
          <cell r="E179">
            <v>2009</v>
          </cell>
          <cell r="G179">
            <v>0</v>
          </cell>
          <cell r="H179">
            <v>0.46535869224586202</v>
          </cell>
          <cell r="I179">
            <v>10.296032243275114</v>
          </cell>
          <cell r="J179">
            <v>66.438356164383563</v>
          </cell>
          <cell r="K179">
            <v>10.833333333333334</v>
          </cell>
          <cell r="L179">
            <v>0.27908534633298498</v>
          </cell>
          <cell r="M179">
            <v>6.6295001550327166</v>
          </cell>
          <cell r="N179">
            <v>8.5097142857142849</v>
          </cell>
          <cell r="O179">
            <v>18.273873666757854</v>
          </cell>
          <cell r="P179">
            <v>14.876562383639362</v>
          </cell>
          <cell r="Q179">
            <v>27.519518080826533</v>
          </cell>
          <cell r="R179">
            <v>22.176382085731959</v>
          </cell>
          <cell r="S179">
            <v>55.729622935022064</v>
          </cell>
          <cell r="T179">
            <v>21.599051838930368</v>
          </cell>
          <cell r="U179">
            <v>25.625639169615646</v>
          </cell>
          <cell r="W179">
            <v>0</v>
          </cell>
          <cell r="X179">
            <v>10.761390935520977</v>
          </cell>
          <cell r="Y179">
            <v>10.833333333333334</v>
          </cell>
          <cell r="Z179">
            <v>0</v>
          </cell>
          <cell r="AA179">
            <v>0</v>
          </cell>
          <cell r="AB179">
            <v>2.6213245704072534</v>
          </cell>
          <cell r="AC179">
            <v>5</v>
          </cell>
          <cell r="AD179">
            <v>0</v>
          </cell>
          <cell r="AE179">
            <v>1.0022831050228298</v>
          </cell>
          <cell r="AF179">
            <v>6.7946921116499031</v>
          </cell>
          <cell r="AG179">
            <v>0</v>
          </cell>
          <cell r="AH179">
            <v>5.1239325745936029</v>
          </cell>
          <cell r="AI179">
            <v>0</v>
          </cell>
          <cell r="AJ179">
            <v>0</v>
          </cell>
          <cell r="AK179">
            <v>0</v>
          </cell>
          <cell r="AL179">
            <v>0</v>
          </cell>
          <cell r="AM179">
            <v>0</v>
          </cell>
          <cell r="AN179">
            <v>0</v>
          </cell>
          <cell r="AO179">
            <v>29.675502645275593</v>
          </cell>
          <cell r="AP179">
            <v>0</v>
          </cell>
          <cell r="AQ179">
            <v>17.205307888350099</v>
          </cell>
          <cell r="AR179">
            <v>17.794692111649901</v>
          </cell>
          <cell r="AS179">
            <v>13.04690099708651</v>
          </cell>
          <cell r="AT179">
            <v>0</v>
          </cell>
          <cell r="AU179">
            <v>0</v>
          </cell>
          <cell r="AV179">
            <v>0</v>
          </cell>
          <cell r="AW179">
            <v>0</v>
          </cell>
          <cell r="AX179">
            <v>0</v>
          </cell>
          <cell r="AY179">
            <v>0</v>
          </cell>
          <cell r="AZ179">
            <v>40.890239395199423</v>
          </cell>
          <cell r="BA179">
            <v>0</v>
          </cell>
          <cell r="BB179">
            <v>62.064074548368659</v>
          </cell>
          <cell r="BC179">
            <v>0</v>
          </cell>
          <cell r="BD179">
            <v>0</v>
          </cell>
          <cell r="BE179">
            <v>27.3224043715847</v>
          </cell>
          <cell r="BF179">
            <v>29.999933754475993</v>
          </cell>
          <cell r="BG179">
            <v>0</v>
          </cell>
          <cell r="BH179">
            <v>9.1160180383228706</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CA179">
            <v>0</v>
          </cell>
          <cell r="CB179">
            <v>0</v>
          </cell>
          <cell r="CC179">
            <v>0</v>
          </cell>
          <cell r="CD179">
            <v>0</v>
          </cell>
          <cell r="CE179">
            <v>0</v>
          </cell>
          <cell r="CF179">
            <v>0</v>
          </cell>
          <cell r="CH179">
            <v>0</v>
          </cell>
          <cell r="CJ179">
            <v>39928</v>
          </cell>
          <cell r="CK179">
            <v>10.761390935520977</v>
          </cell>
          <cell r="CL179">
            <v>7.7969752166727329</v>
          </cell>
          <cell r="CM179">
            <v>57.322338126060693</v>
          </cell>
          <cell r="CN179">
            <v>0</v>
          </cell>
          <cell r="CO179">
            <v>0</v>
          </cell>
          <cell r="CP179">
            <v>47.846336216955706</v>
          </cell>
          <cell r="CQ179">
            <v>0</v>
          </cell>
          <cell r="CR179">
            <v>35</v>
          </cell>
          <cell r="CS179">
            <v>0</v>
          </cell>
          <cell r="CU179">
            <v>39928</v>
          </cell>
          <cell r="CV179">
            <v>2.6213245704072534</v>
          </cell>
          <cell r="CW179">
            <v>5</v>
          </cell>
          <cell r="CX179">
            <v>0</v>
          </cell>
          <cell r="CY179">
            <v>0</v>
          </cell>
          <cell r="CZ179">
            <v>0</v>
          </cell>
          <cell r="DA179">
            <v>0</v>
          </cell>
          <cell r="DB179">
            <v>0</v>
          </cell>
          <cell r="DC179">
            <v>67.723745190799548</v>
          </cell>
          <cell r="DD179">
            <v>0</v>
          </cell>
          <cell r="DE179">
            <v>11.835616438356164</v>
          </cell>
          <cell r="DF179">
            <v>24</v>
          </cell>
          <cell r="DG179">
            <v>58.684931506849324</v>
          </cell>
          <cell r="DH179">
            <v>62.064074548368659</v>
          </cell>
          <cell r="DI179">
            <v>0</v>
          </cell>
          <cell r="DJ179">
            <v>0</v>
          </cell>
          <cell r="DK179">
            <v>27.3224043715847</v>
          </cell>
          <cell r="DL179">
            <v>29.999933754475993</v>
          </cell>
          <cell r="DM179">
            <v>0</v>
          </cell>
          <cell r="DN179">
            <v>0</v>
          </cell>
          <cell r="DO179">
            <v>0</v>
          </cell>
          <cell r="DP179">
            <v>0</v>
          </cell>
          <cell r="DR179">
            <v>57.322338126060693</v>
          </cell>
          <cell r="DS179">
            <v>0</v>
          </cell>
          <cell r="DT179">
            <v>0</v>
          </cell>
          <cell r="DV179">
            <v>39928</v>
          </cell>
          <cell r="DW179">
            <v>5.1979834777818219</v>
          </cell>
          <cell r="DY179">
            <v>49.7</v>
          </cell>
          <cell r="DZ179">
            <v>44.7</v>
          </cell>
          <cell r="EA179">
            <v>35</v>
          </cell>
          <cell r="EB179">
            <v>35</v>
          </cell>
          <cell r="ED179">
            <v>60</v>
          </cell>
          <cell r="EE179">
            <v>20</v>
          </cell>
          <cell r="EF179">
            <v>47.846336216955706</v>
          </cell>
          <cell r="EG179">
            <v>0</v>
          </cell>
          <cell r="EH179">
            <v>47.846336216955706</v>
          </cell>
          <cell r="EJ179">
            <v>35</v>
          </cell>
          <cell r="EK179">
            <v>95</v>
          </cell>
          <cell r="EL179">
            <v>115</v>
          </cell>
          <cell r="EN179">
            <v>0</v>
          </cell>
          <cell r="EO179">
            <v>60</v>
          </cell>
          <cell r="EP179">
            <v>80</v>
          </cell>
          <cell r="ER179">
            <v>200</v>
          </cell>
          <cell r="ET179">
            <v>15</v>
          </cell>
          <cell r="EU179">
            <v>0</v>
          </cell>
          <cell r="EV179">
            <v>0</v>
          </cell>
          <cell r="EW179">
            <v>42.322338126060693</v>
          </cell>
          <cell r="EX179">
            <v>15</v>
          </cell>
          <cell r="EZ179">
            <v>42.322338126060693</v>
          </cell>
          <cell r="FA179">
            <v>57.322338126060693</v>
          </cell>
          <cell r="FB179">
            <v>59</v>
          </cell>
          <cell r="FC179">
            <v>68.350684931506848</v>
          </cell>
          <cell r="FE179">
            <v>38271.593256134256</v>
          </cell>
        </row>
        <row r="180">
          <cell r="A180">
            <v>39929</v>
          </cell>
          <cell r="B180">
            <v>26</v>
          </cell>
          <cell r="C180">
            <v>7</v>
          </cell>
          <cell r="D180">
            <v>4</v>
          </cell>
          <cell r="E180">
            <v>2009</v>
          </cell>
          <cell r="G180">
            <v>0</v>
          </cell>
          <cell r="H180">
            <v>0.56898184842095789</v>
          </cell>
          <cell r="I180">
            <v>12.968952278725384</v>
          </cell>
          <cell r="J180">
            <v>66.438356164383563</v>
          </cell>
          <cell r="K180">
            <v>10.833333333333334</v>
          </cell>
          <cell r="L180">
            <v>0.3412303216200579</v>
          </cell>
          <cell r="M180">
            <v>8.3505635094119324</v>
          </cell>
          <cell r="N180">
            <v>8.5097142857142849</v>
          </cell>
          <cell r="O180">
            <v>22.342985292793589</v>
          </cell>
          <cell r="P180">
            <v>18.738619214301231</v>
          </cell>
          <cell r="Q180">
            <v>27.496264984604228</v>
          </cell>
          <cell r="R180">
            <v>22.176382085731959</v>
          </cell>
          <cell r="S180">
            <v>131.58090857330899</v>
          </cell>
          <cell r="T180">
            <v>22.356255946817868</v>
          </cell>
          <cell r="U180">
            <v>38.57726049770865</v>
          </cell>
          <cell r="W180">
            <v>0</v>
          </cell>
          <cell r="X180">
            <v>13.537934127146341</v>
          </cell>
          <cell r="Y180">
            <v>10.833333333333334</v>
          </cell>
          <cell r="Z180">
            <v>0</v>
          </cell>
          <cell r="AA180">
            <v>0</v>
          </cell>
          <cell r="AB180">
            <v>2.6199949130164661</v>
          </cell>
          <cell r="AC180">
            <v>5</v>
          </cell>
          <cell r="AD180">
            <v>0</v>
          </cell>
          <cell r="AE180">
            <v>1.0022831050228298</v>
          </cell>
          <cell r="AF180">
            <v>8.5792300987069794</v>
          </cell>
          <cell r="AG180">
            <v>0</v>
          </cell>
          <cell r="AH180">
            <v>4.8891688969489397</v>
          </cell>
          <cell r="AI180">
            <v>0</v>
          </cell>
          <cell r="AJ180">
            <v>0</v>
          </cell>
          <cell r="AK180">
            <v>0</v>
          </cell>
          <cell r="AL180">
            <v>0</v>
          </cell>
          <cell r="AM180">
            <v>0</v>
          </cell>
          <cell r="AN180">
            <v>0</v>
          </cell>
          <cell r="AO180">
            <v>27.091116756861162</v>
          </cell>
          <cell r="AP180">
            <v>0</v>
          </cell>
          <cell r="AQ180">
            <v>15.420769901293021</v>
          </cell>
          <cell r="AR180">
            <v>19.579230098706979</v>
          </cell>
          <cell r="AS180">
            <v>23.773965923620906</v>
          </cell>
          <cell r="AT180">
            <v>0</v>
          </cell>
          <cell r="AU180">
            <v>0</v>
          </cell>
          <cell r="AV180">
            <v>0</v>
          </cell>
          <cell r="AW180">
            <v>0</v>
          </cell>
          <cell r="AX180">
            <v>0</v>
          </cell>
          <cell r="AY180">
            <v>0</v>
          </cell>
          <cell r="AZ180">
            <v>39.105701408142345</v>
          </cell>
          <cell r="BA180">
            <v>0</v>
          </cell>
          <cell r="BB180">
            <v>153.40872360969314</v>
          </cell>
          <cell r="BC180">
            <v>0</v>
          </cell>
          <cell r="BD180">
            <v>0</v>
          </cell>
          <cell r="BE180">
            <v>27.3224043715847</v>
          </cell>
          <cell r="BF180">
            <v>39.115951792798867</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A180">
            <v>0</v>
          </cell>
          <cell r="CB180">
            <v>0</v>
          </cell>
          <cell r="CC180">
            <v>0</v>
          </cell>
          <cell r="CD180">
            <v>0</v>
          </cell>
          <cell r="CE180">
            <v>0</v>
          </cell>
          <cell r="CF180">
            <v>0</v>
          </cell>
          <cell r="CH180">
            <v>0</v>
          </cell>
          <cell r="CJ180">
            <v>39929</v>
          </cell>
          <cell r="CK180">
            <v>13.537934127146341</v>
          </cell>
          <cell r="CL180">
            <v>9.5815132037298092</v>
          </cell>
          <cell r="CM180">
            <v>66.438356164383563</v>
          </cell>
          <cell r="CN180">
            <v>0</v>
          </cell>
          <cell r="CO180">
            <v>0</v>
          </cell>
          <cell r="CP180">
            <v>55.754251577431006</v>
          </cell>
          <cell r="CQ180">
            <v>0</v>
          </cell>
          <cell r="CR180">
            <v>35</v>
          </cell>
          <cell r="CS180">
            <v>0</v>
          </cell>
          <cell r="CU180">
            <v>39929</v>
          </cell>
          <cell r="CV180">
            <v>2.6199949130164661</v>
          </cell>
          <cell r="CW180">
            <v>5</v>
          </cell>
          <cell r="CX180">
            <v>0</v>
          </cell>
          <cell r="CY180">
            <v>0</v>
          </cell>
          <cell r="CZ180">
            <v>0</v>
          </cell>
          <cell r="DA180">
            <v>0</v>
          </cell>
          <cell r="DB180">
            <v>0</v>
          </cell>
          <cell r="DC180">
            <v>69.292185704577349</v>
          </cell>
          <cell r="DD180">
            <v>0</v>
          </cell>
          <cell r="DE180">
            <v>11.835616438356164</v>
          </cell>
          <cell r="DF180">
            <v>24</v>
          </cell>
          <cell r="DG180">
            <v>58.684931506849324</v>
          </cell>
          <cell r="DH180">
            <v>153.40872360969314</v>
          </cell>
          <cell r="DI180">
            <v>0</v>
          </cell>
          <cell r="DJ180">
            <v>0</v>
          </cell>
          <cell r="DK180">
            <v>27.3224043715847</v>
          </cell>
          <cell r="DL180">
            <v>39.115951792798867</v>
          </cell>
          <cell r="DM180">
            <v>0</v>
          </cell>
          <cell r="DN180">
            <v>0</v>
          </cell>
          <cell r="DO180">
            <v>0</v>
          </cell>
          <cell r="DP180">
            <v>0</v>
          </cell>
          <cell r="DR180">
            <v>66.438356164383563</v>
          </cell>
          <cell r="DS180">
            <v>0</v>
          </cell>
          <cell r="DT180">
            <v>0</v>
          </cell>
          <cell r="DV180">
            <v>39929</v>
          </cell>
          <cell r="DW180">
            <v>6.3876754691532058</v>
          </cell>
          <cell r="DY180">
            <v>49.7</v>
          </cell>
          <cell r="DZ180">
            <v>44.7</v>
          </cell>
          <cell r="EA180">
            <v>35</v>
          </cell>
          <cell r="EB180">
            <v>35</v>
          </cell>
          <cell r="ED180">
            <v>60</v>
          </cell>
          <cell r="EE180">
            <v>20</v>
          </cell>
          <cell r="EF180">
            <v>55.754251577431006</v>
          </cell>
          <cell r="EG180">
            <v>0</v>
          </cell>
          <cell r="EH180">
            <v>55.754251577431006</v>
          </cell>
          <cell r="EJ180">
            <v>35</v>
          </cell>
          <cell r="EK180">
            <v>95</v>
          </cell>
          <cell r="EL180">
            <v>115</v>
          </cell>
          <cell r="EN180">
            <v>0</v>
          </cell>
          <cell r="EO180">
            <v>60</v>
          </cell>
          <cell r="EP180">
            <v>80</v>
          </cell>
          <cell r="ER180">
            <v>200</v>
          </cell>
          <cell r="ET180">
            <v>15</v>
          </cell>
          <cell r="EU180">
            <v>0</v>
          </cell>
          <cell r="EV180">
            <v>0</v>
          </cell>
          <cell r="EW180">
            <v>53.309505109549491</v>
          </cell>
          <cell r="EX180">
            <v>13.128851054834072</v>
          </cell>
          <cell r="EZ180">
            <v>53.309505109549491</v>
          </cell>
          <cell r="FA180">
            <v>68.309505109549491</v>
          </cell>
          <cell r="FB180">
            <v>59</v>
          </cell>
          <cell r="FC180">
            <v>68.350684931506848</v>
          </cell>
          <cell r="FE180">
            <v>38271.593256250002</v>
          </cell>
        </row>
        <row r="181">
          <cell r="A181">
            <v>39930</v>
          </cell>
          <cell r="B181">
            <v>27</v>
          </cell>
          <cell r="C181">
            <v>1</v>
          </cell>
          <cell r="D181">
            <v>4</v>
          </cell>
          <cell r="E181">
            <v>2009</v>
          </cell>
          <cell r="G181">
            <v>0</v>
          </cell>
          <cell r="H181">
            <v>0.81593133431511466</v>
          </cell>
          <cell r="I181">
            <v>13.363185813043046</v>
          </cell>
          <cell r="J181">
            <v>66.438356164383563</v>
          </cell>
          <cell r="K181">
            <v>10.833333333333334</v>
          </cell>
          <cell r="L181">
            <v>0.48933109623954429</v>
          </cell>
          <cell r="M181">
            <v>8.604406078580757</v>
          </cell>
          <cell r="N181">
            <v>8.5097142857142849</v>
          </cell>
          <cell r="O181">
            <v>32.040287142946681</v>
          </cell>
          <cell r="P181">
            <v>19.30824056245017</v>
          </cell>
          <cell r="Q181">
            <v>27.535290609447856</v>
          </cell>
          <cell r="R181">
            <v>22.176382085731959</v>
          </cell>
          <cell r="S181">
            <v>89.205721377043247</v>
          </cell>
          <cell r="T181">
            <v>22.059689914414836</v>
          </cell>
          <cell r="U181">
            <v>37.239887065756321</v>
          </cell>
          <cell r="W181">
            <v>0</v>
          </cell>
          <cell r="X181">
            <v>14.179117147358161</v>
          </cell>
          <cell r="Y181">
            <v>10.833333333333334</v>
          </cell>
          <cell r="Z181">
            <v>0</v>
          </cell>
          <cell r="AA181">
            <v>0</v>
          </cell>
          <cell r="AB181">
            <v>2.6186659300895743</v>
          </cell>
          <cell r="AC181">
            <v>5</v>
          </cell>
          <cell r="AD181">
            <v>0</v>
          </cell>
          <cell r="AE181">
            <v>1.0022831050228298</v>
          </cell>
          <cell r="AF181">
            <v>8.982502425422183</v>
          </cell>
          <cell r="AG181">
            <v>0</v>
          </cell>
          <cell r="AH181">
            <v>5.0633469670709896</v>
          </cell>
          <cell r="AI181">
            <v>0</v>
          </cell>
          <cell r="AJ181">
            <v>0</v>
          </cell>
          <cell r="AK181">
            <v>0</v>
          </cell>
          <cell r="AL181">
            <v>0</v>
          </cell>
          <cell r="AM181">
            <v>0</v>
          </cell>
          <cell r="AN181">
            <v>0</v>
          </cell>
          <cell r="AO181">
            <v>26.233314631768355</v>
          </cell>
          <cell r="AP181">
            <v>0</v>
          </cell>
          <cell r="AQ181">
            <v>15.017497574577817</v>
          </cell>
          <cell r="AR181">
            <v>19.982502425422183</v>
          </cell>
          <cell r="AS181">
            <v>26.852988377090171</v>
          </cell>
          <cell r="AT181">
            <v>0</v>
          </cell>
          <cell r="AU181">
            <v>0</v>
          </cell>
          <cell r="AV181">
            <v>0</v>
          </cell>
          <cell r="AW181">
            <v>0</v>
          </cell>
          <cell r="AX181">
            <v>0</v>
          </cell>
          <cell r="AY181">
            <v>0</v>
          </cell>
          <cell r="AZ181">
            <v>38.702429081427141</v>
          </cell>
          <cell r="BA181">
            <v>0</v>
          </cell>
          <cell r="BB181">
            <v>109.80286927578726</v>
          </cell>
          <cell r="BC181">
            <v>0</v>
          </cell>
          <cell r="BD181">
            <v>0</v>
          </cell>
          <cell r="BE181">
            <v>27.3224043715847</v>
          </cell>
          <cell r="BF181">
            <v>39.115951792798867</v>
          </cell>
          <cell r="BG181">
            <v>0</v>
          </cell>
          <cell r="BH181">
            <v>0</v>
          </cell>
          <cell r="BI181">
            <v>0</v>
          </cell>
          <cell r="BJ181">
            <v>0</v>
          </cell>
          <cell r="BK181">
            <v>0</v>
          </cell>
          <cell r="BL181">
            <v>0</v>
          </cell>
          <cell r="BM181">
            <v>0</v>
          </cell>
          <cell r="BN181">
            <v>1.9123287671232845</v>
          </cell>
          <cell r="BO181">
            <v>0</v>
          </cell>
          <cell r="BP181">
            <v>0</v>
          </cell>
          <cell r="BQ181">
            <v>5.9982216575238709</v>
          </cell>
          <cell r="BR181">
            <v>0</v>
          </cell>
          <cell r="BS181">
            <v>0</v>
          </cell>
          <cell r="BT181">
            <v>0</v>
          </cell>
          <cell r="BU181">
            <v>0</v>
          </cell>
          <cell r="BV181">
            <v>0</v>
          </cell>
          <cell r="BW181">
            <v>0</v>
          </cell>
          <cell r="BX181">
            <v>0</v>
          </cell>
          <cell r="BY181">
            <v>0</v>
          </cell>
          <cell r="CA181">
            <v>0</v>
          </cell>
          <cell r="CB181">
            <v>0</v>
          </cell>
          <cell r="CC181">
            <v>0</v>
          </cell>
          <cell r="CD181">
            <v>0</v>
          </cell>
          <cell r="CE181">
            <v>0</v>
          </cell>
          <cell r="CF181">
            <v>0</v>
          </cell>
          <cell r="CH181">
            <v>0</v>
          </cell>
          <cell r="CJ181">
            <v>39930</v>
          </cell>
          <cell r="CK181">
            <v>14.179117147358161</v>
          </cell>
          <cell r="CL181">
            <v>9.9847855304450128</v>
          </cell>
          <cell r="CM181">
            <v>68.350684931506848</v>
          </cell>
          <cell r="CN181">
            <v>0</v>
          </cell>
          <cell r="CO181">
            <v>0</v>
          </cell>
          <cell r="CP181">
            <v>58.149649975929513</v>
          </cell>
          <cell r="CQ181">
            <v>0</v>
          </cell>
          <cell r="CR181">
            <v>35</v>
          </cell>
          <cell r="CS181">
            <v>0</v>
          </cell>
          <cell r="CU181">
            <v>39930</v>
          </cell>
          <cell r="CV181">
            <v>2.6186659300895743</v>
          </cell>
          <cell r="CW181">
            <v>5</v>
          </cell>
          <cell r="CX181">
            <v>0</v>
          </cell>
          <cell r="CY181">
            <v>0</v>
          </cell>
          <cell r="CZ181">
            <v>0</v>
          </cell>
          <cell r="DA181">
            <v>0</v>
          </cell>
          <cell r="DB181">
            <v>0</v>
          </cell>
          <cell r="DC181">
            <v>72.328767123287676</v>
          </cell>
          <cell r="DD181">
            <v>0</v>
          </cell>
          <cell r="DE181">
            <v>11.835616438356164</v>
          </cell>
          <cell r="DF181">
            <v>24</v>
          </cell>
          <cell r="DG181">
            <v>58.684931506849324</v>
          </cell>
          <cell r="DH181">
            <v>109.80286927578726</v>
          </cell>
          <cell r="DI181">
            <v>0</v>
          </cell>
          <cell r="DJ181">
            <v>0</v>
          </cell>
          <cell r="DK181">
            <v>27.3224043715847</v>
          </cell>
          <cell r="DL181">
            <v>41.028280559922152</v>
          </cell>
          <cell r="DM181">
            <v>0</v>
          </cell>
          <cell r="DN181">
            <v>0</v>
          </cell>
          <cell r="DO181">
            <v>5.9982216575238709</v>
          </cell>
          <cell r="DP181">
            <v>0</v>
          </cell>
          <cell r="DR181">
            <v>68.350684931506848</v>
          </cell>
          <cell r="DS181">
            <v>0</v>
          </cell>
          <cell r="DT181">
            <v>0</v>
          </cell>
          <cell r="DV181">
            <v>39930</v>
          </cell>
          <cell r="DW181">
            <v>6.6565236869633422</v>
          </cell>
          <cell r="DY181">
            <v>49.7</v>
          </cell>
          <cell r="DZ181">
            <v>44.7</v>
          </cell>
          <cell r="EA181">
            <v>35</v>
          </cell>
          <cell r="EB181">
            <v>35</v>
          </cell>
          <cell r="ED181">
            <v>60</v>
          </cell>
          <cell r="EE181">
            <v>20</v>
          </cell>
          <cell r="EF181">
            <v>60.061978743052798</v>
          </cell>
          <cell r="EG181">
            <v>6.1978743052797824E-2</v>
          </cell>
          <cell r="EH181">
            <v>60</v>
          </cell>
          <cell r="EJ181">
            <v>35</v>
          </cell>
          <cell r="EK181">
            <v>95</v>
          </cell>
          <cell r="EL181">
            <v>115</v>
          </cell>
          <cell r="EN181">
            <v>0</v>
          </cell>
          <cell r="EO181">
            <v>60</v>
          </cell>
          <cell r="EP181">
            <v>80</v>
          </cell>
          <cell r="ER181">
            <v>200</v>
          </cell>
          <cell r="ET181">
            <v>15</v>
          </cell>
          <cell r="EU181">
            <v>0</v>
          </cell>
          <cell r="EV181">
            <v>0</v>
          </cell>
          <cell r="EW181">
            <v>54.930021105011896</v>
          </cell>
          <cell r="EX181">
            <v>13.420663826494952</v>
          </cell>
          <cell r="EZ181">
            <v>54.930021105011896</v>
          </cell>
          <cell r="FA181">
            <v>69.930021105011889</v>
          </cell>
          <cell r="FB181">
            <v>59</v>
          </cell>
          <cell r="FC181">
            <v>68.350684931506848</v>
          </cell>
          <cell r="FE181">
            <v>38271.593256481479</v>
          </cell>
        </row>
        <row r="182">
          <cell r="A182">
            <v>39931</v>
          </cell>
          <cell r="B182">
            <v>28</v>
          </cell>
          <cell r="C182">
            <v>2</v>
          </cell>
          <cell r="D182">
            <v>4</v>
          </cell>
          <cell r="E182">
            <v>2009</v>
          </cell>
          <cell r="G182">
            <v>0</v>
          </cell>
          <cell r="H182">
            <v>0.73079052484007734</v>
          </cell>
          <cell r="I182">
            <v>13.224483872861681</v>
          </cell>
          <cell r="J182">
            <v>66.438356164383563</v>
          </cell>
          <cell r="K182">
            <v>10.833333333333334</v>
          </cell>
          <cell r="L182">
            <v>0.43827037104982847</v>
          </cell>
          <cell r="M182">
            <v>8.5150974485950393</v>
          </cell>
          <cell r="N182">
            <v>8.5097142857142849</v>
          </cell>
          <cell r="O182">
            <v>28.696947000907745</v>
          </cell>
          <cell r="P182">
            <v>19.107832481250966</v>
          </cell>
          <cell r="Q182">
            <v>27.42486153210486</v>
          </cell>
          <cell r="R182">
            <v>22.176382085731959</v>
          </cell>
          <cell r="S182">
            <v>132.67414834251716</v>
          </cell>
          <cell r="T182">
            <v>22.363907070087667</v>
          </cell>
          <cell r="U182">
            <v>38.611763467933201</v>
          </cell>
          <cell r="W182">
            <v>0</v>
          </cell>
          <cell r="X182">
            <v>13.955274397701759</v>
          </cell>
          <cell r="Y182">
            <v>10.833333333333334</v>
          </cell>
          <cell r="Z182">
            <v>0</v>
          </cell>
          <cell r="AA182">
            <v>0</v>
          </cell>
          <cell r="AB182">
            <v>2.6173376212844564</v>
          </cell>
          <cell r="AC182">
            <v>5</v>
          </cell>
          <cell r="AD182">
            <v>0</v>
          </cell>
          <cell r="AE182">
            <v>1.0022831050228298</v>
          </cell>
          <cell r="AF182">
            <v>8.8434613790518668</v>
          </cell>
          <cell r="AG182">
            <v>0</v>
          </cell>
          <cell r="AH182">
            <v>4.753071388161759</v>
          </cell>
          <cell r="AI182">
            <v>0</v>
          </cell>
          <cell r="AJ182">
            <v>0</v>
          </cell>
          <cell r="AK182">
            <v>0</v>
          </cell>
          <cell r="AL182">
            <v>0</v>
          </cell>
          <cell r="AM182">
            <v>0</v>
          </cell>
          <cell r="AN182">
            <v>0</v>
          </cell>
          <cell r="AO182">
            <v>26.719207394650201</v>
          </cell>
          <cell r="AP182">
            <v>0</v>
          </cell>
          <cell r="AQ182">
            <v>15.156538620948133</v>
          </cell>
          <cell r="AR182">
            <v>19.843461379051867</v>
          </cell>
          <cell r="AS182">
            <v>26.901213942773957</v>
          </cell>
          <cell r="AT182">
            <v>0</v>
          </cell>
          <cell r="AU182">
            <v>0</v>
          </cell>
          <cell r="AV182">
            <v>0</v>
          </cell>
          <cell r="AW182">
            <v>0</v>
          </cell>
          <cell r="AX182">
            <v>0</v>
          </cell>
          <cell r="AY182">
            <v>0</v>
          </cell>
          <cell r="AZ182">
            <v>38.841470127797457</v>
          </cell>
          <cell r="BA182">
            <v>0</v>
          </cell>
          <cell r="BB182">
            <v>154.80834875274056</v>
          </cell>
          <cell r="BC182">
            <v>0</v>
          </cell>
          <cell r="BD182">
            <v>0</v>
          </cell>
          <cell r="BE182">
            <v>27.3224043715847</v>
          </cell>
          <cell r="BF182">
            <v>39.115951792798867</v>
          </cell>
          <cell r="BG182">
            <v>0</v>
          </cell>
          <cell r="BH182">
            <v>0</v>
          </cell>
          <cell r="BI182">
            <v>0</v>
          </cell>
          <cell r="BJ182">
            <v>0</v>
          </cell>
          <cell r="BK182">
            <v>0</v>
          </cell>
          <cell r="BL182">
            <v>0</v>
          </cell>
          <cell r="BM182">
            <v>0</v>
          </cell>
          <cell r="BN182">
            <v>1.9123287671232845</v>
          </cell>
          <cell r="BO182">
            <v>0</v>
          </cell>
          <cell r="BP182">
            <v>0</v>
          </cell>
          <cell r="BQ182">
            <v>2.1202016072863188</v>
          </cell>
          <cell r="BR182">
            <v>0</v>
          </cell>
          <cell r="BS182">
            <v>0</v>
          </cell>
          <cell r="BT182">
            <v>0</v>
          </cell>
          <cell r="BU182">
            <v>0</v>
          </cell>
          <cell r="BV182">
            <v>0</v>
          </cell>
          <cell r="BW182">
            <v>0</v>
          </cell>
          <cell r="BX182">
            <v>0</v>
          </cell>
          <cell r="BY182">
            <v>0</v>
          </cell>
          <cell r="CA182">
            <v>0</v>
          </cell>
          <cell r="CB182">
            <v>0</v>
          </cell>
          <cell r="CC182">
            <v>0</v>
          </cell>
          <cell r="CD182">
            <v>0</v>
          </cell>
          <cell r="CE182">
            <v>0</v>
          </cell>
          <cell r="CF182">
            <v>0</v>
          </cell>
          <cell r="CH182">
            <v>0</v>
          </cell>
          <cell r="CJ182">
            <v>39931</v>
          </cell>
          <cell r="CK182">
            <v>13.955274397701759</v>
          </cell>
          <cell r="CL182">
            <v>9.8457444840746966</v>
          </cell>
          <cell r="CM182">
            <v>68.350684931506848</v>
          </cell>
          <cell r="CN182">
            <v>0</v>
          </cell>
          <cell r="CO182">
            <v>0</v>
          </cell>
          <cell r="CP182">
            <v>58.373492725585919</v>
          </cell>
          <cell r="CQ182">
            <v>0</v>
          </cell>
          <cell r="CR182">
            <v>35</v>
          </cell>
          <cell r="CS182">
            <v>0</v>
          </cell>
          <cell r="CU182">
            <v>39931</v>
          </cell>
          <cell r="CV182">
            <v>2.6173376212844564</v>
          </cell>
          <cell r="CW182">
            <v>5</v>
          </cell>
          <cell r="CX182">
            <v>0</v>
          </cell>
          <cell r="CY182">
            <v>0</v>
          </cell>
          <cell r="CZ182">
            <v>0</v>
          </cell>
          <cell r="DA182">
            <v>0</v>
          </cell>
          <cell r="DB182">
            <v>0</v>
          </cell>
          <cell r="DC182">
            <v>72.328767123287676</v>
          </cell>
          <cell r="DD182">
            <v>0</v>
          </cell>
          <cell r="DE182">
            <v>11.835616438356164</v>
          </cell>
          <cell r="DF182">
            <v>24</v>
          </cell>
          <cell r="DG182">
            <v>58.684931506849324</v>
          </cell>
          <cell r="DH182">
            <v>154.80834875274056</v>
          </cell>
          <cell r="DI182">
            <v>0</v>
          </cell>
          <cell r="DJ182">
            <v>0</v>
          </cell>
          <cell r="DK182">
            <v>27.3224043715847</v>
          </cell>
          <cell r="DL182">
            <v>41.028280559922152</v>
          </cell>
          <cell r="DM182">
            <v>0</v>
          </cell>
          <cell r="DN182">
            <v>0</v>
          </cell>
          <cell r="DO182">
            <v>2.1202016072863188</v>
          </cell>
          <cell r="DP182">
            <v>0</v>
          </cell>
          <cell r="DR182">
            <v>68.350684931506848</v>
          </cell>
          <cell r="DS182">
            <v>0</v>
          </cell>
          <cell r="DT182">
            <v>0</v>
          </cell>
          <cell r="DV182">
            <v>39931</v>
          </cell>
          <cell r="DW182">
            <v>6.5638296560497977</v>
          </cell>
          <cell r="DY182">
            <v>49.7</v>
          </cell>
          <cell r="DZ182">
            <v>44.7</v>
          </cell>
          <cell r="EA182">
            <v>35</v>
          </cell>
          <cell r="EB182">
            <v>35</v>
          </cell>
          <cell r="ED182">
            <v>60</v>
          </cell>
          <cell r="EE182">
            <v>20</v>
          </cell>
          <cell r="EF182">
            <v>60.285821492709204</v>
          </cell>
          <cell r="EG182">
            <v>0.28582149270920354</v>
          </cell>
          <cell r="EH182">
            <v>60</v>
          </cell>
          <cell r="EJ182">
            <v>35</v>
          </cell>
          <cell r="EK182">
            <v>95</v>
          </cell>
          <cell r="EL182">
            <v>115</v>
          </cell>
          <cell r="EN182">
            <v>0</v>
          </cell>
          <cell r="EO182">
            <v>60</v>
          </cell>
          <cell r="EP182">
            <v>80</v>
          </cell>
          <cell r="ER182">
            <v>200</v>
          </cell>
          <cell r="ET182">
            <v>15</v>
          </cell>
          <cell r="EU182">
            <v>0</v>
          </cell>
          <cell r="EV182">
            <v>0</v>
          </cell>
          <cell r="EW182">
            <v>54.359880076662805</v>
          </cell>
          <cell r="EX182">
            <v>13.990804854844043</v>
          </cell>
          <cell r="EZ182">
            <v>54.359880076662805</v>
          </cell>
          <cell r="FA182">
            <v>69.359880076662805</v>
          </cell>
          <cell r="FB182">
            <v>59</v>
          </cell>
          <cell r="FC182">
            <v>68.350684931506848</v>
          </cell>
          <cell r="FE182">
            <v>38271.593256597225</v>
          </cell>
        </row>
        <row r="183">
          <cell r="A183">
            <v>39932</v>
          </cell>
          <cell r="B183">
            <v>29</v>
          </cell>
          <cell r="C183">
            <v>3</v>
          </cell>
          <cell r="D183">
            <v>4</v>
          </cell>
          <cell r="E183">
            <v>2009</v>
          </cell>
          <cell r="G183">
            <v>0</v>
          </cell>
          <cell r="H183">
            <v>0.76186144884952367</v>
          </cell>
          <cell r="I183">
            <v>12.767304287552113</v>
          </cell>
          <cell r="J183">
            <v>66.438356164383563</v>
          </cell>
          <cell r="K183">
            <v>10.833333333333334</v>
          </cell>
          <cell r="L183">
            <v>0.45690425440164262</v>
          </cell>
          <cell r="M183">
            <v>8.2207246202982756</v>
          </cell>
          <cell r="N183">
            <v>8.5097142857142849</v>
          </cell>
          <cell r="O183">
            <v>29.917051297913286</v>
          </cell>
          <cell r="P183">
            <v>18.447261451490796</v>
          </cell>
          <cell r="Q183">
            <v>27.161854021015561</v>
          </cell>
          <cell r="R183">
            <v>22.176382085731959</v>
          </cell>
          <cell r="S183">
            <v>148.11487752303964</v>
          </cell>
          <cell r="T183">
            <v>22.722796437202184</v>
          </cell>
          <cell r="U183">
            <v>35.354356006728452</v>
          </cell>
          <cell r="W183">
            <v>0</v>
          </cell>
          <cell r="X183">
            <v>13.529165736401637</v>
          </cell>
          <cell r="Y183">
            <v>10.833333333333334</v>
          </cell>
          <cell r="Z183">
            <v>0</v>
          </cell>
          <cell r="AA183">
            <v>0</v>
          </cell>
          <cell r="AB183">
            <v>2.6160099862591668</v>
          </cell>
          <cell r="AC183">
            <v>5</v>
          </cell>
          <cell r="AD183">
            <v>0</v>
          </cell>
          <cell r="AE183">
            <v>1.0022831050228298</v>
          </cell>
          <cell r="AF183">
            <v>8.5690500691322047</v>
          </cell>
          <cell r="AG183">
            <v>0</v>
          </cell>
          <cell r="AH183">
            <v>4.8905175547335737</v>
          </cell>
          <cell r="AI183">
            <v>0</v>
          </cell>
          <cell r="AJ183">
            <v>0</v>
          </cell>
          <cell r="AK183">
            <v>0</v>
          </cell>
          <cell r="AL183">
            <v>0</v>
          </cell>
          <cell r="AM183">
            <v>0</v>
          </cell>
          <cell r="AN183">
            <v>0</v>
          </cell>
          <cell r="AO183">
            <v>26.958458834632228</v>
          </cell>
          <cell r="AP183">
            <v>0</v>
          </cell>
          <cell r="AQ183">
            <v>15.430949930867795</v>
          </cell>
          <cell r="AR183">
            <v>19.569050069132203</v>
          </cell>
          <cell r="AS183">
            <v>26.950624997520237</v>
          </cell>
          <cell r="AT183">
            <v>0</v>
          </cell>
          <cell r="AU183">
            <v>0</v>
          </cell>
          <cell r="AV183">
            <v>0</v>
          </cell>
          <cell r="AW183">
            <v>0</v>
          </cell>
          <cell r="AX183">
            <v>0</v>
          </cell>
          <cell r="AY183">
            <v>0</v>
          </cell>
          <cell r="AZ183">
            <v>39.115881437717121</v>
          </cell>
          <cell r="BA183">
            <v>0</v>
          </cell>
          <cell r="BB183">
            <v>167.07614852925315</v>
          </cell>
          <cell r="BC183">
            <v>0</v>
          </cell>
          <cell r="BD183">
            <v>0</v>
          </cell>
          <cell r="BE183">
            <v>27.3224043715847</v>
          </cell>
          <cell r="BF183">
            <v>39.115951792798867</v>
          </cell>
          <cell r="BG183">
            <v>0</v>
          </cell>
          <cell r="BH183">
            <v>0</v>
          </cell>
          <cell r="BI183">
            <v>0</v>
          </cell>
          <cell r="BJ183">
            <v>0</v>
          </cell>
          <cell r="BK183">
            <v>0</v>
          </cell>
          <cell r="BL183">
            <v>0</v>
          </cell>
          <cell r="BM183">
            <v>0</v>
          </cell>
          <cell r="BN183">
            <v>1.0422651321368619</v>
          </cell>
          <cell r="BO183">
            <v>0</v>
          </cell>
          <cell r="BP183">
            <v>0</v>
          </cell>
          <cell r="BQ183">
            <v>2.8606823371286936</v>
          </cell>
          <cell r="BR183">
            <v>0</v>
          </cell>
          <cell r="BS183">
            <v>0</v>
          </cell>
          <cell r="BT183">
            <v>0</v>
          </cell>
          <cell r="BU183">
            <v>0</v>
          </cell>
          <cell r="BV183">
            <v>0</v>
          </cell>
          <cell r="BW183">
            <v>0</v>
          </cell>
          <cell r="BX183">
            <v>0</v>
          </cell>
          <cell r="BY183">
            <v>0</v>
          </cell>
          <cell r="CA183">
            <v>0</v>
          </cell>
          <cell r="CB183">
            <v>0</v>
          </cell>
          <cell r="CC183">
            <v>0</v>
          </cell>
          <cell r="CD183">
            <v>0</v>
          </cell>
          <cell r="CE183">
            <v>0</v>
          </cell>
          <cell r="CF183">
            <v>0</v>
          </cell>
          <cell r="CH183">
            <v>0</v>
          </cell>
          <cell r="CJ183">
            <v>39932</v>
          </cell>
          <cell r="CK183">
            <v>13.529165736401637</v>
          </cell>
          <cell r="CL183">
            <v>9.5713331741550345</v>
          </cell>
          <cell r="CM183">
            <v>67.480621296520425</v>
          </cell>
          <cell r="CN183">
            <v>0</v>
          </cell>
          <cell r="CO183">
            <v>0</v>
          </cell>
          <cell r="CP183">
            <v>58.799601386886039</v>
          </cell>
          <cell r="CQ183">
            <v>0</v>
          </cell>
          <cell r="CR183">
            <v>35</v>
          </cell>
          <cell r="CS183">
            <v>0</v>
          </cell>
          <cell r="CU183">
            <v>39932</v>
          </cell>
          <cell r="CV183">
            <v>2.6160099862591668</v>
          </cell>
          <cell r="CW183">
            <v>5</v>
          </cell>
          <cell r="CX183">
            <v>0</v>
          </cell>
          <cell r="CY183">
            <v>0</v>
          </cell>
          <cell r="CZ183">
            <v>0</v>
          </cell>
          <cell r="DA183">
            <v>0</v>
          </cell>
          <cell r="DB183">
            <v>0</v>
          </cell>
          <cell r="DC183">
            <v>72.328767123287676</v>
          </cell>
          <cell r="DD183">
            <v>0</v>
          </cell>
          <cell r="DE183">
            <v>11.835616438356164</v>
          </cell>
          <cell r="DF183">
            <v>24</v>
          </cell>
          <cell r="DG183">
            <v>58.684931506849324</v>
          </cell>
          <cell r="DH183">
            <v>167.07614852925315</v>
          </cell>
          <cell r="DI183">
            <v>0</v>
          </cell>
          <cell r="DJ183">
            <v>0</v>
          </cell>
          <cell r="DK183">
            <v>27.3224043715847</v>
          </cell>
          <cell r="DL183">
            <v>40.158216924935729</v>
          </cell>
          <cell r="DM183">
            <v>0</v>
          </cell>
          <cell r="DN183">
            <v>0</v>
          </cell>
          <cell r="DO183">
            <v>2.8606823371286936</v>
          </cell>
          <cell r="DP183">
            <v>0</v>
          </cell>
          <cell r="DR183">
            <v>67.480621296520425</v>
          </cell>
          <cell r="DS183">
            <v>0</v>
          </cell>
          <cell r="DT183">
            <v>0</v>
          </cell>
          <cell r="DV183">
            <v>39932</v>
          </cell>
          <cell r="DW183">
            <v>6.3808887827700227</v>
          </cell>
          <cell r="DY183">
            <v>49.7</v>
          </cell>
          <cell r="DZ183">
            <v>44.7</v>
          </cell>
          <cell r="EA183">
            <v>35</v>
          </cell>
          <cell r="EB183">
            <v>35</v>
          </cell>
          <cell r="ED183">
            <v>60</v>
          </cell>
          <cell r="EE183">
            <v>20</v>
          </cell>
          <cell r="EF183">
            <v>59.841866519022901</v>
          </cell>
          <cell r="EG183">
            <v>0</v>
          </cell>
          <cell r="EH183">
            <v>59.841866519022901</v>
          </cell>
          <cell r="EJ183">
            <v>35</v>
          </cell>
          <cell r="EK183">
            <v>95</v>
          </cell>
          <cell r="EL183">
            <v>115</v>
          </cell>
          <cell r="EN183">
            <v>0</v>
          </cell>
          <cell r="EO183">
            <v>60</v>
          </cell>
          <cell r="EP183">
            <v>80</v>
          </cell>
          <cell r="ER183">
            <v>200</v>
          </cell>
          <cell r="ET183">
            <v>15</v>
          </cell>
          <cell r="EU183">
            <v>0</v>
          </cell>
          <cell r="EV183">
            <v>0</v>
          </cell>
          <cell r="EW183">
            <v>52.480621296520425</v>
          </cell>
          <cell r="EX183">
            <v>15</v>
          </cell>
          <cell r="EZ183">
            <v>52.480621296520425</v>
          </cell>
          <cell r="FA183">
            <v>67.480621296520425</v>
          </cell>
          <cell r="FB183">
            <v>59</v>
          </cell>
          <cell r="FC183">
            <v>68.350684931506848</v>
          </cell>
          <cell r="FE183">
            <v>38271.593256944441</v>
          </cell>
        </row>
        <row r="184">
          <cell r="A184">
            <v>39933</v>
          </cell>
          <cell r="B184">
            <v>30</v>
          </cell>
          <cell r="C184">
            <v>4</v>
          </cell>
          <cell r="D184">
            <v>4</v>
          </cell>
          <cell r="E184">
            <v>2009</v>
          </cell>
          <cell r="G184">
            <v>0</v>
          </cell>
          <cell r="H184">
            <v>0.50204395358441678</v>
          </cell>
          <cell r="I184">
            <v>10.266787921563733</v>
          </cell>
          <cell r="J184">
            <v>66.438356164383563</v>
          </cell>
          <cell r="K184">
            <v>10.833333333333334</v>
          </cell>
          <cell r="L184">
            <v>0.30108626527268628</v>
          </cell>
          <cell r="M184">
            <v>6.6106700629410717</v>
          </cell>
          <cell r="N184">
            <v>0</v>
          </cell>
          <cell r="O184">
            <v>19.714443795355695</v>
          </cell>
          <cell r="P184">
            <v>14.834307759136731</v>
          </cell>
          <cell r="Q184">
            <v>27.720323925709707</v>
          </cell>
          <cell r="R184">
            <v>22.176382085731959</v>
          </cell>
          <cell r="S184">
            <v>70.422290173970424</v>
          </cell>
          <cell r="T184">
            <v>21.542921909554394</v>
          </cell>
          <cell r="U184">
            <v>23.497913609771938</v>
          </cell>
          <cell r="W184">
            <v>0</v>
          </cell>
          <cell r="X184">
            <v>10.76883187514815</v>
          </cell>
          <cell r="Y184">
            <v>10.833333333333334</v>
          </cell>
          <cell r="Z184">
            <v>0</v>
          </cell>
          <cell r="AA184">
            <v>0</v>
          </cell>
          <cell r="AB184">
            <v>0</v>
          </cell>
          <cell r="AC184">
            <v>5</v>
          </cell>
          <cell r="AD184">
            <v>0</v>
          </cell>
          <cell r="AE184">
            <v>1.0022831050228298</v>
          </cell>
          <cell r="AF184">
            <v>0.90947322319092816</v>
          </cell>
          <cell r="AG184">
            <v>0</v>
          </cell>
          <cell r="AH184">
            <v>4.9569022910406044</v>
          </cell>
          <cell r="AI184">
            <v>0</v>
          </cell>
          <cell r="AJ184">
            <v>0</v>
          </cell>
          <cell r="AK184">
            <v>0</v>
          </cell>
          <cell r="AL184">
            <v>0</v>
          </cell>
          <cell r="AM184">
            <v>0</v>
          </cell>
          <cell r="AN184">
            <v>0</v>
          </cell>
          <cell r="AO184">
            <v>29.610417259282318</v>
          </cell>
          <cell r="AP184">
            <v>0</v>
          </cell>
          <cell r="AQ184">
            <v>23.090526776809071</v>
          </cell>
          <cell r="AR184">
            <v>11.909473223190929</v>
          </cell>
          <cell r="AS184">
            <v>17.756387461769776</v>
          </cell>
          <cell r="AT184">
            <v>0</v>
          </cell>
          <cell r="AU184">
            <v>0</v>
          </cell>
          <cell r="AV184">
            <v>0</v>
          </cell>
          <cell r="AW184">
            <v>0</v>
          </cell>
          <cell r="AX184">
            <v>0</v>
          </cell>
          <cell r="AY184">
            <v>0</v>
          </cell>
          <cell r="AZ184">
            <v>46.775458283658395</v>
          </cell>
          <cell r="BA184">
            <v>0</v>
          </cell>
          <cell r="BB184">
            <v>68.687667409638365</v>
          </cell>
          <cell r="BC184">
            <v>0</v>
          </cell>
          <cell r="BD184">
            <v>0</v>
          </cell>
          <cell r="BE184">
            <v>27.3224043715847</v>
          </cell>
          <cell r="BF184">
            <v>29.879723556752037</v>
          </cell>
          <cell r="BG184">
            <v>0</v>
          </cell>
          <cell r="BH184">
            <v>9.2362282360468271</v>
          </cell>
          <cell r="BI184">
            <v>0</v>
          </cell>
          <cell r="BJ184">
            <v>0</v>
          </cell>
          <cell r="BK184">
            <v>0</v>
          </cell>
          <cell r="BL184">
            <v>0</v>
          </cell>
          <cell r="BM184">
            <v>0</v>
          </cell>
          <cell r="BN184">
            <v>0</v>
          </cell>
          <cell r="BO184">
            <v>0</v>
          </cell>
          <cell r="BP184">
            <v>0</v>
          </cell>
          <cell r="BQ184">
            <v>-2.8782494461586055</v>
          </cell>
          <cell r="BR184">
            <v>0</v>
          </cell>
          <cell r="BS184">
            <v>0</v>
          </cell>
          <cell r="BT184">
            <v>0</v>
          </cell>
          <cell r="BU184">
            <v>0</v>
          </cell>
          <cell r="BV184">
            <v>0</v>
          </cell>
          <cell r="BW184">
            <v>0</v>
          </cell>
          <cell r="BX184">
            <v>0</v>
          </cell>
          <cell r="BY184">
            <v>0</v>
          </cell>
          <cell r="CA184">
            <v>0</v>
          </cell>
          <cell r="CB184">
            <v>0</v>
          </cell>
          <cell r="CC184">
            <v>0</v>
          </cell>
          <cell r="CD184">
            <v>0</v>
          </cell>
          <cell r="CE184">
            <v>0</v>
          </cell>
          <cell r="CF184">
            <v>0</v>
          </cell>
          <cell r="CH184">
            <v>0</v>
          </cell>
          <cell r="CJ184">
            <v>39933</v>
          </cell>
          <cell r="CK184">
            <v>10.76883187514815</v>
          </cell>
          <cell r="CL184">
            <v>1.911756328213758</v>
          </cell>
          <cell r="CM184">
            <v>57.202127928336736</v>
          </cell>
          <cell r="CN184">
            <v>0</v>
          </cell>
          <cell r="CO184">
            <v>0</v>
          </cell>
          <cell r="CP184">
            <v>52.323707012092697</v>
          </cell>
          <cell r="CQ184">
            <v>0</v>
          </cell>
          <cell r="CR184">
            <v>35</v>
          </cell>
          <cell r="CS184">
            <v>0</v>
          </cell>
          <cell r="CU184">
            <v>39933</v>
          </cell>
          <cell r="CV184">
            <v>0</v>
          </cell>
          <cell r="CW184">
            <v>5</v>
          </cell>
          <cell r="CX184">
            <v>0</v>
          </cell>
          <cell r="CY184">
            <v>0</v>
          </cell>
          <cell r="CZ184">
            <v>0</v>
          </cell>
          <cell r="DA184">
            <v>0</v>
          </cell>
          <cell r="DB184">
            <v>0</v>
          </cell>
          <cell r="DC184">
            <v>72.328767123287676</v>
          </cell>
          <cell r="DD184">
            <v>0</v>
          </cell>
          <cell r="DE184">
            <v>11.835616438356164</v>
          </cell>
          <cell r="DF184">
            <v>24</v>
          </cell>
          <cell r="DG184">
            <v>58.684931506849324</v>
          </cell>
          <cell r="DH184">
            <v>68.687667409638365</v>
          </cell>
          <cell r="DI184">
            <v>0</v>
          </cell>
          <cell r="DJ184">
            <v>0</v>
          </cell>
          <cell r="DK184">
            <v>27.3224043715847</v>
          </cell>
          <cell r="DL184">
            <v>29.879723556752037</v>
          </cell>
          <cell r="DM184">
            <v>0</v>
          </cell>
          <cell r="DN184">
            <v>0</v>
          </cell>
          <cell r="DO184">
            <v>-2.8782494461586055</v>
          </cell>
          <cell r="DP184">
            <v>0</v>
          </cell>
          <cell r="DR184">
            <v>57.202127928336736</v>
          </cell>
          <cell r="DS184">
            <v>0</v>
          </cell>
          <cell r="DT184">
            <v>0</v>
          </cell>
          <cell r="DV184">
            <v>39933</v>
          </cell>
          <cell r="DW184">
            <v>1.274504218809172</v>
          </cell>
          <cell r="DY184">
            <v>49.7</v>
          </cell>
          <cell r="DZ184">
            <v>44.7</v>
          </cell>
          <cell r="EA184">
            <v>35</v>
          </cell>
          <cell r="EB184">
            <v>35</v>
          </cell>
          <cell r="ED184">
            <v>60</v>
          </cell>
          <cell r="EE184">
            <v>20</v>
          </cell>
          <cell r="EF184">
            <v>52.323707012092697</v>
          </cell>
          <cell r="EG184">
            <v>0</v>
          </cell>
          <cell r="EH184">
            <v>52.323707012092697</v>
          </cell>
          <cell r="EJ184">
            <v>35</v>
          </cell>
          <cell r="EK184">
            <v>95</v>
          </cell>
          <cell r="EL184">
            <v>115</v>
          </cell>
          <cell r="EN184">
            <v>0</v>
          </cell>
          <cell r="EO184">
            <v>60</v>
          </cell>
          <cell r="EP184">
            <v>80</v>
          </cell>
          <cell r="ER184">
            <v>200</v>
          </cell>
          <cell r="ET184">
            <v>15</v>
          </cell>
          <cell r="EU184">
            <v>0</v>
          </cell>
          <cell r="EV184">
            <v>0</v>
          </cell>
          <cell r="EW184">
            <v>42.202127928336736</v>
          </cell>
          <cell r="EX184">
            <v>15</v>
          </cell>
          <cell r="EZ184">
            <v>42.202127928336736</v>
          </cell>
          <cell r="FA184">
            <v>57.202127928336736</v>
          </cell>
          <cell r="FB184">
            <v>59</v>
          </cell>
          <cell r="FC184">
            <v>68.350684931506848</v>
          </cell>
          <cell r="FE184">
            <v>38271.593257175926</v>
          </cell>
        </row>
        <row r="185">
          <cell r="A185">
            <v>39934</v>
          </cell>
          <cell r="B185">
            <v>1</v>
          </cell>
          <cell r="C185">
            <v>5</v>
          </cell>
          <cell r="D185">
            <v>5</v>
          </cell>
          <cell r="E185">
            <v>2009</v>
          </cell>
          <cell r="G185">
            <v>0</v>
          </cell>
          <cell r="H185">
            <v>1.4940047333845954</v>
          </cell>
          <cell r="I185">
            <v>9.9045503464406366</v>
          </cell>
          <cell r="J185">
            <v>76.027397260273986</v>
          </cell>
          <cell r="K185">
            <v>10.483870967741936</v>
          </cell>
          <cell r="L185">
            <v>0.34573249927560845</v>
          </cell>
          <cell r="M185">
            <v>6.344371222834746</v>
          </cell>
          <cell r="N185">
            <v>0</v>
          </cell>
          <cell r="O185">
            <v>22.507916921828656</v>
          </cell>
          <cell r="P185">
            <v>14.569052228312614</v>
          </cell>
          <cell r="Q185">
            <v>26.686157199689166</v>
          </cell>
          <cell r="R185">
            <v>17.724886817902519</v>
          </cell>
          <cell r="S185">
            <v>123.47247329470871</v>
          </cell>
          <cell r="T185">
            <v>20.836464960912544</v>
          </cell>
          <cell r="U185">
            <v>25.565954476057524</v>
          </cell>
          <cell r="W185">
            <v>0</v>
          </cell>
          <cell r="X185">
            <v>11.398555079825233</v>
          </cell>
          <cell r="Y185">
            <v>10.483870967741936</v>
          </cell>
          <cell r="Z185">
            <v>0</v>
          </cell>
          <cell r="AA185">
            <v>0</v>
          </cell>
          <cell r="AB185">
            <v>0</v>
          </cell>
          <cell r="AC185">
            <v>5</v>
          </cell>
          <cell r="AD185">
            <v>0</v>
          </cell>
          <cell r="AE185">
            <v>1.3517454706142278</v>
          </cell>
          <cell r="AF185">
            <v>0.33835825149612653</v>
          </cell>
          <cell r="AG185">
            <v>0</v>
          </cell>
          <cell r="AH185">
            <v>3.7451053209338436</v>
          </cell>
          <cell r="AI185">
            <v>0</v>
          </cell>
          <cell r="AJ185">
            <v>0</v>
          </cell>
          <cell r="AK185">
            <v>0</v>
          </cell>
          <cell r="AL185">
            <v>0</v>
          </cell>
          <cell r="AM185">
            <v>0</v>
          </cell>
          <cell r="AN185">
            <v>0</v>
          </cell>
          <cell r="AO185">
            <v>30.14326162364744</v>
          </cell>
          <cell r="AP185">
            <v>0</v>
          </cell>
          <cell r="AQ185">
            <v>23.661641748503875</v>
          </cell>
          <cell r="AR185">
            <v>16.338358251496125</v>
          </cell>
          <cell r="AS185">
            <v>10.587703730810858</v>
          </cell>
          <cell r="AT185">
            <v>0</v>
          </cell>
          <cell r="AU185">
            <v>0</v>
          </cell>
          <cell r="AV185">
            <v>0</v>
          </cell>
          <cell r="AW185">
            <v>67</v>
          </cell>
          <cell r="AX185">
            <v>0</v>
          </cell>
          <cell r="AY185">
            <v>0</v>
          </cell>
          <cell r="AZ185">
            <v>42.346573255353199</v>
          </cell>
          <cell r="BA185">
            <v>0</v>
          </cell>
          <cell r="BB185">
            <v>60.528319476325578</v>
          </cell>
          <cell r="BC185">
            <v>0</v>
          </cell>
          <cell r="BD185">
            <v>0</v>
          </cell>
          <cell r="BE185">
            <v>27.3224043715847</v>
          </cell>
          <cell r="BF185">
            <v>32.250851520618994</v>
          </cell>
          <cell r="BG185">
            <v>0</v>
          </cell>
          <cell r="BH185">
            <v>16.454141368070296</v>
          </cell>
          <cell r="BI185">
            <v>0</v>
          </cell>
          <cell r="BJ185">
            <v>0</v>
          </cell>
          <cell r="BK185">
            <v>0</v>
          </cell>
          <cell r="BL185">
            <v>0</v>
          </cell>
          <cell r="BM185">
            <v>0</v>
          </cell>
          <cell r="BN185">
            <v>0</v>
          </cell>
          <cell r="BO185">
            <v>0</v>
          </cell>
          <cell r="BP185">
            <v>0</v>
          </cell>
          <cell r="BQ185">
            <v>-2.9880575076592066</v>
          </cell>
          <cell r="BR185">
            <v>0</v>
          </cell>
          <cell r="BS185">
            <v>0</v>
          </cell>
          <cell r="BT185">
            <v>0</v>
          </cell>
          <cell r="BU185">
            <v>0</v>
          </cell>
          <cell r="BV185">
            <v>0</v>
          </cell>
          <cell r="BW185">
            <v>0</v>
          </cell>
          <cell r="BX185">
            <v>0</v>
          </cell>
          <cell r="BY185">
            <v>0</v>
          </cell>
          <cell r="CA185">
            <v>0</v>
          </cell>
          <cell r="CB185">
            <v>0</v>
          </cell>
          <cell r="CC185">
            <v>0</v>
          </cell>
          <cell r="CD185">
            <v>0</v>
          </cell>
          <cell r="CE185">
            <v>0</v>
          </cell>
          <cell r="CF185">
            <v>0</v>
          </cell>
          <cell r="CH185">
            <v>0</v>
          </cell>
          <cell r="CJ185">
            <v>39934</v>
          </cell>
          <cell r="CK185">
            <v>11.398555079825233</v>
          </cell>
          <cell r="CL185">
            <v>1.6901037221103543</v>
          </cell>
          <cell r="CM185">
            <v>59.57325589220369</v>
          </cell>
          <cell r="CN185">
            <v>0</v>
          </cell>
          <cell r="CO185">
            <v>0</v>
          </cell>
          <cell r="CP185">
            <v>44.476070675392144</v>
          </cell>
          <cell r="CQ185">
            <v>0</v>
          </cell>
          <cell r="CR185">
            <v>40</v>
          </cell>
          <cell r="CS185">
            <v>0</v>
          </cell>
          <cell r="CU185">
            <v>39934</v>
          </cell>
          <cell r="CV185">
            <v>0</v>
          </cell>
          <cell r="CW185">
            <v>5</v>
          </cell>
          <cell r="CX185">
            <v>0</v>
          </cell>
          <cell r="CY185">
            <v>0</v>
          </cell>
          <cell r="CZ185">
            <v>0</v>
          </cell>
          <cell r="DA185">
            <v>0</v>
          </cell>
          <cell r="DB185">
            <v>0</v>
          </cell>
          <cell r="DC185">
            <v>72.328767123287662</v>
          </cell>
          <cell r="DD185">
            <v>67</v>
          </cell>
          <cell r="DE185">
            <v>11.835616438356164</v>
          </cell>
          <cell r="DF185">
            <v>24</v>
          </cell>
          <cell r="DG185">
            <v>58.684931506849324</v>
          </cell>
          <cell r="DH185">
            <v>60.528319476325578</v>
          </cell>
          <cell r="DI185">
            <v>0</v>
          </cell>
          <cell r="DJ185">
            <v>0</v>
          </cell>
          <cell r="DK185">
            <v>27.3224043715847</v>
          </cell>
          <cell r="DL185">
            <v>32.250851520618994</v>
          </cell>
          <cell r="DM185">
            <v>0</v>
          </cell>
          <cell r="DN185">
            <v>0</v>
          </cell>
          <cell r="DO185">
            <v>-2.9880575076592066</v>
          </cell>
          <cell r="DP185">
            <v>0</v>
          </cell>
          <cell r="DR185">
            <v>59.57325589220369</v>
          </cell>
          <cell r="DS185">
            <v>0</v>
          </cell>
          <cell r="DT185">
            <v>0</v>
          </cell>
          <cell r="DV185">
            <v>39934</v>
          </cell>
          <cell r="DW185">
            <v>1.1267358147402362</v>
          </cell>
          <cell r="DY185">
            <v>49.7</v>
          </cell>
          <cell r="DZ185">
            <v>44.7</v>
          </cell>
          <cell r="EA185">
            <v>40</v>
          </cell>
          <cell r="EB185">
            <v>40</v>
          </cell>
          <cell r="ED185">
            <v>60</v>
          </cell>
          <cell r="EE185">
            <v>20</v>
          </cell>
          <cell r="EF185">
            <v>44.476070675392144</v>
          </cell>
          <cell r="EG185">
            <v>0</v>
          </cell>
          <cell r="EH185">
            <v>44.476070675392144</v>
          </cell>
          <cell r="EJ185">
            <v>40</v>
          </cell>
          <cell r="EK185">
            <v>100</v>
          </cell>
          <cell r="EL185">
            <v>120</v>
          </cell>
          <cell r="EN185">
            <v>0</v>
          </cell>
          <cell r="EO185">
            <v>60</v>
          </cell>
          <cell r="EP185">
            <v>80</v>
          </cell>
          <cell r="ER185">
            <v>200</v>
          </cell>
          <cell r="ET185">
            <v>15</v>
          </cell>
          <cell r="EU185">
            <v>0</v>
          </cell>
          <cell r="EV185">
            <v>0</v>
          </cell>
          <cell r="EW185">
            <v>44.57325589220369</v>
          </cell>
          <cell r="EX185">
            <v>15</v>
          </cell>
          <cell r="EZ185">
            <v>44.57325589220369</v>
          </cell>
          <cell r="FA185">
            <v>59.57325589220369</v>
          </cell>
          <cell r="FB185">
            <v>59</v>
          </cell>
          <cell r="FC185">
            <v>68.350684931506848</v>
          </cell>
          <cell r="FE185">
            <v>38271.59325740741</v>
          </cell>
        </row>
        <row r="186">
          <cell r="A186">
            <v>39935</v>
          </cell>
          <cell r="B186">
            <v>2</v>
          </cell>
          <cell r="C186">
            <v>6</v>
          </cell>
          <cell r="D186">
            <v>5</v>
          </cell>
          <cell r="E186">
            <v>2009</v>
          </cell>
          <cell r="G186">
            <v>0</v>
          </cell>
          <cell r="H186">
            <v>1.4168054212684809</v>
          </cell>
          <cell r="I186">
            <v>12.216988704374653</v>
          </cell>
          <cell r="J186">
            <v>76.027397260273986</v>
          </cell>
          <cell r="K186">
            <v>10.483870967741936</v>
          </cell>
          <cell r="L186">
            <v>0.32786755512660543</v>
          </cell>
          <cell r="M186">
            <v>7.8256062975726985</v>
          </cell>
          <cell r="N186">
            <v>8.1229090909090917</v>
          </cell>
          <cell r="O186">
            <v>21.344871273642934</v>
          </cell>
          <cell r="P186">
            <v>17.970522666958143</v>
          </cell>
          <cell r="Q186">
            <v>26.568585633754122</v>
          </cell>
          <cell r="R186">
            <v>17.724886817902519</v>
          </cell>
          <cell r="S186">
            <v>83.138734962177011</v>
          </cell>
          <cell r="T186">
            <v>21.201119918057497</v>
          </cell>
          <cell r="U186">
            <v>34.166717949162951</v>
          </cell>
          <cell r="W186">
            <v>0</v>
          </cell>
          <cell r="X186">
            <v>13.633794125643135</v>
          </cell>
          <cell r="Y186">
            <v>10.483870967741936</v>
          </cell>
          <cell r="Z186">
            <v>0</v>
          </cell>
          <cell r="AA186">
            <v>0</v>
          </cell>
          <cell r="AB186">
            <v>2.6146830246719341</v>
          </cell>
          <cell r="AC186">
            <v>5</v>
          </cell>
          <cell r="AD186">
            <v>0</v>
          </cell>
          <cell r="AE186">
            <v>1.3517454706142278</v>
          </cell>
          <cell r="AF186">
            <v>7.3099544483222338</v>
          </cell>
          <cell r="AG186">
            <v>0</v>
          </cell>
          <cell r="AH186">
            <v>3.196320389532282</v>
          </cell>
          <cell r="AI186">
            <v>0</v>
          </cell>
          <cell r="AJ186">
            <v>0</v>
          </cell>
          <cell r="AK186">
            <v>0</v>
          </cell>
          <cell r="AL186">
            <v>0</v>
          </cell>
          <cell r="AM186">
            <v>0</v>
          </cell>
          <cell r="AN186">
            <v>0</v>
          </cell>
          <cell r="AO186">
            <v>28.399736792158329</v>
          </cell>
          <cell r="AP186">
            <v>0</v>
          </cell>
          <cell r="AQ186">
            <v>16.690045551677766</v>
          </cell>
          <cell r="AR186">
            <v>22.235487835697928</v>
          </cell>
          <cell r="AS186">
            <v>18.200074471312476</v>
          </cell>
          <cell r="AT186">
            <v>0</v>
          </cell>
          <cell r="AU186">
            <v>0</v>
          </cell>
          <cell r="AV186">
            <v>0</v>
          </cell>
          <cell r="AW186">
            <v>67</v>
          </cell>
          <cell r="AX186">
            <v>0</v>
          </cell>
          <cell r="AY186">
            <v>0</v>
          </cell>
          <cell r="AZ186">
            <v>36.4494436711514</v>
          </cell>
          <cell r="BA186">
            <v>0</v>
          </cell>
          <cell r="BB186">
            <v>35.05712915824607</v>
          </cell>
          <cell r="BC186">
            <v>0</v>
          </cell>
          <cell r="BD186">
            <v>0</v>
          </cell>
          <cell r="BE186">
            <v>27.3224043715847</v>
          </cell>
          <cell r="BF186">
            <v>41.028280559922152</v>
          </cell>
          <cell r="BG186">
            <v>0</v>
          </cell>
          <cell r="BH186">
            <v>7.6767123287671382</v>
          </cell>
          <cell r="BI186">
            <v>0</v>
          </cell>
          <cell r="BJ186">
            <v>0</v>
          </cell>
          <cell r="BK186">
            <v>0</v>
          </cell>
          <cell r="BL186">
            <v>0</v>
          </cell>
          <cell r="BM186">
            <v>0</v>
          </cell>
          <cell r="BN186">
            <v>0</v>
          </cell>
          <cell r="BO186">
            <v>0</v>
          </cell>
          <cell r="BP186">
            <v>0</v>
          </cell>
          <cell r="BQ186">
            <v>-5.1127986481210712</v>
          </cell>
          <cell r="BR186">
            <v>0</v>
          </cell>
          <cell r="BS186">
            <v>0</v>
          </cell>
          <cell r="BT186">
            <v>0</v>
          </cell>
          <cell r="BU186">
            <v>0</v>
          </cell>
          <cell r="BV186">
            <v>0</v>
          </cell>
          <cell r="BW186">
            <v>0</v>
          </cell>
          <cell r="BX186">
            <v>0</v>
          </cell>
          <cell r="BY186">
            <v>0</v>
          </cell>
          <cell r="CA186">
            <v>0</v>
          </cell>
          <cell r="CB186">
            <v>0</v>
          </cell>
          <cell r="CC186">
            <v>0</v>
          </cell>
          <cell r="CD186">
            <v>0</v>
          </cell>
          <cell r="CE186">
            <v>0</v>
          </cell>
          <cell r="CF186">
            <v>0</v>
          </cell>
          <cell r="CH186">
            <v>0</v>
          </cell>
          <cell r="CJ186">
            <v>39935</v>
          </cell>
          <cell r="CK186">
            <v>13.633794125643135</v>
          </cell>
          <cell r="CL186">
            <v>8.6616999189364616</v>
          </cell>
          <cell r="CM186">
            <v>68.350684931506848</v>
          </cell>
          <cell r="CN186">
            <v>0</v>
          </cell>
          <cell r="CO186">
            <v>0</v>
          </cell>
          <cell r="CP186">
            <v>49.796131653003087</v>
          </cell>
          <cell r="CQ186">
            <v>0</v>
          </cell>
          <cell r="CR186">
            <v>38.925533387375694</v>
          </cell>
          <cell r="CS186">
            <v>0</v>
          </cell>
          <cell r="CU186">
            <v>39935</v>
          </cell>
          <cell r="CV186">
            <v>2.6146830246719341</v>
          </cell>
          <cell r="CW186">
            <v>5</v>
          </cell>
          <cell r="CX186">
            <v>0</v>
          </cell>
          <cell r="CY186">
            <v>0</v>
          </cell>
          <cell r="CZ186">
            <v>0</v>
          </cell>
          <cell r="DA186">
            <v>0</v>
          </cell>
          <cell r="DB186">
            <v>0</v>
          </cell>
          <cell r="DC186">
            <v>71.10663810741336</v>
          </cell>
          <cell r="DD186">
            <v>67</v>
          </cell>
          <cell r="DE186">
            <v>11.835616438356164</v>
          </cell>
          <cell r="DF186">
            <v>24</v>
          </cell>
          <cell r="DG186">
            <v>58.684931506849324</v>
          </cell>
          <cell r="DH186">
            <v>35.05712915824607</v>
          </cell>
          <cell r="DI186">
            <v>0</v>
          </cell>
          <cell r="DJ186">
            <v>0</v>
          </cell>
          <cell r="DK186">
            <v>27.3224043715847</v>
          </cell>
          <cell r="DL186">
            <v>41.028280559922152</v>
          </cell>
          <cell r="DM186">
            <v>0</v>
          </cell>
          <cell r="DN186">
            <v>0</v>
          </cell>
          <cell r="DO186">
            <v>-5.1127986481210712</v>
          </cell>
          <cell r="DP186">
            <v>0</v>
          </cell>
          <cell r="DR186">
            <v>68.350684931506848</v>
          </cell>
          <cell r="DS186">
            <v>0</v>
          </cell>
          <cell r="DT186">
            <v>0</v>
          </cell>
          <cell r="DV186">
            <v>39935</v>
          </cell>
          <cell r="DW186">
            <v>5.774466612624308</v>
          </cell>
          <cell r="DY186">
            <v>49.7</v>
          </cell>
          <cell r="DZ186">
            <v>44.7</v>
          </cell>
          <cell r="EA186">
            <v>40</v>
          </cell>
          <cell r="EB186">
            <v>38.925533387375694</v>
          </cell>
          <cell r="ED186">
            <v>60</v>
          </cell>
          <cell r="EE186">
            <v>20</v>
          </cell>
          <cell r="EF186">
            <v>49.796131653003087</v>
          </cell>
          <cell r="EG186">
            <v>0</v>
          </cell>
          <cell r="EH186">
            <v>49.796131653003087</v>
          </cell>
          <cell r="EJ186">
            <v>38.925533387375694</v>
          </cell>
          <cell r="EK186">
            <v>98.925533387375694</v>
          </cell>
          <cell r="EL186">
            <v>118.92553338737569</v>
          </cell>
          <cell r="EN186">
            <v>0</v>
          </cell>
          <cell r="EO186">
            <v>60</v>
          </cell>
          <cell r="EP186">
            <v>80</v>
          </cell>
          <cell r="ER186">
            <v>200</v>
          </cell>
          <cell r="ET186">
            <v>15</v>
          </cell>
          <cell r="EU186">
            <v>0</v>
          </cell>
          <cell r="EV186">
            <v>0</v>
          </cell>
          <cell r="EW186">
            <v>54.979877400284693</v>
          </cell>
          <cell r="EX186">
            <v>13.370807531222155</v>
          </cell>
          <cell r="EZ186">
            <v>54.979877400284693</v>
          </cell>
          <cell r="FA186">
            <v>69.979877400284693</v>
          </cell>
          <cell r="FB186">
            <v>59</v>
          </cell>
          <cell r="FC186">
            <v>68.350684931506848</v>
          </cell>
          <cell r="FE186">
            <v>38271.593257754626</v>
          </cell>
        </row>
        <row r="187">
          <cell r="A187">
            <v>39936</v>
          </cell>
          <cell r="B187">
            <v>3</v>
          </cell>
          <cell r="C187">
            <v>7</v>
          </cell>
          <cell r="D187">
            <v>5</v>
          </cell>
          <cell r="E187">
            <v>2009</v>
          </cell>
          <cell r="G187">
            <v>0</v>
          </cell>
          <cell r="H187">
            <v>1.2871755860920078</v>
          </cell>
          <cell r="I187">
            <v>12.139330614441993</v>
          </cell>
          <cell r="J187">
            <v>76.027397260273986</v>
          </cell>
          <cell r="K187">
            <v>10.483870967741936</v>
          </cell>
          <cell r="L187">
            <v>0.29786949294194559</v>
          </cell>
          <cell r="M187">
            <v>7.7758623179112547</v>
          </cell>
          <cell r="N187">
            <v>8.1229090909090917</v>
          </cell>
          <cell r="O187">
            <v>19.391933979975533</v>
          </cell>
          <cell r="P187">
            <v>17.856291861055226</v>
          </cell>
          <cell r="Q187">
            <v>26.601964830736762</v>
          </cell>
          <cell r="R187">
            <v>17.724886817902519</v>
          </cell>
          <cell r="S187">
            <v>58.936042118615561</v>
          </cell>
          <cell r="T187">
            <v>21.091238326437725</v>
          </cell>
          <cell r="U187">
            <v>33.456687788142695</v>
          </cell>
          <cell r="W187">
            <v>0</v>
          </cell>
          <cell r="X187">
            <v>13.426506200534002</v>
          </cell>
          <cell r="Y187">
            <v>10.483870967741936</v>
          </cell>
          <cell r="Z187">
            <v>0</v>
          </cell>
          <cell r="AA187">
            <v>0</v>
          </cell>
          <cell r="AB187">
            <v>2.6133567361811592</v>
          </cell>
          <cell r="AC187">
            <v>5</v>
          </cell>
          <cell r="AD187">
            <v>0</v>
          </cell>
          <cell r="AE187">
            <v>1.3517454706142278</v>
          </cell>
          <cell r="AF187">
            <v>7.2315386949669076</v>
          </cell>
          <cell r="AG187">
            <v>0</v>
          </cell>
          <cell r="AH187">
            <v>3.3520862689757553</v>
          </cell>
          <cell r="AI187">
            <v>0</v>
          </cell>
          <cell r="AJ187">
            <v>0</v>
          </cell>
          <cell r="AK187">
            <v>0</v>
          </cell>
          <cell r="AL187">
            <v>0</v>
          </cell>
          <cell r="AM187">
            <v>0</v>
          </cell>
          <cell r="AN187">
            <v>0</v>
          </cell>
          <cell r="AO187">
            <v>28.403463605140598</v>
          </cell>
          <cell r="AP187">
            <v>0</v>
          </cell>
          <cell r="AQ187">
            <v>16.768461305033092</v>
          </cell>
          <cell r="AR187">
            <v>22.209349251246152</v>
          </cell>
          <cell r="AS187">
            <v>10.84171705927443</v>
          </cell>
          <cell r="AT187">
            <v>0</v>
          </cell>
          <cell r="AU187">
            <v>0</v>
          </cell>
          <cell r="AV187">
            <v>0</v>
          </cell>
          <cell r="AW187">
            <v>67</v>
          </cell>
          <cell r="AX187">
            <v>0</v>
          </cell>
          <cell r="AY187">
            <v>0</v>
          </cell>
          <cell r="AZ187">
            <v>36.475582255603172</v>
          </cell>
          <cell r="BA187">
            <v>0</v>
          </cell>
          <cell r="BB187">
            <v>10.008385977592809</v>
          </cell>
          <cell r="BC187">
            <v>0</v>
          </cell>
          <cell r="BD187">
            <v>0</v>
          </cell>
          <cell r="BE187">
            <v>27.3224043715847</v>
          </cell>
          <cell r="BF187">
            <v>41.028280559922152</v>
          </cell>
          <cell r="BG187">
            <v>0</v>
          </cell>
          <cell r="BH187">
            <v>7.6767123287671382</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CA187">
            <v>0</v>
          </cell>
          <cell r="CB187">
            <v>0</v>
          </cell>
          <cell r="CC187">
            <v>0</v>
          </cell>
          <cell r="CD187">
            <v>0</v>
          </cell>
          <cell r="CE187">
            <v>0</v>
          </cell>
          <cell r="CF187">
            <v>0</v>
          </cell>
          <cell r="CH187">
            <v>0</v>
          </cell>
          <cell r="CJ187">
            <v>39936</v>
          </cell>
          <cell r="CK187">
            <v>13.426506200534002</v>
          </cell>
          <cell r="CL187">
            <v>8.5832841655811354</v>
          </cell>
          <cell r="CM187">
            <v>68.350684931506848</v>
          </cell>
          <cell r="CN187">
            <v>0</v>
          </cell>
          <cell r="CO187">
            <v>0</v>
          </cell>
          <cell r="CP187">
            <v>42.597266933390785</v>
          </cell>
          <cell r="CQ187">
            <v>0</v>
          </cell>
          <cell r="CR187">
            <v>38.977810556279245</v>
          </cell>
          <cell r="CS187">
            <v>0</v>
          </cell>
          <cell r="CU187">
            <v>39936</v>
          </cell>
          <cell r="CV187">
            <v>2.6133567361811592</v>
          </cell>
          <cell r="CW187">
            <v>5</v>
          </cell>
          <cell r="CX187">
            <v>0</v>
          </cell>
          <cell r="CY187">
            <v>0</v>
          </cell>
          <cell r="CZ187">
            <v>0</v>
          </cell>
          <cell r="DA187">
            <v>0</v>
          </cell>
          <cell r="DB187">
            <v>0</v>
          </cell>
          <cell r="DC187">
            <v>63.700485462691923</v>
          </cell>
          <cell r="DD187">
            <v>67</v>
          </cell>
          <cell r="DE187">
            <v>11.835616438356164</v>
          </cell>
          <cell r="DF187">
            <v>24</v>
          </cell>
          <cell r="DG187">
            <v>58.684931506849324</v>
          </cell>
          <cell r="DH187">
            <v>10.008385977592809</v>
          </cell>
          <cell r="DI187">
            <v>0</v>
          </cell>
          <cell r="DJ187">
            <v>0</v>
          </cell>
          <cell r="DK187">
            <v>27.3224043715847</v>
          </cell>
          <cell r="DL187">
            <v>41.028280559922152</v>
          </cell>
          <cell r="DM187">
            <v>0</v>
          </cell>
          <cell r="DN187">
            <v>0</v>
          </cell>
          <cell r="DO187">
            <v>0</v>
          </cell>
          <cell r="DP187">
            <v>0</v>
          </cell>
          <cell r="DR187">
            <v>68.350684931506848</v>
          </cell>
          <cell r="DS187">
            <v>0</v>
          </cell>
          <cell r="DT187">
            <v>0</v>
          </cell>
          <cell r="DV187">
            <v>39936</v>
          </cell>
          <cell r="DW187">
            <v>5.7221894437207572</v>
          </cell>
          <cell r="DY187">
            <v>49.7</v>
          </cell>
          <cell r="DZ187">
            <v>44.7</v>
          </cell>
          <cell r="EA187">
            <v>40</v>
          </cell>
          <cell r="EB187">
            <v>38.977810556279245</v>
          </cell>
          <cell r="ED187">
            <v>60</v>
          </cell>
          <cell r="EE187">
            <v>20</v>
          </cell>
          <cell r="EF187">
            <v>42.597266933390785</v>
          </cell>
          <cell r="EG187">
            <v>0</v>
          </cell>
          <cell r="EH187">
            <v>42.597266933390785</v>
          </cell>
          <cell r="EJ187">
            <v>38.977810556279245</v>
          </cell>
          <cell r="EK187">
            <v>98.977810556279252</v>
          </cell>
          <cell r="EL187">
            <v>118.97781055627925</v>
          </cell>
          <cell r="EN187">
            <v>0</v>
          </cell>
          <cell r="EO187">
            <v>60</v>
          </cell>
          <cell r="EP187">
            <v>80</v>
          </cell>
          <cell r="ER187">
            <v>200</v>
          </cell>
          <cell r="ET187">
            <v>15</v>
          </cell>
          <cell r="EU187">
            <v>0</v>
          </cell>
          <cell r="EV187">
            <v>0</v>
          </cell>
          <cell r="EW187">
            <v>54.630394203815086</v>
          </cell>
          <cell r="EX187">
            <v>13.720290727691761</v>
          </cell>
          <cell r="EZ187">
            <v>54.630394203815086</v>
          </cell>
          <cell r="FA187">
            <v>69.630394203815086</v>
          </cell>
          <cell r="FB187">
            <v>59</v>
          </cell>
          <cell r="FC187">
            <v>68.350684931506848</v>
          </cell>
          <cell r="FE187">
            <v>38271.593257870372</v>
          </cell>
        </row>
        <row r="188">
          <cell r="A188">
            <v>39937</v>
          </cell>
          <cell r="B188">
            <v>4</v>
          </cell>
          <cell r="C188">
            <v>1</v>
          </cell>
          <cell r="D188">
            <v>5</v>
          </cell>
          <cell r="E188">
            <v>2009</v>
          </cell>
          <cell r="G188">
            <v>0</v>
          </cell>
          <cell r="H188">
            <v>1.499312747130499</v>
          </cell>
          <cell r="I188">
            <v>12.268519580110562</v>
          </cell>
          <cell r="J188">
            <v>76.027397260273986</v>
          </cell>
          <cell r="K188">
            <v>10.483870967741936</v>
          </cell>
          <cell r="L188">
            <v>0.34696084401746424</v>
          </cell>
          <cell r="M188">
            <v>7.8586144598487229</v>
          </cell>
          <cell r="N188">
            <v>8.1229090909090917</v>
          </cell>
          <cell r="O188">
            <v>22.587884762453946</v>
          </cell>
          <cell r="P188">
            <v>18.046321768755522</v>
          </cell>
          <cell r="Q188">
            <v>26.623998111911412</v>
          </cell>
          <cell r="R188">
            <v>17.724886817902519</v>
          </cell>
          <cell r="S188">
            <v>70.21656882622456</v>
          </cell>
          <cell r="T188">
            <v>21.142452554414479</v>
          </cell>
          <cell r="U188">
            <v>33.787622624458962</v>
          </cell>
          <cell r="W188">
            <v>0</v>
          </cell>
          <cell r="X188">
            <v>13.767832327241061</v>
          </cell>
          <cell r="Y188">
            <v>10.483870967741936</v>
          </cell>
          <cell r="Z188">
            <v>0</v>
          </cell>
          <cell r="AA188">
            <v>0</v>
          </cell>
          <cell r="AB188">
            <v>2.6120311204454145</v>
          </cell>
          <cell r="AC188">
            <v>5</v>
          </cell>
          <cell r="AD188">
            <v>0</v>
          </cell>
          <cell r="AE188">
            <v>1.3517454706142278</v>
          </cell>
          <cell r="AF188">
            <v>7.364707803715639</v>
          </cell>
          <cell r="AG188">
            <v>0</v>
          </cell>
          <cell r="AH188">
            <v>3.2928676802542842</v>
          </cell>
          <cell r="AI188">
            <v>0</v>
          </cell>
          <cell r="AJ188">
            <v>0</v>
          </cell>
          <cell r="AK188">
            <v>0</v>
          </cell>
          <cell r="AL188">
            <v>0</v>
          </cell>
          <cell r="AM188">
            <v>0</v>
          </cell>
          <cell r="AN188">
            <v>0</v>
          </cell>
          <cell r="AO188">
            <v>28.096546074072808</v>
          </cell>
          <cell r="AP188">
            <v>0</v>
          </cell>
          <cell r="AQ188">
            <v>16.635292196284361</v>
          </cell>
          <cell r="AR188">
            <v>22.253738954162401</v>
          </cell>
          <cell r="AS188">
            <v>14.704646556249529</v>
          </cell>
          <cell r="AT188">
            <v>0</v>
          </cell>
          <cell r="AU188">
            <v>0</v>
          </cell>
          <cell r="AV188">
            <v>0</v>
          </cell>
          <cell r="AW188">
            <v>67</v>
          </cell>
          <cell r="AX188">
            <v>0</v>
          </cell>
          <cell r="AY188">
            <v>0</v>
          </cell>
          <cell r="AZ188">
            <v>36.431192552686923</v>
          </cell>
          <cell r="BA188">
            <v>0</v>
          </cell>
          <cell r="BB188">
            <v>21.715451452411074</v>
          </cell>
          <cell r="BC188">
            <v>0</v>
          </cell>
          <cell r="BD188">
            <v>0</v>
          </cell>
          <cell r="BE188">
            <v>27.3224043715847</v>
          </cell>
          <cell r="BF188">
            <v>41.028280559922152</v>
          </cell>
          <cell r="BG188">
            <v>0</v>
          </cell>
          <cell r="BH188">
            <v>7.6767123287671382</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CA188">
            <v>0</v>
          </cell>
          <cell r="CB188">
            <v>0</v>
          </cell>
          <cell r="CC188">
            <v>0</v>
          </cell>
          <cell r="CD188">
            <v>0</v>
          </cell>
          <cell r="CE188">
            <v>0</v>
          </cell>
          <cell r="CF188">
            <v>0</v>
          </cell>
          <cell r="CH188">
            <v>0</v>
          </cell>
          <cell r="CJ188">
            <v>39937</v>
          </cell>
          <cell r="CK188">
            <v>13.767832327241061</v>
          </cell>
          <cell r="CL188">
            <v>8.7164532743298668</v>
          </cell>
          <cell r="CM188">
            <v>68.350684931506848</v>
          </cell>
          <cell r="CN188">
            <v>0</v>
          </cell>
          <cell r="CO188">
            <v>0</v>
          </cell>
          <cell r="CP188">
            <v>46.094060310576623</v>
          </cell>
          <cell r="CQ188">
            <v>0</v>
          </cell>
          <cell r="CR188">
            <v>38.889031150446762</v>
          </cell>
          <cell r="CS188">
            <v>0</v>
          </cell>
          <cell r="CU188">
            <v>39937</v>
          </cell>
          <cell r="CV188">
            <v>2.6120311204454145</v>
          </cell>
          <cell r="CW188">
            <v>5</v>
          </cell>
          <cell r="CX188">
            <v>0</v>
          </cell>
          <cell r="CY188">
            <v>0</v>
          </cell>
          <cell r="CZ188">
            <v>0</v>
          </cell>
          <cell r="DA188">
            <v>0</v>
          </cell>
          <cell r="DB188">
            <v>0</v>
          </cell>
          <cell r="DC188">
            <v>67.538604966584813</v>
          </cell>
          <cell r="DD188">
            <v>67</v>
          </cell>
          <cell r="DE188">
            <v>11.835616438356164</v>
          </cell>
          <cell r="DF188">
            <v>24</v>
          </cell>
          <cell r="DG188">
            <v>58.684931506849324</v>
          </cell>
          <cell r="DH188">
            <v>21.715451452411074</v>
          </cell>
          <cell r="DI188">
            <v>0</v>
          </cell>
          <cell r="DJ188">
            <v>0</v>
          </cell>
          <cell r="DK188">
            <v>27.3224043715847</v>
          </cell>
          <cell r="DL188">
            <v>41.028280559922152</v>
          </cell>
          <cell r="DM188">
            <v>0</v>
          </cell>
          <cell r="DN188">
            <v>0</v>
          </cell>
          <cell r="DO188">
            <v>0</v>
          </cell>
          <cell r="DP188">
            <v>0</v>
          </cell>
          <cell r="DR188">
            <v>68.350684931506848</v>
          </cell>
          <cell r="DS188">
            <v>0</v>
          </cell>
          <cell r="DT188">
            <v>0</v>
          </cell>
          <cell r="DV188">
            <v>39937</v>
          </cell>
          <cell r="DW188">
            <v>5.8109688495532446</v>
          </cell>
          <cell r="DY188">
            <v>49.7</v>
          </cell>
          <cell r="DZ188">
            <v>44.7</v>
          </cell>
          <cell r="EA188">
            <v>40</v>
          </cell>
          <cell r="EB188">
            <v>38.889031150446762</v>
          </cell>
          <cell r="ED188">
            <v>60</v>
          </cell>
          <cell r="EE188">
            <v>20</v>
          </cell>
          <cell r="EF188">
            <v>46.094060310576623</v>
          </cell>
          <cell r="EG188">
            <v>0</v>
          </cell>
          <cell r="EH188">
            <v>46.094060310576623</v>
          </cell>
          <cell r="EJ188">
            <v>38.889031150446762</v>
          </cell>
          <cell r="EK188">
            <v>98.889031150446755</v>
          </cell>
          <cell r="EL188">
            <v>118.88903115044675</v>
          </cell>
          <cell r="EN188">
            <v>0</v>
          </cell>
          <cell r="EO188">
            <v>60</v>
          </cell>
          <cell r="EP188">
            <v>80</v>
          </cell>
          <cell r="ER188">
            <v>200</v>
          </cell>
          <cell r="ET188">
            <v>15</v>
          </cell>
          <cell r="EU188">
            <v>0</v>
          </cell>
          <cell r="EV188">
            <v>0</v>
          </cell>
          <cell r="EW188">
            <v>55.211780801265576</v>
          </cell>
          <cell r="EX188">
            <v>13.138904130241272</v>
          </cell>
          <cell r="EZ188">
            <v>55.211780801265576</v>
          </cell>
          <cell r="FA188">
            <v>70.211780801265576</v>
          </cell>
          <cell r="FB188">
            <v>59</v>
          </cell>
          <cell r="FC188">
            <v>68.350684931506848</v>
          </cell>
          <cell r="FE188">
            <v>38271.59325810185</v>
          </cell>
        </row>
        <row r="189">
          <cell r="A189">
            <v>39938</v>
          </cell>
          <cell r="B189">
            <v>5</v>
          </cell>
          <cell r="C189">
            <v>2</v>
          </cell>
          <cell r="D189">
            <v>5</v>
          </cell>
          <cell r="E189">
            <v>2009</v>
          </cell>
          <cell r="G189">
            <v>0</v>
          </cell>
          <cell r="H189">
            <v>2.0755771351566827</v>
          </cell>
          <cell r="I189">
            <v>12.620323393196202</v>
          </cell>
          <cell r="J189">
            <v>76.027397260273986</v>
          </cell>
          <cell r="K189">
            <v>10.483870967741936</v>
          </cell>
          <cell r="L189">
            <v>0.48031606215286343</v>
          </cell>
          <cell r="M189">
            <v>8.083962800737936</v>
          </cell>
          <cell r="N189">
            <v>8.1229090909090917</v>
          </cell>
          <cell r="O189">
            <v>31.269591507329991</v>
          </cell>
          <cell r="P189">
            <v>18.563805950034499</v>
          </cell>
          <cell r="Q189">
            <v>26.715413530901024</v>
          </cell>
          <cell r="R189">
            <v>17.724886817902519</v>
          </cell>
          <cell r="S189">
            <v>84.737324599273663</v>
          </cell>
          <cell r="T189">
            <v>21.208377605241584</v>
          </cell>
          <cell r="U189">
            <v>34.213615493364735</v>
          </cell>
          <cell r="W189">
            <v>0</v>
          </cell>
          <cell r="X189">
            <v>14.695900528352885</v>
          </cell>
          <cell r="Y189">
            <v>10.483870967741936</v>
          </cell>
          <cell r="Z189">
            <v>0</v>
          </cell>
          <cell r="AA189">
            <v>0</v>
          </cell>
          <cell r="AB189">
            <v>2.6107061771234492</v>
          </cell>
          <cell r="AC189">
            <v>5</v>
          </cell>
          <cell r="AD189">
            <v>0</v>
          </cell>
          <cell r="AE189">
            <v>1.3517454706142278</v>
          </cell>
          <cell r="AF189">
            <v>7.7247363060622156</v>
          </cell>
          <cell r="AG189">
            <v>0</v>
          </cell>
          <cell r="AH189">
            <v>3.2125743371161501</v>
          </cell>
          <cell r="AI189">
            <v>0</v>
          </cell>
          <cell r="AJ189">
            <v>0</v>
          </cell>
          <cell r="AK189">
            <v>0</v>
          </cell>
          <cell r="AL189">
            <v>0</v>
          </cell>
          <cell r="AM189">
            <v>0</v>
          </cell>
          <cell r="AN189">
            <v>0</v>
          </cell>
          <cell r="AO189">
            <v>27.209136951459794</v>
          </cell>
          <cell r="AP189">
            <v>0</v>
          </cell>
          <cell r="AQ189">
            <v>16.275263693937784</v>
          </cell>
          <cell r="AR189">
            <v>22.373748454944593</v>
          </cell>
          <cell r="AS189">
            <v>25.202974368709718</v>
          </cell>
          <cell r="AT189">
            <v>0</v>
          </cell>
          <cell r="AU189">
            <v>0</v>
          </cell>
          <cell r="AV189">
            <v>0</v>
          </cell>
          <cell r="AW189">
            <v>67</v>
          </cell>
          <cell r="AX189">
            <v>0</v>
          </cell>
          <cell r="AY189">
            <v>0</v>
          </cell>
          <cell r="AZ189">
            <v>36.311183051904734</v>
          </cell>
          <cell r="BA189">
            <v>0</v>
          </cell>
          <cell r="BB189">
            <v>36.848134645975236</v>
          </cell>
          <cell r="BC189">
            <v>0</v>
          </cell>
          <cell r="BD189">
            <v>0</v>
          </cell>
          <cell r="BE189">
            <v>27.3224043715847</v>
          </cell>
          <cell r="BF189">
            <v>41.028280559922152</v>
          </cell>
          <cell r="BG189">
            <v>0</v>
          </cell>
          <cell r="BH189">
            <v>2.0081809376491293</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CA189">
            <v>0</v>
          </cell>
          <cell r="CB189">
            <v>5.6685313911180089</v>
          </cell>
          <cell r="CC189">
            <v>0</v>
          </cell>
          <cell r="CD189">
            <v>0</v>
          </cell>
          <cell r="CE189">
            <v>0</v>
          </cell>
          <cell r="CF189">
            <v>0</v>
          </cell>
          <cell r="CH189">
            <v>5.6685313911180089</v>
          </cell>
          <cell r="CJ189">
            <v>39938</v>
          </cell>
          <cell r="CK189">
            <v>14.695900528352885</v>
          </cell>
          <cell r="CL189">
            <v>9.0764817766764434</v>
          </cell>
          <cell r="CM189">
            <v>68.350684931506848</v>
          </cell>
          <cell r="CN189">
            <v>0</v>
          </cell>
          <cell r="CO189">
            <v>0</v>
          </cell>
          <cell r="CP189">
            <v>55.62468565728566</v>
          </cell>
          <cell r="CQ189">
            <v>0</v>
          </cell>
          <cell r="CR189">
            <v>38.649012148882377</v>
          </cell>
          <cell r="CS189">
            <v>0</v>
          </cell>
          <cell r="CU189">
            <v>39938</v>
          </cell>
          <cell r="CV189">
            <v>2.6107061771234492</v>
          </cell>
          <cell r="CW189">
            <v>5</v>
          </cell>
          <cell r="CX189">
            <v>0</v>
          </cell>
          <cell r="CY189">
            <v>0</v>
          </cell>
          <cell r="CZ189">
            <v>0</v>
          </cell>
          <cell r="DA189">
            <v>0</v>
          </cell>
          <cell r="DB189">
            <v>0</v>
          </cell>
          <cell r="DC189">
            <v>72.328767123287676</v>
          </cell>
          <cell r="DD189">
            <v>67</v>
          </cell>
          <cell r="DE189">
            <v>11.835616438356164</v>
          </cell>
          <cell r="DF189">
            <v>24</v>
          </cell>
          <cell r="DG189">
            <v>58.684931506849324</v>
          </cell>
          <cell r="DH189">
            <v>36.848134645975236</v>
          </cell>
          <cell r="DI189">
            <v>0</v>
          </cell>
          <cell r="DJ189">
            <v>0</v>
          </cell>
          <cell r="DK189">
            <v>27.3224043715847</v>
          </cell>
          <cell r="DL189">
            <v>41.028280559922152</v>
          </cell>
          <cell r="DM189">
            <v>0</v>
          </cell>
          <cell r="DN189">
            <v>0</v>
          </cell>
          <cell r="DO189">
            <v>0</v>
          </cell>
          <cell r="DP189">
            <v>0</v>
          </cell>
          <cell r="DR189">
            <v>68.350684931506848</v>
          </cell>
          <cell r="DS189">
            <v>5.6685313911180089</v>
          </cell>
          <cell r="DT189">
            <v>0</v>
          </cell>
          <cell r="DV189">
            <v>39938</v>
          </cell>
          <cell r="DW189">
            <v>6.0509878511176289</v>
          </cell>
          <cell r="DY189">
            <v>49.7</v>
          </cell>
          <cell r="DZ189">
            <v>44.7</v>
          </cell>
          <cell r="EA189">
            <v>40</v>
          </cell>
          <cell r="EB189">
            <v>38.649012148882377</v>
          </cell>
          <cell r="ED189">
            <v>60</v>
          </cell>
          <cell r="EE189">
            <v>20</v>
          </cell>
          <cell r="EF189">
            <v>55.62468565728566</v>
          </cell>
          <cell r="EG189">
            <v>0</v>
          </cell>
          <cell r="EH189">
            <v>55.62468565728566</v>
          </cell>
          <cell r="EJ189">
            <v>38.649012148882377</v>
          </cell>
          <cell r="EK189">
            <v>98.649012148882377</v>
          </cell>
          <cell r="EL189">
            <v>118.64901214888238</v>
          </cell>
          <cell r="EN189">
            <v>0</v>
          </cell>
          <cell r="EO189">
            <v>60</v>
          </cell>
          <cell r="EP189">
            <v>80</v>
          </cell>
          <cell r="ER189">
            <v>200</v>
          </cell>
          <cell r="ET189">
            <v>15</v>
          </cell>
          <cell r="EU189">
            <v>0</v>
          </cell>
          <cell r="EV189">
            <v>0</v>
          </cell>
          <cell r="EW189">
            <v>56.79499668043514</v>
          </cell>
          <cell r="EX189">
            <v>11.555688251071707</v>
          </cell>
          <cell r="EZ189">
            <v>56.79499668043514</v>
          </cell>
          <cell r="FA189">
            <v>71.794996680435133</v>
          </cell>
          <cell r="FB189">
            <v>59</v>
          </cell>
          <cell r="FC189">
            <v>68.350684931506848</v>
          </cell>
          <cell r="FE189">
            <v>38271.593258217596</v>
          </cell>
        </row>
        <row r="190">
          <cell r="A190">
            <v>39939</v>
          </cell>
          <cell r="B190">
            <v>6</v>
          </cell>
          <cell r="C190">
            <v>3</v>
          </cell>
          <cell r="D190">
            <v>5</v>
          </cell>
          <cell r="E190">
            <v>2009</v>
          </cell>
          <cell r="G190">
            <v>0</v>
          </cell>
          <cell r="H190">
            <v>1.8349859281521939</v>
          </cell>
          <cell r="I190">
            <v>11.99403821427113</v>
          </cell>
          <cell r="J190">
            <v>76.027397260273986</v>
          </cell>
          <cell r="K190">
            <v>10.483870967741936</v>
          </cell>
          <cell r="L190">
            <v>0.42464006766457518</v>
          </cell>
          <cell r="M190">
            <v>7.6827951023084911</v>
          </cell>
          <cell r="N190">
            <v>8.1229090909090917</v>
          </cell>
          <cell r="O190">
            <v>27.644966512259437</v>
          </cell>
          <cell r="P190">
            <v>17.642574681332178</v>
          </cell>
          <cell r="Q190">
            <v>26.340150405817909</v>
          </cell>
          <cell r="R190">
            <v>17.724886817902519</v>
          </cell>
          <cell r="S190">
            <v>156.18294992086444</v>
          </cell>
          <cell r="T190">
            <v>21.6043437409527</v>
          </cell>
          <cell r="U190">
            <v>32.839196946674214</v>
          </cell>
          <cell r="W190">
            <v>0</v>
          </cell>
          <cell r="X190">
            <v>13.829024142423325</v>
          </cell>
          <cell r="Y190">
            <v>10.483870967741936</v>
          </cell>
          <cell r="Z190">
            <v>0</v>
          </cell>
          <cell r="AA190">
            <v>0</v>
          </cell>
          <cell r="AB190">
            <v>2.6093819058741832</v>
          </cell>
          <cell r="AC190">
            <v>5</v>
          </cell>
          <cell r="AD190">
            <v>0</v>
          </cell>
          <cell r="AE190">
            <v>1.3517454706142278</v>
          </cell>
          <cell r="AF190">
            <v>7.2692168843937441</v>
          </cell>
          <cell r="AG190">
            <v>0</v>
          </cell>
          <cell r="AH190">
            <v>3.1768599176511856</v>
          </cell>
          <cell r="AI190">
            <v>0</v>
          </cell>
          <cell r="AJ190">
            <v>0</v>
          </cell>
          <cell r="AK190">
            <v>0</v>
          </cell>
          <cell r="AL190">
            <v>0</v>
          </cell>
          <cell r="AM190">
            <v>0</v>
          </cell>
          <cell r="AN190">
            <v>0</v>
          </cell>
          <cell r="AO190">
            <v>28.061630551698538</v>
          </cell>
          <cell r="AP190">
            <v>0</v>
          </cell>
          <cell r="AQ190">
            <v>16.730783115606258</v>
          </cell>
          <cell r="AR190">
            <v>22.221908647721762</v>
          </cell>
          <cell r="AS190">
            <v>19.161396184634299</v>
          </cell>
          <cell r="AT190">
            <v>0</v>
          </cell>
          <cell r="AU190">
            <v>0</v>
          </cell>
          <cell r="AV190">
            <v>0</v>
          </cell>
          <cell r="AW190">
            <v>67</v>
          </cell>
          <cell r="AX190">
            <v>0</v>
          </cell>
          <cell r="AY190">
            <v>0</v>
          </cell>
          <cell r="AZ190">
            <v>36.463022859127562</v>
          </cell>
          <cell r="BA190">
            <v>0</v>
          </cell>
          <cell r="BB190">
            <v>107.1634677493638</v>
          </cell>
          <cell r="BC190">
            <v>0</v>
          </cell>
          <cell r="BD190">
            <v>0</v>
          </cell>
          <cell r="BE190">
            <v>27.3224043715847</v>
          </cell>
          <cell r="BF190">
            <v>41.028280559922152</v>
          </cell>
          <cell r="BG190">
            <v>0</v>
          </cell>
          <cell r="BH190">
            <v>7.6767123287671382</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CA190">
            <v>0</v>
          </cell>
          <cell r="CB190">
            <v>0</v>
          </cell>
          <cell r="CC190">
            <v>0</v>
          </cell>
          <cell r="CD190">
            <v>0</v>
          </cell>
          <cell r="CE190">
            <v>0</v>
          </cell>
          <cell r="CF190">
            <v>0</v>
          </cell>
          <cell r="CH190">
            <v>0</v>
          </cell>
          <cell r="CJ190">
            <v>39939</v>
          </cell>
          <cell r="CK190">
            <v>13.829024142423325</v>
          </cell>
          <cell r="CL190">
            <v>8.6209623550079719</v>
          </cell>
          <cell r="CM190">
            <v>68.350684931506848</v>
          </cell>
          <cell r="CN190">
            <v>0</v>
          </cell>
          <cell r="CO190">
            <v>0</v>
          </cell>
          <cell r="CP190">
            <v>50.399886653984026</v>
          </cell>
          <cell r="CQ190">
            <v>0</v>
          </cell>
          <cell r="CR190">
            <v>38.952691763328019</v>
          </cell>
          <cell r="CS190">
            <v>0</v>
          </cell>
          <cell r="CU190">
            <v>39939</v>
          </cell>
          <cell r="CV190">
            <v>2.6093819058741832</v>
          </cell>
          <cell r="CW190">
            <v>5</v>
          </cell>
          <cell r="CX190">
            <v>0</v>
          </cell>
          <cell r="CY190">
            <v>0</v>
          </cell>
          <cell r="CZ190">
            <v>0</v>
          </cell>
          <cell r="DA190">
            <v>0</v>
          </cell>
          <cell r="DB190">
            <v>0</v>
          </cell>
          <cell r="DC190">
            <v>71.905623125174486</v>
          </cell>
          <cell r="DD190">
            <v>67</v>
          </cell>
          <cell r="DE190">
            <v>11.835616438356164</v>
          </cell>
          <cell r="DF190">
            <v>24</v>
          </cell>
          <cell r="DG190">
            <v>58.684931506849324</v>
          </cell>
          <cell r="DH190">
            <v>107.1634677493638</v>
          </cell>
          <cell r="DI190">
            <v>0</v>
          </cell>
          <cell r="DJ190">
            <v>0</v>
          </cell>
          <cell r="DK190">
            <v>27.3224043715847</v>
          </cell>
          <cell r="DL190">
            <v>41.028280559922152</v>
          </cell>
          <cell r="DM190">
            <v>0</v>
          </cell>
          <cell r="DN190">
            <v>0</v>
          </cell>
          <cell r="DO190">
            <v>0</v>
          </cell>
          <cell r="DP190">
            <v>0</v>
          </cell>
          <cell r="DR190">
            <v>68.350684931506848</v>
          </cell>
          <cell r="DS190">
            <v>0</v>
          </cell>
          <cell r="DT190">
            <v>0</v>
          </cell>
          <cell r="DV190">
            <v>39939</v>
          </cell>
          <cell r="DW190">
            <v>5.747308236671981</v>
          </cell>
          <cell r="DY190">
            <v>49.7</v>
          </cell>
          <cell r="DZ190">
            <v>44.7</v>
          </cell>
          <cell r="EA190">
            <v>40</v>
          </cell>
          <cell r="EB190">
            <v>38.952691763328019</v>
          </cell>
          <cell r="ED190">
            <v>60</v>
          </cell>
          <cell r="EE190">
            <v>20</v>
          </cell>
          <cell r="EF190">
            <v>50.399886653984026</v>
          </cell>
          <cell r="EG190">
            <v>0</v>
          </cell>
          <cell r="EH190">
            <v>50.399886653984026</v>
          </cell>
          <cell r="EJ190">
            <v>38.952691763328019</v>
          </cell>
          <cell r="EK190">
            <v>98.952691763328019</v>
          </cell>
          <cell r="EL190">
            <v>118.95269176332802</v>
          </cell>
          <cell r="EN190">
            <v>0</v>
          </cell>
          <cell r="EO190">
            <v>60</v>
          </cell>
          <cell r="EP190">
            <v>80</v>
          </cell>
          <cell r="ER190">
            <v>200</v>
          </cell>
          <cell r="ET190">
            <v>15</v>
          </cell>
          <cell r="EU190">
            <v>0</v>
          </cell>
          <cell r="EV190">
            <v>0</v>
          </cell>
          <cell r="EW190">
            <v>53.97653763229129</v>
          </cell>
          <cell r="EX190">
            <v>14.374147299215558</v>
          </cell>
          <cell r="EZ190">
            <v>53.97653763229129</v>
          </cell>
          <cell r="FA190">
            <v>68.976537632291297</v>
          </cell>
          <cell r="FB190">
            <v>59</v>
          </cell>
          <cell r="FC190">
            <v>68.350684931506848</v>
          </cell>
          <cell r="FE190">
            <v>38271.593258564812</v>
          </cell>
        </row>
        <row r="191">
          <cell r="A191">
            <v>39940</v>
          </cell>
          <cell r="B191">
            <v>7</v>
          </cell>
          <cell r="C191">
            <v>4</v>
          </cell>
          <cell r="D191">
            <v>5</v>
          </cell>
          <cell r="E191">
            <v>2009</v>
          </cell>
          <cell r="G191">
            <v>0</v>
          </cell>
          <cell r="H191">
            <v>1.5174233202065412</v>
          </cell>
          <cell r="I191">
            <v>9.8364380584268343</v>
          </cell>
          <cell r="J191">
            <v>76.027397260273986</v>
          </cell>
          <cell r="K191">
            <v>10.483870967741936</v>
          </cell>
          <cell r="L191">
            <v>0.35115187069427323</v>
          </cell>
          <cell r="M191">
            <v>6.3007418176743695</v>
          </cell>
          <cell r="N191">
            <v>0</v>
          </cell>
          <cell r="O191">
            <v>22.860729463071994</v>
          </cell>
          <cell r="P191">
            <v>14.468862775308363</v>
          </cell>
          <cell r="Q191">
            <v>26.887843614088094</v>
          </cell>
          <cell r="R191">
            <v>17.724886817902519</v>
          </cell>
          <cell r="S191">
            <v>61.018044920846563</v>
          </cell>
          <cell r="T191">
            <v>20.330310485807789</v>
          </cell>
          <cell r="U191">
            <v>21.332149238017319</v>
          </cell>
          <cell r="W191">
            <v>0</v>
          </cell>
          <cell r="X191">
            <v>11.353861378633376</v>
          </cell>
          <cell r="Y191">
            <v>10.483870967741936</v>
          </cell>
          <cell r="Z191">
            <v>0</v>
          </cell>
          <cell r="AA191">
            <v>0</v>
          </cell>
          <cell r="AB191">
            <v>0</v>
          </cell>
          <cell r="AC191">
            <v>5</v>
          </cell>
          <cell r="AD191">
            <v>0</v>
          </cell>
          <cell r="AE191">
            <v>1.3517454706142278</v>
          </cell>
          <cell r="AF191">
            <v>0.30014821775441458</v>
          </cell>
          <cell r="AG191">
            <v>0</v>
          </cell>
          <cell r="AH191">
            <v>3.5834693022519879</v>
          </cell>
          <cell r="AI191">
            <v>0</v>
          </cell>
          <cell r="AJ191">
            <v>0</v>
          </cell>
          <cell r="AK191">
            <v>0</v>
          </cell>
          <cell r="AL191">
            <v>0</v>
          </cell>
          <cell r="AM191">
            <v>0</v>
          </cell>
          <cell r="AN191">
            <v>0</v>
          </cell>
          <cell r="AO191">
            <v>30.084986687435741</v>
          </cell>
          <cell r="AP191">
            <v>0</v>
          </cell>
          <cell r="AQ191">
            <v>23.699851782245585</v>
          </cell>
          <cell r="AR191">
            <v>16.300148217754415</v>
          </cell>
          <cell r="AS191">
            <v>8.2738666806832413</v>
          </cell>
          <cell r="AT191">
            <v>0</v>
          </cell>
          <cell r="AU191">
            <v>0</v>
          </cell>
          <cell r="AV191">
            <v>0</v>
          </cell>
          <cell r="AW191">
            <v>67</v>
          </cell>
          <cell r="AX191">
            <v>0</v>
          </cell>
          <cell r="AY191">
            <v>0</v>
          </cell>
          <cell r="AZ191">
            <v>35.680504644671672</v>
          </cell>
          <cell r="BA191">
            <v>0</v>
          </cell>
          <cell r="BB191">
            <v>0</v>
          </cell>
          <cell r="BC191">
            <v>0</v>
          </cell>
          <cell r="BD191">
            <v>0</v>
          </cell>
          <cell r="BE191">
            <v>27.3224043715847</v>
          </cell>
          <cell r="BF191">
            <v>31.944327111448441</v>
          </cell>
          <cell r="BG191">
            <v>0</v>
          </cell>
          <cell r="BH191">
            <v>16.760665777240845</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CA191">
            <v>0</v>
          </cell>
          <cell r="CB191">
            <v>0</v>
          </cell>
          <cell r="CC191">
            <v>0</v>
          </cell>
          <cell r="CD191">
            <v>0</v>
          </cell>
          <cell r="CE191">
            <v>0</v>
          </cell>
          <cell r="CF191">
            <v>0</v>
          </cell>
          <cell r="CH191">
            <v>0</v>
          </cell>
          <cell r="CJ191">
            <v>39940</v>
          </cell>
          <cell r="CK191">
            <v>11.353861378633376</v>
          </cell>
          <cell r="CL191">
            <v>1.6518936883686424</v>
          </cell>
          <cell r="CM191">
            <v>59.266731483033141</v>
          </cell>
          <cell r="CN191">
            <v>0</v>
          </cell>
          <cell r="CO191">
            <v>0</v>
          </cell>
          <cell r="CP191">
            <v>41.94232267037097</v>
          </cell>
          <cell r="CQ191">
            <v>0</v>
          </cell>
          <cell r="CR191">
            <v>40</v>
          </cell>
          <cell r="CS191">
            <v>0</v>
          </cell>
          <cell r="CU191">
            <v>39940</v>
          </cell>
          <cell r="CV191">
            <v>0</v>
          </cell>
          <cell r="CW191">
            <v>5</v>
          </cell>
          <cell r="CX191">
            <v>0</v>
          </cell>
          <cell r="CY191">
            <v>0</v>
          </cell>
          <cell r="CZ191">
            <v>0</v>
          </cell>
          <cell r="DA191">
            <v>0</v>
          </cell>
          <cell r="DB191">
            <v>0</v>
          </cell>
          <cell r="DC191">
            <v>70.056849826245184</v>
          </cell>
          <cell r="DD191">
            <v>67</v>
          </cell>
          <cell r="DE191">
            <v>11.835616438356164</v>
          </cell>
          <cell r="DF191">
            <v>24</v>
          </cell>
          <cell r="DG191">
            <v>51.980652862426084</v>
          </cell>
          <cell r="DH191">
            <v>0</v>
          </cell>
          <cell r="DI191">
            <v>0</v>
          </cell>
          <cell r="DJ191">
            <v>0</v>
          </cell>
          <cell r="DK191">
            <v>27.3224043715847</v>
          </cell>
          <cell r="DL191">
            <v>31.944327111448441</v>
          </cell>
          <cell r="DM191">
            <v>0</v>
          </cell>
          <cell r="DN191">
            <v>0</v>
          </cell>
          <cell r="DO191">
            <v>0</v>
          </cell>
          <cell r="DP191">
            <v>0</v>
          </cell>
          <cell r="DR191">
            <v>59.266731483033141</v>
          </cell>
          <cell r="DS191">
            <v>0</v>
          </cell>
          <cell r="DT191">
            <v>0</v>
          </cell>
          <cell r="DV191">
            <v>39940</v>
          </cell>
          <cell r="DW191">
            <v>1.1012624589124282</v>
          </cell>
          <cell r="DY191">
            <v>49.7</v>
          </cell>
          <cell r="DZ191">
            <v>44.7</v>
          </cell>
          <cell r="EA191">
            <v>40</v>
          </cell>
          <cell r="EB191">
            <v>40</v>
          </cell>
          <cell r="ED191">
            <v>60</v>
          </cell>
          <cell r="EE191">
            <v>20</v>
          </cell>
          <cell r="EF191">
            <v>41.94232267037097</v>
          </cell>
          <cell r="EG191">
            <v>0</v>
          </cell>
          <cell r="EH191">
            <v>41.94232267037097</v>
          </cell>
          <cell r="EJ191">
            <v>40</v>
          </cell>
          <cell r="EK191">
            <v>100</v>
          </cell>
          <cell r="EL191">
            <v>120</v>
          </cell>
          <cell r="EN191">
            <v>0</v>
          </cell>
          <cell r="EO191">
            <v>60</v>
          </cell>
          <cell r="EP191">
            <v>80</v>
          </cell>
          <cell r="ER191">
            <v>200</v>
          </cell>
          <cell r="ET191">
            <v>15</v>
          </cell>
          <cell r="EU191">
            <v>0</v>
          </cell>
          <cell r="EV191">
            <v>0</v>
          </cell>
          <cell r="EW191">
            <v>44.266731483033141</v>
          </cell>
          <cell r="EX191">
            <v>15</v>
          </cell>
          <cell r="EZ191">
            <v>44.266731483033141</v>
          </cell>
          <cell r="FA191">
            <v>59.266731483033141</v>
          </cell>
          <cell r="FB191">
            <v>59</v>
          </cell>
          <cell r="FC191">
            <v>68.350684931506848</v>
          </cell>
          <cell r="FE191">
            <v>38271.593258796296</v>
          </cell>
        </row>
        <row r="192">
          <cell r="A192">
            <v>39941</v>
          </cell>
          <cell r="B192">
            <v>8</v>
          </cell>
          <cell r="C192">
            <v>5</v>
          </cell>
          <cell r="D192">
            <v>5</v>
          </cell>
          <cell r="E192">
            <v>2009</v>
          </cell>
          <cell r="G192">
            <v>0</v>
          </cell>
          <cell r="H192">
            <v>1.814841085448321</v>
          </cell>
          <cell r="I192">
            <v>10.097273219781588</v>
          </cell>
          <cell r="J192">
            <v>76.027397260273986</v>
          </cell>
          <cell r="K192">
            <v>10.483870967741936</v>
          </cell>
          <cell r="L192">
            <v>0.41997828403036563</v>
          </cell>
          <cell r="M192">
            <v>6.4678200830897437</v>
          </cell>
          <cell r="N192">
            <v>0</v>
          </cell>
          <cell r="O192">
            <v>27.341474538070798</v>
          </cell>
          <cell r="P192">
            <v>14.852537041765434</v>
          </cell>
          <cell r="Q192">
            <v>26.622412654504</v>
          </cell>
          <cell r="R192">
            <v>17.724886817902519</v>
          </cell>
          <cell r="S192">
            <v>151.29796612309394</v>
          </cell>
          <cell r="T192">
            <v>20.962794268950709</v>
          </cell>
          <cell r="U192">
            <v>26.382266085724634</v>
          </cell>
          <cell r="W192">
            <v>0</v>
          </cell>
          <cell r="X192">
            <v>11.91211430522991</v>
          </cell>
          <cell r="Y192">
            <v>10.483870967741936</v>
          </cell>
          <cell r="Z192">
            <v>0</v>
          </cell>
          <cell r="AA192">
            <v>0</v>
          </cell>
          <cell r="AB192">
            <v>0</v>
          </cell>
          <cell r="AC192">
            <v>5</v>
          </cell>
          <cell r="AD192">
            <v>0</v>
          </cell>
          <cell r="AE192">
            <v>1.3517454706142278</v>
          </cell>
          <cell r="AF192">
            <v>0.53605289650588173</v>
          </cell>
          <cell r="AG192">
            <v>0</v>
          </cell>
          <cell r="AH192">
            <v>3.4077515483351419</v>
          </cell>
          <cell r="AI192">
            <v>0</v>
          </cell>
          <cell r="AJ192">
            <v>0</v>
          </cell>
          <cell r="AK192">
            <v>0</v>
          </cell>
          <cell r="AL192">
            <v>0</v>
          </cell>
          <cell r="AM192">
            <v>0</v>
          </cell>
          <cell r="AN192">
            <v>0</v>
          </cell>
          <cell r="AO192">
            <v>29.654849873450086</v>
          </cell>
          <cell r="AP192">
            <v>0</v>
          </cell>
          <cell r="AQ192">
            <v>23.463947103494117</v>
          </cell>
          <cell r="AR192">
            <v>16.536052896505883</v>
          </cell>
          <cell r="AS192">
            <v>13.478709630457516</v>
          </cell>
          <cell r="AT192">
            <v>0</v>
          </cell>
          <cell r="AU192">
            <v>0</v>
          </cell>
          <cell r="AV192">
            <v>0</v>
          </cell>
          <cell r="AW192">
            <v>67</v>
          </cell>
          <cell r="AX192">
            <v>0</v>
          </cell>
          <cell r="AY192">
            <v>0</v>
          </cell>
          <cell r="AZ192">
            <v>42.148878610343445</v>
          </cell>
          <cell r="BA192">
            <v>0</v>
          </cell>
          <cell r="BB192">
            <v>89.494147867425852</v>
          </cell>
          <cell r="BC192">
            <v>0</v>
          </cell>
          <cell r="BD192">
            <v>0</v>
          </cell>
          <cell r="BE192">
            <v>27.3224043715847</v>
          </cell>
          <cell r="BF192">
            <v>33.118158530956322</v>
          </cell>
          <cell r="BG192">
            <v>0</v>
          </cell>
          <cell r="BH192">
            <v>13.875341765815023</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1.7114925919179456</v>
          </cell>
          <cell r="BX192">
            <v>0</v>
          </cell>
          <cell r="BY192">
            <v>0</v>
          </cell>
          <cell r="CA192">
            <v>0</v>
          </cell>
          <cell r="CB192">
            <v>0</v>
          </cell>
          <cell r="CC192">
            <v>0</v>
          </cell>
          <cell r="CD192">
            <v>0</v>
          </cell>
          <cell r="CE192">
            <v>0</v>
          </cell>
          <cell r="CF192">
            <v>0</v>
          </cell>
          <cell r="CH192">
            <v>0</v>
          </cell>
          <cell r="CJ192">
            <v>39941</v>
          </cell>
          <cell r="CK192">
            <v>11.91211430522991</v>
          </cell>
          <cell r="CL192">
            <v>1.8877983671201095</v>
          </cell>
          <cell r="CM192">
            <v>60.440562902541018</v>
          </cell>
          <cell r="CN192">
            <v>1.7114925919179456</v>
          </cell>
          <cell r="CO192">
            <v>0</v>
          </cell>
          <cell r="CP192">
            <v>46.541311052242747</v>
          </cell>
          <cell r="CQ192">
            <v>0</v>
          </cell>
          <cell r="CR192">
            <v>40</v>
          </cell>
          <cell r="CS192">
            <v>0</v>
          </cell>
          <cell r="CU192">
            <v>39941</v>
          </cell>
          <cell r="CV192">
            <v>0</v>
          </cell>
          <cell r="CW192">
            <v>5</v>
          </cell>
          <cell r="CX192">
            <v>0</v>
          </cell>
          <cell r="CY192">
            <v>0</v>
          </cell>
          <cell r="CZ192">
            <v>0</v>
          </cell>
          <cell r="DA192">
            <v>0</v>
          </cell>
          <cell r="DB192">
            <v>0</v>
          </cell>
          <cell r="DC192">
            <v>72.328767123287676</v>
          </cell>
          <cell r="DD192">
            <v>67</v>
          </cell>
          <cell r="DE192">
            <v>11.835616438356164</v>
          </cell>
          <cell r="DF192">
            <v>24</v>
          </cell>
          <cell r="DG192">
            <v>58.684931506849324</v>
          </cell>
          <cell r="DH192">
            <v>89.494147867425852</v>
          </cell>
          <cell r="DI192">
            <v>0</v>
          </cell>
          <cell r="DJ192">
            <v>0</v>
          </cell>
          <cell r="DK192">
            <v>27.3224043715847</v>
          </cell>
          <cell r="DL192">
            <v>33.118158530956322</v>
          </cell>
          <cell r="DM192">
            <v>0</v>
          </cell>
          <cell r="DN192">
            <v>0</v>
          </cell>
          <cell r="DO192">
            <v>0</v>
          </cell>
          <cell r="DP192">
            <v>1.7114925919179456</v>
          </cell>
          <cell r="DR192">
            <v>62.152055494458963</v>
          </cell>
          <cell r="DS192">
            <v>0</v>
          </cell>
          <cell r="DT192">
            <v>0</v>
          </cell>
          <cell r="DV192">
            <v>39941</v>
          </cell>
          <cell r="DW192">
            <v>1.2585322447467397</v>
          </cell>
          <cell r="DY192">
            <v>49.7</v>
          </cell>
          <cell r="DZ192">
            <v>44.7</v>
          </cell>
          <cell r="EA192">
            <v>40</v>
          </cell>
          <cell r="EB192">
            <v>40</v>
          </cell>
          <cell r="ED192">
            <v>60</v>
          </cell>
          <cell r="EE192">
            <v>20</v>
          </cell>
          <cell r="EF192">
            <v>46.541311052242747</v>
          </cell>
          <cell r="EG192">
            <v>0</v>
          </cell>
          <cell r="EH192">
            <v>46.541311052242747</v>
          </cell>
          <cell r="EJ192">
            <v>40</v>
          </cell>
          <cell r="EK192">
            <v>100</v>
          </cell>
          <cell r="EL192">
            <v>120</v>
          </cell>
          <cell r="EN192">
            <v>0</v>
          </cell>
          <cell r="EO192">
            <v>60</v>
          </cell>
          <cell r="EP192">
            <v>80</v>
          </cell>
          <cell r="ER192">
            <v>200</v>
          </cell>
          <cell r="ET192">
            <v>15</v>
          </cell>
          <cell r="EU192">
            <v>0</v>
          </cell>
          <cell r="EV192">
            <v>1.7114925919179456</v>
          </cell>
          <cell r="EW192">
            <v>47.152055494458963</v>
          </cell>
          <cell r="EX192">
            <v>15</v>
          </cell>
          <cell r="EZ192">
            <v>45.440562902541018</v>
          </cell>
          <cell r="FA192">
            <v>60.440562902541018</v>
          </cell>
          <cell r="FB192">
            <v>59</v>
          </cell>
          <cell r="FC192">
            <v>68.350684931506848</v>
          </cell>
          <cell r="FE192">
            <v>38271.593259027781</v>
          </cell>
        </row>
        <row r="193">
          <cell r="A193">
            <v>39942</v>
          </cell>
          <cell r="B193">
            <v>9</v>
          </cell>
          <cell r="C193">
            <v>6</v>
          </cell>
          <cell r="D193">
            <v>5</v>
          </cell>
          <cell r="E193">
            <v>2009</v>
          </cell>
          <cell r="G193">
            <v>0</v>
          </cell>
          <cell r="H193">
            <v>2.0760015150133748</v>
          </cell>
          <cell r="I193">
            <v>12.617407346782029</v>
          </cell>
          <cell r="J193">
            <v>76.027397260273986</v>
          </cell>
          <cell r="K193">
            <v>10.483870967741936</v>
          </cell>
          <cell r="L193">
            <v>0.48041426927712338</v>
          </cell>
          <cell r="M193">
            <v>8.0820949238220301</v>
          </cell>
          <cell r="N193">
            <v>8.1229090909090917</v>
          </cell>
          <cell r="O193">
            <v>31.275984998825891</v>
          </cell>
          <cell r="P193">
            <v>18.559516605135205</v>
          </cell>
          <cell r="Q193">
            <v>26.599727870991906</v>
          </cell>
          <cell r="R193">
            <v>17.724886817902519</v>
          </cell>
          <cell r="S193">
            <v>72.380765269677653</v>
          </cell>
          <cell r="T193">
            <v>21.152278128424836</v>
          </cell>
          <cell r="U193">
            <v>33.851113276476767</v>
          </cell>
          <cell r="W193">
            <v>0</v>
          </cell>
          <cell r="X193">
            <v>14.693408861795405</v>
          </cell>
          <cell r="Y193">
            <v>10.483870967741936</v>
          </cell>
          <cell r="Z193">
            <v>0</v>
          </cell>
          <cell r="AA193">
            <v>0</v>
          </cell>
          <cell r="AB193">
            <v>2.6080583063567113</v>
          </cell>
          <cell r="AC193">
            <v>5</v>
          </cell>
          <cell r="AD193">
            <v>0</v>
          </cell>
          <cell r="AE193">
            <v>1.3517454706142278</v>
          </cell>
          <cell r="AF193">
            <v>7.725614507037303</v>
          </cell>
          <cell r="AG193">
            <v>0</v>
          </cell>
          <cell r="AH193">
            <v>2.9170243985906126</v>
          </cell>
          <cell r="AI193">
            <v>0</v>
          </cell>
          <cell r="AJ193">
            <v>0</v>
          </cell>
          <cell r="AK193">
            <v>0</v>
          </cell>
          <cell r="AL193">
            <v>0</v>
          </cell>
          <cell r="AM193">
            <v>0</v>
          </cell>
          <cell r="AN193">
            <v>0</v>
          </cell>
          <cell r="AO193">
            <v>27.302169589426292</v>
          </cell>
          <cell r="AP193">
            <v>0</v>
          </cell>
          <cell r="AQ193">
            <v>16.274385492962697</v>
          </cell>
          <cell r="AR193">
            <v>22.374041188602948</v>
          </cell>
          <cell r="AS193">
            <v>25.292495623272956</v>
          </cell>
          <cell r="AT193">
            <v>0</v>
          </cell>
          <cell r="AU193">
            <v>0</v>
          </cell>
          <cell r="AV193">
            <v>0</v>
          </cell>
          <cell r="AW193">
            <v>67</v>
          </cell>
          <cell r="AX193">
            <v>0</v>
          </cell>
          <cell r="AY193">
            <v>0</v>
          </cell>
          <cell r="AZ193">
            <v>36.310890318246379</v>
          </cell>
          <cell r="BA193">
            <v>0</v>
          </cell>
          <cell r="BB193">
            <v>24.07326635633288</v>
          </cell>
          <cell r="BC193">
            <v>0</v>
          </cell>
          <cell r="BD193">
            <v>0</v>
          </cell>
          <cell r="BE193">
            <v>27.3224043715847</v>
          </cell>
          <cell r="BF193">
            <v>41.028280559922152</v>
          </cell>
          <cell r="BG193">
            <v>0</v>
          </cell>
          <cell r="BH193">
            <v>2.1236686502024185</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CA193">
            <v>0</v>
          </cell>
          <cell r="CB193">
            <v>5.5530436785647197</v>
          </cell>
          <cell r="CC193">
            <v>0</v>
          </cell>
          <cell r="CD193">
            <v>0</v>
          </cell>
          <cell r="CE193">
            <v>0</v>
          </cell>
          <cell r="CF193">
            <v>0</v>
          </cell>
          <cell r="CH193">
            <v>5.5530436785647197</v>
          </cell>
          <cell r="CJ193">
            <v>39942</v>
          </cell>
          <cell r="CK193">
            <v>14.693408861795405</v>
          </cell>
          <cell r="CL193">
            <v>9.0773599776515308</v>
          </cell>
          <cell r="CM193">
            <v>68.350684931506848</v>
          </cell>
          <cell r="CN193">
            <v>0</v>
          </cell>
          <cell r="CO193">
            <v>0</v>
          </cell>
          <cell r="CP193">
            <v>55.51168961128986</v>
          </cell>
          <cell r="CQ193">
            <v>0</v>
          </cell>
          <cell r="CR193">
            <v>38.648426681565645</v>
          </cell>
          <cell r="CS193">
            <v>0</v>
          </cell>
          <cell r="CU193">
            <v>39942</v>
          </cell>
          <cell r="CV193">
            <v>2.6080583063567113</v>
          </cell>
          <cell r="CW193">
            <v>5</v>
          </cell>
          <cell r="CX193">
            <v>0</v>
          </cell>
          <cell r="CY193">
            <v>0</v>
          </cell>
          <cell r="CZ193">
            <v>0</v>
          </cell>
          <cell r="DA193">
            <v>0</v>
          </cell>
          <cell r="DB193">
            <v>0</v>
          </cell>
          <cell r="DC193">
            <v>72.328767123287676</v>
          </cell>
          <cell r="DD193">
            <v>67</v>
          </cell>
          <cell r="DE193">
            <v>11.835616438356164</v>
          </cell>
          <cell r="DF193">
            <v>24</v>
          </cell>
          <cell r="DG193">
            <v>58.684931506849324</v>
          </cell>
          <cell r="DH193">
            <v>24.07326635633288</v>
          </cell>
          <cell r="DI193">
            <v>0</v>
          </cell>
          <cell r="DJ193">
            <v>0</v>
          </cell>
          <cell r="DK193">
            <v>27.3224043715847</v>
          </cell>
          <cell r="DL193">
            <v>41.028280559922152</v>
          </cell>
          <cell r="DM193">
            <v>0</v>
          </cell>
          <cell r="DN193">
            <v>0</v>
          </cell>
          <cell r="DO193">
            <v>0</v>
          </cell>
          <cell r="DP193">
            <v>0</v>
          </cell>
          <cell r="DR193">
            <v>68.350684931506848</v>
          </cell>
          <cell r="DS193">
            <v>5.5530436785647197</v>
          </cell>
          <cell r="DT193">
            <v>0</v>
          </cell>
          <cell r="DV193">
            <v>39942</v>
          </cell>
          <cell r="DW193">
            <v>6.0515733184343539</v>
          </cell>
          <cell r="DY193">
            <v>49.7</v>
          </cell>
          <cell r="DZ193">
            <v>44.7</v>
          </cell>
          <cell r="EA193">
            <v>40</v>
          </cell>
          <cell r="EB193">
            <v>38.648426681565645</v>
          </cell>
          <cell r="ED193">
            <v>60</v>
          </cell>
          <cell r="EE193">
            <v>20</v>
          </cell>
          <cell r="EF193">
            <v>55.51168961128986</v>
          </cell>
          <cell r="EG193">
            <v>0</v>
          </cell>
          <cell r="EH193">
            <v>55.51168961128986</v>
          </cell>
          <cell r="EJ193">
            <v>38.648426681565645</v>
          </cell>
          <cell r="EK193">
            <v>98.648426681565638</v>
          </cell>
          <cell r="EL193">
            <v>118.64842668156564</v>
          </cell>
          <cell r="EN193">
            <v>0</v>
          </cell>
          <cell r="EO193">
            <v>60</v>
          </cell>
          <cell r="EP193">
            <v>80</v>
          </cell>
          <cell r="ER193">
            <v>200</v>
          </cell>
          <cell r="ET193">
            <v>15</v>
          </cell>
          <cell r="EU193">
            <v>0</v>
          </cell>
          <cell r="EV193">
            <v>0</v>
          </cell>
          <cell r="EW193">
            <v>56.781873653294468</v>
          </cell>
          <cell r="EX193">
            <v>11.56881127821238</v>
          </cell>
          <cell r="EZ193">
            <v>56.781873653294468</v>
          </cell>
          <cell r="FA193">
            <v>71.781873653294468</v>
          </cell>
          <cell r="FB193">
            <v>59</v>
          </cell>
          <cell r="FC193">
            <v>68.350684931506848</v>
          </cell>
          <cell r="FE193">
            <v>38271.593259143519</v>
          </cell>
        </row>
        <row r="194">
          <cell r="A194">
            <v>39943</v>
          </cell>
          <cell r="B194">
            <v>10</v>
          </cell>
          <cell r="C194">
            <v>7</v>
          </cell>
          <cell r="D194">
            <v>5</v>
          </cell>
          <cell r="E194">
            <v>2009</v>
          </cell>
          <cell r="G194">
            <v>0</v>
          </cell>
          <cell r="H194">
            <v>1.6670662502749012</v>
          </cell>
          <cell r="I194">
            <v>12.367927524274386</v>
          </cell>
          <cell r="J194">
            <v>76.027397260273986</v>
          </cell>
          <cell r="K194">
            <v>10.483870967741936</v>
          </cell>
          <cell r="L194">
            <v>0.38578122832304912</v>
          </cell>
          <cell r="M194">
            <v>7.9222903338878483</v>
          </cell>
          <cell r="N194">
            <v>8.1229090909090917</v>
          </cell>
          <cell r="O194">
            <v>25.115173885270895</v>
          </cell>
          <cell r="P194">
            <v>18.19254542149837</v>
          </cell>
          <cell r="Q194">
            <v>26.541097401150484</v>
          </cell>
          <cell r="R194">
            <v>17.724886817902519</v>
          </cell>
          <cell r="S194">
            <v>99.864460653793486</v>
          </cell>
          <cell r="T194">
            <v>21.277055656773427</v>
          </cell>
          <cell r="U194">
            <v>34.657397634384765</v>
          </cell>
          <cell r="W194">
            <v>0</v>
          </cell>
          <cell r="X194">
            <v>14.034993774549287</v>
          </cell>
          <cell r="Y194">
            <v>10.483870967741936</v>
          </cell>
          <cell r="Z194">
            <v>0</v>
          </cell>
          <cell r="AA194">
            <v>0</v>
          </cell>
          <cell r="AB194">
            <v>2.6067353782302978</v>
          </cell>
          <cell r="AC194">
            <v>5</v>
          </cell>
          <cell r="AD194">
            <v>0</v>
          </cell>
          <cell r="AE194">
            <v>1.3517454706142278</v>
          </cell>
          <cell r="AF194">
            <v>7.4724998042754631</v>
          </cell>
          <cell r="AG194">
            <v>0</v>
          </cell>
          <cell r="AH194">
            <v>2.9899343391147166</v>
          </cell>
          <cell r="AI194">
            <v>0</v>
          </cell>
          <cell r="AJ194">
            <v>0</v>
          </cell>
          <cell r="AK194">
            <v>0</v>
          </cell>
          <cell r="AL194">
            <v>0</v>
          </cell>
          <cell r="AM194">
            <v>0</v>
          </cell>
          <cell r="AN194">
            <v>0</v>
          </cell>
          <cell r="AO194">
            <v>27.834784877116775</v>
          </cell>
          <cell r="AP194">
            <v>0</v>
          </cell>
          <cell r="AQ194">
            <v>16.527500195724535</v>
          </cell>
          <cell r="AR194">
            <v>22.289669621015669</v>
          </cell>
          <cell r="AS194">
            <v>17.931814492850563</v>
          </cell>
          <cell r="AT194">
            <v>0</v>
          </cell>
          <cell r="AU194">
            <v>0</v>
          </cell>
          <cell r="AV194">
            <v>0</v>
          </cell>
          <cell r="AW194">
            <v>67</v>
          </cell>
          <cell r="AX194">
            <v>0</v>
          </cell>
          <cell r="AY194">
            <v>0</v>
          </cell>
          <cell r="AZ194">
            <v>36.395261885833655</v>
          </cell>
          <cell r="BA194">
            <v>0</v>
          </cell>
          <cell r="BB194">
            <v>52.403652059118002</v>
          </cell>
          <cell r="BC194">
            <v>0</v>
          </cell>
          <cell r="BD194">
            <v>0</v>
          </cell>
          <cell r="BE194">
            <v>27.3224043715847</v>
          </cell>
          <cell r="BF194">
            <v>41.028280559922152</v>
          </cell>
          <cell r="BG194">
            <v>0</v>
          </cell>
          <cell r="BH194">
            <v>7.6767123287671382</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CA194">
            <v>0</v>
          </cell>
          <cell r="CB194">
            <v>0</v>
          </cell>
          <cell r="CC194">
            <v>0</v>
          </cell>
          <cell r="CD194">
            <v>0</v>
          </cell>
          <cell r="CE194">
            <v>0</v>
          </cell>
          <cell r="CF194">
            <v>0</v>
          </cell>
          <cell r="CH194">
            <v>0</v>
          </cell>
          <cell r="CJ194">
            <v>39943</v>
          </cell>
          <cell r="CK194">
            <v>14.034993774549287</v>
          </cell>
          <cell r="CL194">
            <v>8.8242452748896909</v>
          </cell>
          <cell r="CM194">
            <v>68.350684931506848</v>
          </cell>
          <cell r="CN194">
            <v>0</v>
          </cell>
          <cell r="CO194">
            <v>0</v>
          </cell>
          <cell r="CP194">
            <v>48.756533709082056</v>
          </cell>
          <cell r="CQ194">
            <v>0</v>
          </cell>
          <cell r="CR194">
            <v>38.817169816740204</v>
          </cell>
          <cell r="CS194">
            <v>0</v>
          </cell>
          <cell r="CU194">
            <v>39943</v>
          </cell>
          <cell r="CV194">
            <v>2.6067353782302978</v>
          </cell>
          <cell r="CW194">
            <v>5</v>
          </cell>
          <cell r="CX194">
            <v>0</v>
          </cell>
          <cell r="CY194">
            <v>0</v>
          </cell>
          <cell r="CZ194">
            <v>0</v>
          </cell>
          <cell r="DA194">
            <v>0</v>
          </cell>
          <cell r="DB194">
            <v>0</v>
          </cell>
          <cell r="DC194">
            <v>70.46823981239848</v>
          </cell>
          <cell r="DD194">
            <v>67</v>
          </cell>
          <cell r="DE194">
            <v>11.835616438356164</v>
          </cell>
          <cell r="DF194">
            <v>24</v>
          </cell>
          <cell r="DG194">
            <v>58.684931506849324</v>
          </cell>
          <cell r="DH194">
            <v>52.403652059118002</v>
          </cell>
          <cell r="DI194">
            <v>0</v>
          </cell>
          <cell r="DJ194">
            <v>0</v>
          </cell>
          <cell r="DK194">
            <v>27.3224043715847</v>
          </cell>
          <cell r="DL194">
            <v>41.028280559922152</v>
          </cell>
          <cell r="DM194">
            <v>0</v>
          </cell>
          <cell r="DN194">
            <v>0</v>
          </cell>
          <cell r="DO194">
            <v>0</v>
          </cell>
          <cell r="DP194">
            <v>0</v>
          </cell>
          <cell r="DR194">
            <v>68.350684931506848</v>
          </cell>
          <cell r="DS194">
            <v>0</v>
          </cell>
          <cell r="DT194">
            <v>0</v>
          </cell>
          <cell r="DV194">
            <v>39943</v>
          </cell>
          <cell r="DW194">
            <v>5.8828301832597942</v>
          </cell>
          <cell r="DY194">
            <v>49.7</v>
          </cell>
          <cell r="DZ194">
            <v>44.7</v>
          </cell>
          <cell r="EA194">
            <v>40</v>
          </cell>
          <cell r="EB194">
            <v>38.817169816740204</v>
          </cell>
          <cell r="ED194">
            <v>60</v>
          </cell>
          <cell r="EE194">
            <v>20</v>
          </cell>
          <cell r="EF194">
            <v>48.756533709082056</v>
          </cell>
          <cell r="EG194">
            <v>0</v>
          </cell>
          <cell r="EH194">
            <v>48.756533709082056</v>
          </cell>
          <cell r="EJ194">
            <v>38.817169816740204</v>
          </cell>
          <cell r="EK194">
            <v>98.817169816740204</v>
          </cell>
          <cell r="EL194">
            <v>118.8171698167402</v>
          </cell>
          <cell r="EN194">
            <v>0</v>
          </cell>
          <cell r="EO194">
            <v>60</v>
          </cell>
          <cell r="EP194">
            <v>80</v>
          </cell>
          <cell r="ER194">
            <v>200</v>
          </cell>
          <cell r="ET194">
            <v>15</v>
          </cell>
          <cell r="EU194">
            <v>0</v>
          </cell>
          <cell r="EV194">
            <v>0</v>
          </cell>
          <cell r="EW194">
            <v>55.659144445040113</v>
          </cell>
          <cell r="EX194">
            <v>12.691540486466735</v>
          </cell>
          <cell r="EZ194">
            <v>55.659144445040113</v>
          </cell>
          <cell r="FA194">
            <v>70.659144445040113</v>
          </cell>
          <cell r="FB194">
            <v>59</v>
          </cell>
          <cell r="FC194">
            <v>68.350684931506848</v>
          </cell>
          <cell r="FE194">
            <v>38271.593259490743</v>
          </cell>
        </row>
        <row r="195">
          <cell r="A195">
            <v>39944</v>
          </cell>
          <cell r="B195">
            <v>11</v>
          </cell>
          <cell r="C195">
            <v>1</v>
          </cell>
          <cell r="D195">
            <v>5</v>
          </cell>
          <cell r="E195">
            <v>2009</v>
          </cell>
          <cell r="G195">
            <v>0</v>
          </cell>
          <cell r="H195">
            <v>1.6636357289374055</v>
          </cell>
          <cell r="I195">
            <v>12.366346846138986</v>
          </cell>
          <cell r="J195">
            <v>76.027397260273986</v>
          </cell>
          <cell r="K195">
            <v>10.483870967741936</v>
          </cell>
          <cell r="L195">
            <v>0.38498736021183921</v>
          </cell>
          <cell r="M195">
            <v>7.9212778286731709</v>
          </cell>
          <cell r="N195">
            <v>8.1229090909090917</v>
          </cell>
          <cell r="O195">
            <v>25.063491392212136</v>
          </cell>
          <cell r="P195">
            <v>18.190220330352851</v>
          </cell>
          <cell r="Q195">
            <v>26.55927789340236</v>
          </cell>
          <cell r="R195">
            <v>17.724886817902519</v>
          </cell>
          <cell r="S195">
            <v>169.04233048548633</v>
          </cell>
          <cell r="T195">
            <v>21.591127090522754</v>
          </cell>
          <cell r="U195">
            <v>36.686856685620128</v>
          </cell>
          <cell r="W195">
            <v>0</v>
          </cell>
          <cell r="X195">
            <v>14.029982575076392</v>
          </cell>
          <cell r="Y195">
            <v>10.483870967741936</v>
          </cell>
          <cell r="Z195">
            <v>0</v>
          </cell>
          <cell r="AA195">
            <v>0</v>
          </cell>
          <cell r="AB195">
            <v>2.6054131211543852</v>
          </cell>
          <cell r="AC195">
            <v>5</v>
          </cell>
          <cell r="AD195">
            <v>0</v>
          </cell>
          <cell r="AE195">
            <v>1.3517454706142278</v>
          </cell>
          <cell r="AF195">
            <v>7.4720156880254915</v>
          </cell>
          <cell r="AG195">
            <v>0</v>
          </cell>
          <cell r="AH195">
            <v>3.0382121697020992</v>
          </cell>
          <cell r="AI195">
            <v>0</v>
          </cell>
          <cell r="AJ195">
            <v>0</v>
          </cell>
          <cell r="AK195">
            <v>0</v>
          </cell>
          <cell r="AL195">
            <v>0</v>
          </cell>
          <cell r="AM195">
            <v>0</v>
          </cell>
          <cell r="AN195">
            <v>0</v>
          </cell>
          <cell r="AO195">
            <v>27.742371470836201</v>
          </cell>
          <cell r="AP195">
            <v>0</v>
          </cell>
          <cell r="AQ195">
            <v>16.527984311974507</v>
          </cell>
          <cell r="AR195">
            <v>22.28950824893235</v>
          </cell>
          <cell r="AS195">
            <v>17.939800232424716</v>
          </cell>
          <cell r="AT195">
            <v>0</v>
          </cell>
          <cell r="AU195">
            <v>0</v>
          </cell>
          <cell r="AV195">
            <v>0</v>
          </cell>
          <cell r="AW195">
            <v>67</v>
          </cell>
          <cell r="AX195">
            <v>0</v>
          </cell>
          <cell r="AY195">
            <v>0</v>
          </cell>
          <cell r="AZ195">
            <v>36.395423257916974</v>
          </cell>
          <cell r="BA195">
            <v>0</v>
          </cell>
          <cell r="BB195">
            <v>123.92489100371225</v>
          </cell>
          <cell r="BC195">
            <v>0</v>
          </cell>
          <cell r="BD195">
            <v>0</v>
          </cell>
          <cell r="BE195">
            <v>27.3224043715847</v>
          </cell>
          <cell r="BF195">
            <v>41.028280559922152</v>
          </cell>
          <cell r="BG195">
            <v>0</v>
          </cell>
          <cell r="BH195">
            <v>7.6767123287671382</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CA195">
            <v>0</v>
          </cell>
          <cell r="CB195">
            <v>0</v>
          </cell>
          <cell r="CC195">
            <v>0</v>
          </cell>
          <cell r="CD195">
            <v>0</v>
          </cell>
          <cell r="CE195">
            <v>0</v>
          </cell>
          <cell r="CF195">
            <v>0</v>
          </cell>
          <cell r="CH195">
            <v>0</v>
          </cell>
          <cell r="CJ195">
            <v>39944</v>
          </cell>
          <cell r="CK195">
            <v>14.029982575076392</v>
          </cell>
          <cell r="CL195">
            <v>8.8237611586397193</v>
          </cell>
          <cell r="CM195">
            <v>68.350684931506848</v>
          </cell>
          <cell r="CN195">
            <v>0</v>
          </cell>
          <cell r="CO195">
            <v>0</v>
          </cell>
          <cell r="CP195">
            <v>48.720383872963012</v>
          </cell>
          <cell r="CQ195">
            <v>0</v>
          </cell>
          <cell r="CR195">
            <v>38.817492560906857</v>
          </cell>
          <cell r="CS195">
            <v>0</v>
          </cell>
          <cell r="CU195">
            <v>39944</v>
          </cell>
          <cell r="CV195">
            <v>2.6054131211543852</v>
          </cell>
          <cell r="CW195">
            <v>5</v>
          </cell>
          <cell r="CX195">
            <v>0</v>
          </cell>
          <cell r="CY195">
            <v>0</v>
          </cell>
          <cell r="CZ195">
            <v>0</v>
          </cell>
          <cell r="DA195">
            <v>0</v>
          </cell>
          <cell r="DB195">
            <v>0</v>
          </cell>
          <cell r="DC195">
            <v>70.427078776806553</v>
          </cell>
          <cell r="DD195">
            <v>67</v>
          </cell>
          <cell r="DE195">
            <v>11.835616438356164</v>
          </cell>
          <cell r="DF195">
            <v>24</v>
          </cell>
          <cell r="DG195">
            <v>58.684931506849324</v>
          </cell>
          <cell r="DH195">
            <v>123.92489100371225</v>
          </cell>
          <cell r="DI195">
            <v>0</v>
          </cell>
          <cell r="DJ195">
            <v>0</v>
          </cell>
          <cell r="DK195">
            <v>27.3224043715847</v>
          </cell>
          <cell r="DL195">
            <v>41.028280559922152</v>
          </cell>
          <cell r="DM195">
            <v>0</v>
          </cell>
          <cell r="DN195">
            <v>0</v>
          </cell>
          <cell r="DO195">
            <v>0</v>
          </cell>
          <cell r="DP195">
            <v>0</v>
          </cell>
          <cell r="DR195">
            <v>68.350684931506848</v>
          </cell>
          <cell r="DS195">
            <v>0</v>
          </cell>
          <cell r="DT195">
            <v>0</v>
          </cell>
          <cell r="DV195">
            <v>39944</v>
          </cell>
          <cell r="DW195">
            <v>5.8825074390931462</v>
          </cell>
          <cell r="DY195">
            <v>49.7</v>
          </cell>
          <cell r="DZ195">
            <v>44.7</v>
          </cell>
          <cell r="EA195">
            <v>40</v>
          </cell>
          <cell r="EB195">
            <v>38.817492560906857</v>
          </cell>
          <cell r="ED195">
            <v>60</v>
          </cell>
          <cell r="EE195">
            <v>20</v>
          </cell>
          <cell r="EF195">
            <v>48.720383872963012</v>
          </cell>
          <cell r="EG195">
            <v>0</v>
          </cell>
          <cell r="EH195">
            <v>48.720383872963012</v>
          </cell>
          <cell r="EJ195">
            <v>38.817492560906857</v>
          </cell>
          <cell r="EK195">
            <v>98.817492560906857</v>
          </cell>
          <cell r="EL195">
            <v>118.81749256090686</v>
          </cell>
          <cell r="EN195">
            <v>0</v>
          </cell>
          <cell r="EO195">
            <v>60</v>
          </cell>
          <cell r="EP195">
            <v>80</v>
          </cell>
          <cell r="ER195">
            <v>200</v>
          </cell>
          <cell r="ET195">
            <v>15</v>
          </cell>
          <cell r="EU195">
            <v>0</v>
          </cell>
          <cell r="EV195">
            <v>0</v>
          </cell>
          <cell r="EW195">
            <v>55.652030949873946</v>
          </cell>
          <cell r="EX195">
            <v>12.698653981632901</v>
          </cell>
          <cell r="EZ195">
            <v>55.652030949873946</v>
          </cell>
          <cell r="FA195">
            <v>70.652030949873946</v>
          </cell>
          <cell r="FB195">
            <v>59</v>
          </cell>
          <cell r="FC195">
            <v>68.350684931506848</v>
          </cell>
          <cell r="FE195">
            <v>38271.59325972222</v>
          </cell>
        </row>
        <row r="196">
          <cell r="A196">
            <v>39945</v>
          </cell>
          <cell r="B196">
            <v>12</v>
          </cell>
          <cell r="C196">
            <v>2</v>
          </cell>
          <cell r="D196">
            <v>5</v>
          </cell>
          <cell r="E196">
            <v>2009</v>
          </cell>
          <cell r="G196">
            <v>0</v>
          </cell>
          <cell r="H196">
            <v>1.3897703219536015</v>
          </cell>
          <cell r="I196">
            <v>12.200792632142711</v>
          </cell>
          <cell r="J196">
            <v>76.027397260273986</v>
          </cell>
          <cell r="K196">
            <v>10.483870967741936</v>
          </cell>
          <cell r="L196">
            <v>0.32161127477793311</v>
          </cell>
          <cell r="M196">
            <v>7.8152318847021318</v>
          </cell>
          <cell r="N196">
            <v>8.1229090909090917</v>
          </cell>
          <cell r="O196">
            <v>20.937574191006419</v>
          </cell>
          <cell r="P196">
            <v>17.946699129898182</v>
          </cell>
          <cell r="Q196">
            <v>26.575547070557988</v>
          </cell>
          <cell r="R196">
            <v>17.724886817902519</v>
          </cell>
          <cell r="S196">
            <v>116.29565996121019</v>
          </cell>
          <cell r="T196">
            <v>21.351654229080676</v>
          </cell>
          <cell r="U196">
            <v>35.139436850657539</v>
          </cell>
          <cell r="W196">
            <v>0</v>
          </cell>
          <cell r="X196">
            <v>13.590562954096313</v>
          </cell>
          <cell r="Y196">
            <v>10.483870967741936</v>
          </cell>
          <cell r="Z196">
            <v>0</v>
          </cell>
          <cell r="AA196">
            <v>0</v>
          </cell>
          <cell r="AB196">
            <v>2.6040915347885818</v>
          </cell>
          <cell r="AC196">
            <v>5</v>
          </cell>
          <cell r="AD196">
            <v>0</v>
          </cell>
          <cell r="AE196">
            <v>1.3517454706142278</v>
          </cell>
          <cell r="AF196">
            <v>7.3039152449863458</v>
          </cell>
          <cell r="AG196">
            <v>0</v>
          </cell>
          <cell r="AH196">
            <v>3.2288063216087295</v>
          </cell>
          <cell r="AI196">
            <v>0</v>
          </cell>
          <cell r="AJ196">
            <v>0</v>
          </cell>
          <cell r="AK196">
            <v>0</v>
          </cell>
          <cell r="AL196">
            <v>0</v>
          </cell>
          <cell r="AM196">
            <v>0</v>
          </cell>
          <cell r="AN196">
            <v>0</v>
          </cell>
          <cell r="AO196">
            <v>27.942769433796094</v>
          </cell>
          <cell r="AP196">
            <v>0</v>
          </cell>
          <cell r="AQ196">
            <v>16.696084755013654</v>
          </cell>
          <cell r="AR196">
            <v>22.233474767919301</v>
          </cell>
          <cell r="AS196">
            <v>13.083571931027322</v>
          </cell>
          <cell r="AT196">
            <v>0</v>
          </cell>
          <cell r="AU196">
            <v>0</v>
          </cell>
          <cell r="AV196">
            <v>0</v>
          </cell>
          <cell r="AW196">
            <v>67</v>
          </cell>
          <cell r="AX196">
            <v>0</v>
          </cell>
          <cell r="AY196">
            <v>0</v>
          </cell>
          <cell r="AZ196">
            <v>36.45145673893002</v>
          </cell>
          <cell r="BA196">
            <v>0</v>
          </cell>
          <cell r="BB196">
            <v>69.335294302018397</v>
          </cell>
          <cell r="BC196">
            <v>0</v>
          </cell>
          <cell r="BD196">
            <v>0</v>
          </cell>
          <cell r="BE196">
            <v>27.3224043715847</v>
          </cell>
          <cell r="BF196">
            <v>41.028280559922152</v>
          </cell>
          <cell r="BG196">
            <v>0</v>
          </cell>
          <cell r="BH196">
            <v>7.6767123287671382</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CA196">
            <v>0</v>
          </cell>
          <cell r="CB196">
            <v>0</v>
          </cell>
          <cell r="CC196">
            <v>0</v>
          </cell>
          <cell r="CD196">
            <v>0</v>
          </cell>
          <cell r="CE196">
            <v>0</v>
          </cell>
          <cell r="CF196">
            <v>0</v>
          </cell>
          <cell r="CH196">
            <v>0</v>
          </cell>
          <cell r="CJ196">
            <v>39945</v>
          </cell>
          <cell r="CK196">
            <v>13.590562954096313</v>
          </cell>
          <cell r="CL196">
            <v>8.6556607156005736</v>
          </cell>
          <cell r="CM196">
            <v>68.350684931506848</v>
          </cell>
          <cell r="CN196">
            <v>0</v>
          </cell>
          <cell r="CO196">
            <v>0</v>
          </cell>
          <cell r="CP196">
            <v>44.255147686432146</v>
          </cell>
          <cell r="CQ196">
            <v>0</v>
          </cell>
          <cell r="CR196">
            <v>38.929559522932955</v>
          </cell>
          <cell r="CS196">
            <v>0</v>
          </cell>
          <cell r="CU196">
            <v>39945</v>
          </cell>
          <cell r="CV196">
            <v>2.6040915347885818</v>
          </cell>
          <cell r="CW196">
            <v>5</v>
          </cell>
          <cell r="CX196">
            <v>0</v>
          </cell>
          <cell r="CY196">
            <v>0</v>
          </cell>
          <cell r="CZ196">
            <v>0</v>
          </cell>
          <cell r="DA196">
            <v>0</v>
          </cell>
          <cell r="DB196">
            <v>0</v>
          </cell>
          <cell r="DC196">
            <v>65.522422969295604</v>
          </cell>
          <cell r="DD196">
            <v>67</v>
          </cell>
          <cell r="DE196">
            <v>11.835616438356164</v>
          </cell>
          <cell r="DF196">
            <v>24</v>
          </cell>
          <cell r="DG196">
            <v>58.684931506849324</v>
          </cell>
          <cell r="DH196">
            <v>69.335294302018397</v>
          </cell>
          <cell r="DI196">
            <v>0</v>
          </cell>
          <cell r="DJ196">
            <v>0</v>
          </cell>
          <cell r="DK196">
            <v>27.3224043715847</v>
          </cell>
          <cell r="DL196">
            <v>41.028280559922152</v>
          </cell>
          <cell r="DM196">
            <v>0</v>
          </cell>
          <cell r="DN196">
            <v>0</v>
          </cell>
          <cell r="DO196">
            <v>0</v>
          </cell>
          <cell r="DP196">
            <v>0</v>
          </cell>
          <cell r="DR196">
            <v>68.350684931506848</v>
          </cell>
          <cell r="DS196">
            <v>0</v>
          </cell>
          <cell r="DT196">
            <v>0</v>
          </cell>
          <cell r="DV196">
            <v>39945</v>
          </cell>
          <cell r="DW196">
            <v>5.7704404770670488</v>
          </cell>
          <cell r="DY196">
            <v>49.7</v>
          </cell>
          <cell r="DZ196">
            <v>44.7</v>
          </cell>
          <cell r="EA196">
            <v>40</v>
          </cell>
          <cell r="EB196">
            <v>38.929559522932955</v>
          </cell>
          <cell r="ED196">
            <v>60</v>
          </cell>
          <cell r="EE196">
            <v>20</v>
          </cell>
          <cell r="EF196">
            <v>44.255147686432146</v>
          </cell>
          <cell r="EG196">
            <v>0</v>
          </cell>
          <cell r="EH196">
            <v>44.255147686432146</v>
          </cell>
          <cell r="EJ196">
            <v>38.929559522932955</v>
          </cell>
          <cell r="EK196">
            <v>98.929559522932948</v>
          </cell>
          <cell r="EL196">
            <v>118.92955952293295</v>
          </cell>
          <cell r="EN196">
            <v>0</v>
          </cell>
          <cell r="EO196">
            <v>60</v>
          </cell>
          <cell r="EP196">
            <v>80</v>
          </cell>
          <cell r="ER196">
            <v>200</v>
          </cell>
          <cell r="ET196">
            <v>15</v>
          </cell>
          <cell r="EU196">
            <v>0</v>
          </cell>
          <cell r="EV196">
            <v>0</v>
          </cell>
          <cell r="EW196">
            <v>54.906990530432758</v>
          </cell>
          <cell r="EX196">
            <v>13.44369440107409</v>
          </cell>
          <cell r="EZ196">
            <v>54.906990530432758</v>
          </cell>
          <cell r="FA196">
            <v>69.906990530432751</v>
          </cell>
          <cell r="FB196">
            <v>59</v>
          </cell>
          <cell r="FC196">
            <v>68.350684931506848</v>
          </cell>
          <cell r="FE196">
            <v>38271.593259837966</v>
          </cell>
        </row>
        <row r="197">
          <cell r="A197">
            <v>39946</v>
          </cell>
          <cell r="B197">
            <v>13</v>
          </cell>
          <cell r="C197">
            <v>3</v>
          </cell>
          <cell r="D197">
            <v>5</v>
          </cell>
          <cell r="E197">
            <v>2009</v>
          </cell>
          <cell r="G197">
            <v>0</v>
          </cell>
          <cell r="H197">
            <v>1.2206716603732914</v>
          </cell>
          <cell r="I197">
            <v>11.622566790172279</v>
          </cell>
          <cell r="J197">
            <v>76.027397260273986</v>
          </cell>
          <cell r="K197">
            <v>10.483870967741936</v>
          </cell>
          <cell r="L197">
            <v>0.28247960297935981</v>
          </cell>
          <cell r="M197">
            <v>7.4448486503521814</v>
          </cell>
          <cell r="N197">
            <v>8.1229090909090917</v>
          </cell>
          <cell r="O197">
            <v>18.390019594027599</v>
          </cell>
          <cell r="P197">
            <v>17.096160519182284</v>
          </cell>
          <cell r="Q197">
            <v>26.372536604215519</v>
          </cell>
          <cell r="R197">
            <v>17.724886817902519</v>
          </cell>
          <cell r="S197">
            <v>121.49735468258385</v>
          </cell>
          <cell r="T197">
            <v>21.446869180758242</v>
          </cell>
          <cell r="U197">
            <v>31.821631714106669</v>
          </cell>
          <cell r="W197">
            <v>0</v>
          </cell>
          <cell r="X197">
            <v>12.84323845054557</v>
          </cell>
          <cell r="Y197">
            <v>10.483870967741936</v>
          </cell>
          <cell r="Z197">
            <v>0</v>
          </cell>
          <cell r="AA197">
            <v>0</v>
          </cell>
          <cell r="AB197">
            <v>2.6027706187926754</v>
          </cell>
          <cell r="AC197">
            <v>5</v>
          </cell>
          <cell r="AD197">
            <v>0</v>
          </cell>
          <cell r="AE197">
            <v>1.3517454706142278</v>
          </cell>
          <cell r="AF197">
            <v>6.8957212548337292</v>
          </cell>
          <cell r="AG197">
            <v>0</v>
          </cell>
          <cell r="AH197">
            <v>3.5939006252288763</v>
          </cell>
          <cell r="AI197">
            <v>0</v>
          </cell>
          <cell r="AJ197">
            <v>0</v>
          </cell>
          <cell r="AK197">
            <v>0</v>
          </cell>
          <cell r="AL197">
            <v>0</v>
          </cell>
          <cell r="AM197">
            <v>0</v>
          </cell>
          <cell r="AN197">
            <v>0</v>
          </cell>
          <cell r="AO197">
            <v>28.293454502799698</v>
          </cell>
          <cell r="AP197">
            <v>0</v>
          </cell>
          <cell r="AQ197">
            <v>17.104278745166269</v>
          </cell>
          <cell r="AR197">
            <v>22.097410104535093</v>
          </cell>
          <cell r="AS197">
            <v>8.4945595575979809</v>
          </cell>
          <cell r="AT197">
            <v>0</v>
          </cell>
          <cell r="AU197">
            <v>0</v>
          </cell>
          <cell r="AV197">
            <v>0</v>
          </cell>
          <cell r="AW197">
            <v>67</v>
          </cell>
          <cell r="AX197">
            <v>0</v>
          </cell>
          <cell r="AY197">
            <v>0</v>
          </cell>
          <cell r="AZ197">
            <v>36.587521402314231</v>
          </cell>
          <cell r="BA197">
            <v>0</v>
          </cell>
          <cell r="BB197">
            <v>71.178334175134523</v>
          </cell>
          <cell r="BC197">
            <v>0</v>
          </cell>
          <cell r="BD197">
            <v>0</v>
          </cell>
          <cell r="BE197">
            <v>27.3224043715847</v>
          </cell>
          <cell r="BF197">
            <v>39.982407613014814</v>
          </cell>
          <cell r="BG197">
            <v>0</v>
          </cell>
          <cell r="BH197">
            <v>8.7225852756744757</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CA197">
            <v>0</v>
          </cell>
          <cell r="CB197">
            <v>0</v>
          </cell>
          <cell r="CC197">
            <v>0</v>
          </cell>
          <cell r="CD197">
            <v>0</v>
          </cell>
          <cell r="CE197">
            <v>0</v>
          </cell>
          <cell r="CF197">
            <v>0</v>
          </cell>
          <cell r="CH197">
            <v>0</v>
          </cell>
          <cell r="CJ197">
            <v>39946</v>
          </cell>
          <cell r="CK197">
            <v>12.84323845054557</v>
          </cell>
          <cell r="CL197">
            <v>8.247466725447957</v>
          </cell>
          <cell r="CM197">
            <v>67.30481198459951</v>
          </cell>
          <cell r="CN197">
            <v>0</v>
          </cell>
          <cell r="CO197">
            <v>0</v>
          </cell>
          <cell r="CP197">
            <v>40.381914685626555</v>
          </cell>
          <cell r="CQ197">
            <v>0</v>
          </cell>
          <cell r="CR197">
            <v>39.201688849701362</v>
          </cell>
          <cell r="CS197">
            <v>0</v>
          </cell>
          <cell r="CU197">
            <v>39946</v>
          </cell>
          <cell r="CV197">
            <v>2.6027706187926754</v>
          </cell>
          <cell r="CW197">
            <v>5</v>
          </cell>
          <cell r="CX197">
            <v>0</v>
          </cell>
          <cell r="CY197">
            <v>0</v>
          </cell>
          <cell r="CZ197">
            <v>0</v>
          </cell>
          <cell r="DA197">
            <v>0</v>
          </cell>
          <cell r="DB197">
            <v>0</v>
          </cell>
          <cell r="DC197">
            <v>61.947738411846601</v>
          </cell>
          <cell r="DD197">
            <v>67</v>
          </cell>
          <cell r="DE197">
            <v>11.835616438356164</v>
          </cell>
          <cell r="DF197">
            <v>24</v>
          </cell>
          <cell r="DG197">
            <v>58.684931506849324</v>
          </cell>
          <cell r="DH197">
            <v>71.178334175134523</v>
          </cell>
          <cell r="DI197">
            <v>0</v>
          </cell>
          <cell r="DJ197">
            <v>0</v>
          </cell>
          <cell r="DK197">
            <v>27.3224043715847</v>
          </cell>
          <cell r="DL197">
            <v>39.982407613014814</v>
          </cell>
          <cell r="DM197">
            <v>0</v>
          </cell>
          <cell r="DN197">
            <v>0</v>
          </cell>
          <cell r="DO197">
            <v>0</v>
          </cell>
          <cell r="DP197">
            <v>0</v>
          </cell>
          <cell r="DR197">
            <v>67.30481198459951</v>
          </cell>
          <cell r="DS197">
            <v>0</v>
          </cell>
          <cell r="DT197">
            <v>0</v>
          </cell>
          <cell r="DV197">
            <v>39946</v>
          </cell>
          <cell r="DW197">
            <v>5.4983111502986377</v>
          </cell>
          <cell r="DY197">
            <v>49.7</v>
          </cell>
          <cell r="DZ197">
            <v>44.7</v>
          </cell>
          <cell r="EA197">
            <v>40</v>
          </cell>
          <cell r="EB197">
            <v>39.201688849701362</v>
          </cell>
          <cell r="ED197">
            <v>60</v>
          </cell>
          <cell r="EE197">
            <v>20</v>
          </cell>
          <cell r="EF197">
            <v>40.381914685626555</v>
          </cell>
          <cell r="EG197">
            <v>0</v>
          </cell>
          <cell r="EH197">
            <v>40.381914685626555</v>
          </cell>
          <cell r="EJ197">
            <v>39.201688849701362</v>
          </cell>
          <cell r="EK197">
            <v>99.201688849701355</v>
          </cell>
          <cell r="EL197">
            <v>119.20168884970136</v>
          </cell>
          <cell r="EN197">
            <v>0</v>
          </cell>
          <cell r="EO197">
            <v>60</v>
          </cell>
          <cell r="EP197">
            <v>80</v>
          </cell>
          <cell r="ER197">
            <v>200</v>
          </cell>
          <cell r="ET197">
            <v>15</v>
          </cell>
          <cell r="EU197">
            <v>0</v>
          </cell>
          <cell r="EV197">
            <v>0</v>
          </cell>
          <cell r="EW197">
            <v>52.30481198459951</v>
          </cell>
          <cell r="EX197">
            <v>15</v>
          </cell>
          <cell r="EZ197">
            <v>52.30481198459951</v>
          </cell>
          <cell r="FA197">
            <v>67.30481198459951</v>
          </cell>
          <cell r="FB197">
            <v>59</v>
          </cell>
          <cell r="FC197">
            <v>68.350684931506848</v>
          </cell>
          <cell r="FE197">
            <v>38271.593260069443</v>
          </cell>
        </row>
        <row r="198">
          <cell r="A198">
            <v>39947</v>
          </cell>
          <cell r="B198">
            <v>14</v>
          </cell>
          <cell r="C198">
            <v>4</v>
          </cell>
          <cell r="D198">
            <v>5</v>
          </cell>
          <cell r="E198">
            <v>2009</v>
          </cell>
          <cell r="G198">
            <v>0</v>
          </cell>
          <cell r="H198">
            <v>1.3002928536852296</v>
          </cell>
          <cell r="I198">
            <v>9.7082691019034364</v>
          </cell>
          <cell r="J198">
            <v>76.027397260273986</v>
          </cell>
          <cell r="K198">
            <v>10.483870967741936</v>
          </cell>
          <cell r="L198">
            <v>0.30090500254063174</v>
          </cell>
          <cell r="M198">
            <v>6.2186430437789921</v>
          </cell>
          <cell r="N198">
            <v>0</v>
          </cell>
          <cell r="O198">
            <v>19.589552074906713</v>
          </cell>
          <cell r="P198">
            <v>14.280333245312205</v>
          </cell>
          <cell r="Q198">
            <v>27.013335596259061</v>
          </cell>
          <cell r="R198">
            <v>17.724886817902519</v>
          </cell>
          <cell r="S198">
            <v>51.768517591494884</v>
          </cell>
          <cell r="T198">
            <v>20.288317109647164</v>
          </cell>
          <cell r="U198">
            <v>21.060797474745733</v>
          </cell>
          <cell r="W198">
            <v>0</v>
          </cell>
          <cell r="X198">
            <v>11.008561955588666</v>
          </cell>
          <cell r="Y198">
            <v>10.483870967741936</v>
          </cell>
          <cell r="Z198">
            <v>0</v>
          </cell>
          <cell r="AA198">
            <v>0</v>
          </cell>
          <cell r="AB198">
            <v>0</v>
          </cell>
          <cell r="AC198">
            <v>5</v>
          </cell>
          <cell r="AD198">
            <v>0</v>
          </cell>
          <cell r="AE198">
            <v>1.3517454706142278</v>
          </cell>
          <cell r="AF198">
            <v>0.16780257570539625</v>
          </cell>
          <cell r="AG198">
            <v>0</v>
          </cell>
          <cell r="AH198">
            <v>4.0220038616478853</v>
          </cell>
          <cell r="AI198">
            <v>0</v>
          </cell>
          <cell r="AJ198">
            <v>0</v>
          </cell>
          <cell r="AK198">
            <v>0</v>
          </cell>
          <cell r="AL198">
            <v>0</v>
          </cell>
          <cell r="AM198">
            <v>0</v>
          </cell>
          <cell r="AN198">
            <v>0</v>
          </cell>
          <cell r="AO198">
            <v>29.684069405544172</v>
          </cell>
          <cell r="AP198">
            <v>0</v>
          </cell>
          <cell r="AQ198">
            <v>23.832197424294606</v>
          </cell>
          <cell r="AR198">
            <v>16.167802575705394</v>
          </cell>
          <cell r="AS198">
            <v>4.902034467188443</v>
          </cell>
          <cell r="AT198">
            <v>0</v>
          </cell>
          <cell r="AU198">
            <v>0</v>
          </cell>
          <cell r="AV198">
            <v>0</v>
          </cell>
          <cell r="AW198">
            <v>67</v>
          </cell>
          <cell r="AX198">
            <v>0</v>
          </cell>
          <cell r="AY198">
            <v>0</v>
          </cell>
          <cell r="AZ198">
            <v>26.117632175887792</v>
          </cell>
          <cell r="BA198">
            <v>0</v>
          </cell>
          <cell r="BB198">
            <v>0</v>
          </cell>
          <cell r="BC198">
            <v>0</v>
          </cell>
          <cell r="BD198">
            <v>0</v>
          </cell>
          <cell r="BE198">
            <v>27.3224043715847</v>
          </cell>
          <cell r="BF198">
            <v>31.367530841377761</v>
          </cell>
          <cell r="BG198">
            <v>0</v>
          </cell>
          <cell r="BH198">
            <v>17.337462047311526</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CA198">
            <v>0</v>
          </cell>
          <cell r="CB198">
            <v>0</v>
          </cell>
          <cell r="CC198">
            <v>0</v>
          </cell>
          <cell r="CD198">
            <v>0</v>
          </cell>
          <cell r="CE198">
            <v>0</v>
          </cell>
          <cell r="CF198">
            <v>0</v>
          </cell>
          <cell r="CH198">
            <v>0</v>
          </cell>
          <cell r="CJ198">
            <v>39947</v>
          </cell>
          <cell r="CK198">
            <v>11.008561955588666</v>
          </cell>
          <cell r="CL198">
            <v>1.519548046319624</v>
          </cell>
          <cell r="CM198">
            <v>58.68993521296246</v>
          </cell>
          <cell r="CN198">
            <v>0</v>
          </cell>
          <cell r="CO198">
            <v>0</v>
          </cell>
          <cell r="CP198">
            <v>38.608107734380496</v>
          </cell>
          <cell r="CQ198">
            <v>0</v>
          </cell>
          <cell r="CR198">
            <v>40</v>
          </cell>
          <cell r="CS198">
            <v>0</v>
          </cell>
          <cell r="CU198">
            <v>39947</v>
          </cell>
          <cell r="CV198">
            <v>0</v>
          </cell>
          <cell r="CW198">
            <v>5</v>
          </cell>
          <cell r="CX198">
            <v>0</v>
          </cell>
          <cell r="CY198">
            <v>0</v>
          </cell>
          <cell r="CZ198">
            <v>0</v>
          </cell>
          <cell r="DA198">
            <v>0</v>
          </cell>
          <cell r="DB198">
            <v>0</v>
          </cell>
          <cell r="DC198">
            <v>66.95413173728069</v>
          </cell>
          <cell r="DD198">
            <v>67</v>
          </cell>
          <cell r="DE198">
            <v>11.835616438356164</v>
          </cell>
          <cell r="DF198">
            <v>24</v>
          </cell>
          <cell r="DG198">
            <v>42.285434751593186</v>
          </cell>
          <cell r="DH198">
            <v>0</v>
          </cell>
          <cell r="DI198">
            <v>0</v>
          </cell>
          <cell r="DJ198">
            <v>0</v>
          </cell>
          <cell r="DK198">
            <v>27.3224043715847</v>
          </cell>
          <cell r="DL198">
            <v>31.367530841377761</v>
          </cell>
          <cell r="DM198">
            <v>0</v>
          </cell>
          <cell r="DN198">
            <v>0</v>
          </cell>
          <cell r="DO198">
            <v>0</v>
          </cell>
          <cell r="DP198">
            <v>0</v>
          </cell>
          <cell r="DR198">
            <v>58.68993521296246</v>
          </cell>
          <cell r="DS198">
            <v>0</v>
          </cell>
          <cell r="DT198">
            <v>0</v>
          </cell>
          <cell r="DV198">
            <v>39947</v>
          </cell>
          <cell r="DW198">
            <v>1.0130320308797494</v>
          </cell>
          <cell r="DY198">
            <v>49.7</v>
          </cell>
          <cell r="DZ198">
            <v>44.7</v>
          </cell>
          <cell r="EA198">
            <v>40</v>
          </cell>
          <cell r="EB198">
            <v>40</v>
          </cell>
          <cell r="ED198">
            <v>60</v>
          </cell>
          <cell r="EE198">
            <v>20</v>
          </cell>
          <cell r="EF198">
            <v>38.608107734380496</v>
          </cell>
          <cell r="EG198">
            <v>0</v>
          </cell>
          <cell r="EH198">
            <v>38.608107734380496</v>
          </cell>
          <cell r="EJ198">
            <v>40</v>
          </cell>
          <cell r="EK198">
            <v>100</v>
          </cell>
          <cell r="EL198">
            <v>120</v>
          </cell>
          <cell r="EN198">
            <v>0</v>
          </cell>
          <cell r="EO198">
            <v>60</v>
          </cell>
          <cell r="EP198">
            <v>80</v>
          </cell>
          <cell r="ER198">
            <v>200</v>
          </cell>
          <cell r="ET198">
            <v>15</v>
          </cell>
          <cell r="EU198">
            <v>0</v>
          </cell>
          <cell r="EV198">
            <v>0</v>
          </cell>
          <cell r="EW198">
            <v>43.68993521296246</v>
          </cell>
          <cell r="EX198">
            <v>15</v>
          </cell>
          <cell r="EZ198">
            <v>43.68993521296246</v>
          </cell>
          <cell r="FA198">
            <v>58.68993521296246</v>
          </cell>
          <cell r="FB198">
            <v>59</v>
          </cell>
          <cell r="FC198">
            <v>68.350684931506848</v>
          </cell>
          <cell r="FE198">
            <v>38271.593260416666</v>
          </cell>
        </row>
        <row r="199">
          <cell r="A199">
            <v>39948</v>
          </cell>
          <cell r="B199">
            <v>15</v>
          </cell>
          <cell r="C199">
            <v>5</v>
          </cell>
          <cell r="D199">
            <v>5</v>
          </cell>
          <cell r="E199">
            <v>2009</v>
          </cell>
          <cell r="G199">
            <v>0</v>
          </cell>
          <cell r="H199">
            <v>1.4427453325365052</v>
          </cell>
          <cell r="I199">
            <v>9.8739283489279792</v>
          </cell>
          <cell r="J199">
            <v>76.027397260273986</v>
          </cell>
          <cell r="K199">
            <v>10.483870967741936</v>
          </cell>
          <cell r="L199">
            <v>0.3338703944438306</v>
          </cell>
          <cell r="M199">
            <v>6.324756266778226</v>
          </cell>
          <cell r="N199">
            <v>0</v>
          </cell>
          <cell r="O199">
            <v>21.735668809108304</v>
          </cell>
          <cell r="P199">
            <v>14.524008943610903</v>
          </cell>
          <cell r="Q199">
            <v>26.702501239007471</v>
          </cell>
          <cell r="R199">
            <v>17.724886817902519</v>
          </cell>
          <cell r="S199">
            <v>155.30978229693426</v>
          </cell>
          <cell r="T199">
            <v>20.981008140825093</v>
          </cell>
          <cell r="U199">
            <v>26.499960034175221</v>
          </cell>
          <cell r="W199">
            <v>0</v>
          </cell>
          <cell r="X199">
            <v>11.316673681464485</v>
          </cell>
          <cell r="Y199">
            <v>10.483870967741936</v>
          </cell>
          <cell r="Z199">
            <v>0</v>
          </cell>
          <cell r="AA199">
            <v>0</v>
          </cell>
          <cell r="AB199">
            <v>0</v>
          </cell>
          <cell r="AC199">
            <v>5</v>
          </cell>
          <cell r="AD199">
            <v>0</v>
          </cell>
          <cell r="AE199">
            <v>1.3517454706142278</v>
          </cell>
          <cell r="AF199">
            <v>0.30688119060782881</v>
          </cell>
          <cell r="AG199">
            <v>0</v>
          </cell>
          <cell r="AH199">
            <v>3.8147279717712372</v>
          </cell>
          <cell r="AI199">
            <v>0</v>
          </cell>
          <cell r="AJ199">
            <v>0</v>
          </cell>
          <cell r="AK199">
            <v>0</v>
          </cell>
          <cell r="AL199">
            <v>0</v>
          </cell>
          <cell r="AM199">
            <v>0</v>
          </cell>
          <cell r="AN199">
            <v>0</v>
          </cell>
          <cell r="AO199">
            <v>29.544578423069503</v>
          </cell>
          <cell r="AP199">
            <v>0</v>
          </cell>
          <cell r="AQ199">
            <v>23.693118809392171</v>
          </cell>
          <cell r="AR199">
            <v>16.306881190607829</v>
          </cell>
          <cell r="AS199">
            <v>7.3277594147884457</v>
          </cell>
          <cell r="AT199">
            <v>0</v>
          </cell>
          <cell r="AU199">
            <v>0</v>
          </cell>
          <cell r="AV199">
            <v>0</v>
          </cell>
          <cell r="AW199">
            <v>67</v>
          </cell>
          <cell r="AX199">
            <v>0</v>
          </cell>
          <cell r="AY199">
            <v>0</v>
          </cell>
          <cell r="AZ199">
            <v>42.378050316241499</v>
          </cell>
          <cell r="BA199">
            <v>0</v>
          </cell>
          <cell r="BB199">
            <v>93.412700155693059</v>
          </cell>
          <cell r="BC199">
            <v>0</v>
          </cell>
          <cell r="BD199">
            <v>0</v>
          </cell>
          <cell r="BE199">
            <v>27.3224043715847</v>
          </cell>
          <cell r="BF199">
            <v>32.113043938919674</v>
          </cell>
          <cell r="BG199">
            <v>0</v>
          </cell>
          <cell r="BH199">
            <v>16.591948949769616</v>
          </cell>
          <cell r="BI199">
            <v>0</v>
          </cell>
          <cell r="BJ199">
            <v>0</v>
          </cell>
          <cell r="BK199">
            <v>0</v>
          </cell>
          <cell r="BL199">
            <v>0</v>
          </cell>
          <cell r="BM199">
            <v>0</v>
          </cell>
          <cell r="BN199">
            <v>0</v>
          </cell>
          <cell r="BO199">
            <v>0</v>
          </cell>
          <cell r="BP199">
            <v>0</v>
          </cell>
          <cell r="BQ199">
            <v>0</v>
          </cell>
          <cell r="BR199">
            <v>0</v>
          </cell>
          <cell r="BS199">
            <v>0</v>
          </cell>
          <cell r="BT199">
            <v>7.1054273576010019E-15</v>
          </cell>
          <cell r="BU199">
            <v>0</v>
          </cell>
          <cell r="BV199">
            <v>-7.1054273576010019E-15</v>
          </cell>
          <cell r="BW199">
            <v>0</v>
          </cell>
          <cell r="BX199">
            <v>0</v>
          </cell>
          <cell r="BY199">
            <v>0</v>
          </cell>
          <cell r="CA199">
            <v>0</v>
          </cell>
          <cell r="CB199">
            <v>0</v>
          </cell>
          <cell r="CC199">
            <v>0</v>
          </cell>
          <cell r="CD199">
            <v>0</v>
          </cell>
          <cell r="CE199">
            <v>0</v>
          </cell>
          <cell r="CF199">
            <v>0</v>
          </cell>
          <cell r="CH199">
            <v>0</v>
          </cell>
          <cell r="CJ199">
            <v>39948</v>
          </cell>
          <cell r="CK199">
            <v>11.316673681464485</v>
          </cell>
          <cell r="CL199">
            <v>1.6586266612220566</v>
          </cell>
          <cell r="CM199">
            <v>59.435448310504377</v>
          </cell>
          <cell r="CN199">
            <v>0</v>
          </cell>
          <cell r="CO199">
            <v>0</v>
          </cell>
          <cell r="CP199">
            <v>40.687065809629189</v>
          </cell>
          <cell r="CQ199">
            <v>0</v>
          </cell>
          <cell r="CR199">
            <v>40</v>
          </cell>
          <cell r="CS199">
            <v>0</v>
          </cell>
          <cell r="CU199">
            <v>39948</v>
          </cell>
          <cell r="CV199">
            <v>0</v>
          </cell>
          <cell r="CW199">
            <v>5</v>
          </cell>
          <cell r="CX199">
            <v>0</v>
          </cell>
          <cell r="CY199">
            <v>0</v>
          </cell>
          <cell r="CZ199">
            <v>0</v>
          </cell>
          <cell r="DA199">
            <v>0</v>
          </cell>
          <cell r="DB199">
            <v>0</v>
          </cell>
          <cell r="DC199">
            <v>68.595688440863285</v>
          </cell>
          <cell r="DD199">
            <v>67</v>
          </cell>
          <cell r="DE199">
            <v>11.835616438356164</v>
          </cell>
          <cell r="DF199">
            <v>24</v>
          </cell>
          <cell r="DG199">
            <v>58.684931506849324</v>
          </cell>
          <cell r="DH199">
            <v>93.412700155693059</v>
          </cell>
          <cell r="DI199">
            <v>0</v>
          </cell>
          <cell r="DJ199">
            <v>0</v>
          </cell>
          <cell r="DK199">
            <v>27.3224043715847</v>
          </cell>
          <cell r="DL199">
            <v>32.113043938919681</v>
          </cell>
          <cell r="DM199">
            <v>0</v>
          </cell>
          <cell r="DN199">
            <v>0</v>
          </cell>
          <cell r="DO199">
            <v>0</v>
          </cell>
          <cell r="DP199">
            <v>-7.1054273576010019E-15</v>
          </cell>
          <cell r="DR199">
            <v>59.435448310504377</v>
          </cell>
          <cell r="DS199">
            <v>0</v>
          </cell>
          <cell r="DT199">
            <v>0</v>
          </cell>
          <cell r="DV199">
            <v>39948</v>
          </cell>
          <cell r="DW199">
            <v>1.1057511074813711</v>
          </cell>
          <cell r="DY199">
            <v>49.7</v>
          </cell>
          <cell r="DZ199">
            <v>44.7</v>
          </cell>
          <cell r="EA199">
            <v>40</v>
          </cell>
          <cell r="EB199">
            <v>40</v>
          </cell>
          <cell r="ED199">
            <v>60</v>
          </cell>
          <cell r="EE199">
            <v>20</v>
          </cell>
          <cell r="EF199">
            <v>40.687065809629189</v>
          </cell>
          <cell r="EG199">
            <v>0</v>
          </cell>
          <cell r="EH199">
            <v>40.687065809629189</v>
          </cell>
          <cell r="EJ199">
            <v>40</v>
          </cell>
          <cell r="EK199">
            <v>100</v>
          </cell>
          <cell r="EL199">
            <v>120</v>
          </cell>
          <cell r="EN199">
            <v>0</v>
          </cell>
          <cell r="EO199">
            <v>60</v>
          </cell>
          <cell r="EP199">
            <v>80</v>
          </cell>
          <cell r="ER199">
            <v>200</v>
          </cell>
          <cell r="ET199">
            <v>15</v>
          </cell>
          <cell r="EU199">
            <v>7.1054273576010019E-15</v>
          </cell>
          <cell r="EV199">
            <v>0</v>
          </cell>
          <cell r="EW199">
            <v>44.43544831050437</v>
          </cell>
          <cell r="EX199">
            <v>15</v>
          </cell>
          <cell r="EZ199">
            <v>44.435448310504377</v>
          </cell>
          <cell r="FA199">
            <v>59.435448310504377</v>
          </cell>
          <cell r="FB199">
            <v>59</v>
          </cell>
          <cell r="FC199">
            <v>68.350684931506848</v>
          </cell>
          <cell r="FE199">
            <v>38271.593260648151</v>
          </cell>
        </row>
        <row r="200">
          <cell r="A200">
            <v>39949</v>
          </cell>
          <cell r="B200">
            <v>16</v>
          </cell>
          <cell r="C200">
            <v>6</v>
          </cell>
          <cell r="D200">
            <v>5</v>
          </cell>
          <cell r="E200">
            <v>2009</v>
          </cell>
          <cell r="G200">
            <v>0</v>
          </cell>
          <cell r="H200">
            <v>1.5297376915271383</v>
          </cell>
          <cell r="I200">
            <v>9.9253424483914774</v>
          </cell>
          <cell r="J200">
            <v>76.027397260273986</v>
          </cell>
          <cell r="K200">
            <v>10.483870967741936</v>
          </cell>
          <cell r="L200">
            <v>0.35400157945258004</v>
          </cell>
          <cell r="M200">
            <v>6.3576896278773889</v>
          </cell>
          <cell r="N200">
            <v>8.1229090909090917</v>
          </cell>
          <cell r="O200">
            <v>23.046251530328526</v>
          </cell>
          <cell r="P200">
            <v>14.599636273893951</v>
          </cell>
          <cell r="Q200">
            <v>26.654548430593366</v>
          </cell>
          <cell r="R200">
            <v>17.724886817902519</v>
          </cell>
          <cell r="S200">
            <v>114.28049889579439</v>
          </cell>
          <cell r="T200">
            <v>21.342505284098838</v>
          </cell>
          <cell r="U200">
            <v>35.080318423422717</v>
          </cell>
          <cell r="W200">
            <v>0</v>
          </cell>
          <cell r="X200">
            <v>11.455080139918616</v>
          </cell>
          <cell r="Y200">
            <v>10.483870967741936</v>
          </cell>
          <cell r="Z200">
            <v>0</v>
          </cell>
          <cell r="AA200">
            <v>0</v>
          </cell>
          <cell r="AB200">
            <v>2.6014503728266201</v>
          </cell>
          <cell r="AC200">
            <v>5</v>
          </cell>
          <cell r="AD200">
            <v>0</v>
          </cell>
          <cell r="AE200">
            <v>1.3517454706142278</v>
          </cell>
          <cell r="AF200">
            <v>5.8814044547982114</v>
          </cell>
          <cell r="AG200">
            <v>0</v>
          </cell>
          <cell r="AH200">
            <v>3.6449662308991186</v>
          </cell>
          <cell r="AI200">
            <v>0</v>
          </cell>
          <cell r="AJ200">
            <v>0</v>
          </cell>
          <cell r="AK200">
            <v>0</v>
          </cell>
          <cell r="AL200">
            <v>0</v>
          </cell>
          <cell r="AM200">
            <v>0</v>
          </cell>
          <cell r="AN200">
            <v>0</v>
          </cell>
          <cell r="AO200">
            <v>29.531692460050735</v>
          </cell>
          <cell r="AP200">
            <v>0</v>
          </cell>
          <cell r="AQ200">
            <v>18.118595545201789</v>
          </cell>
          <cell r="AR200">
            <v>21.759304504523254</v>
          </cell>
          <cell r="AS200">
            <v>8.9707643120434568</v>
          </cell>
          <cell r="AT200">
            <v>0</v>
          </cell>
          <cell r="AU200">
            <v>0</v>
          </cell>
          <cell r="AV200">
            <v>0</v>
          </cell>
          <cell r="AW200">
            <v>67</v>
          </cell>
          <cell r="AX200">
            <v>0</v>
          </cell>
          <cell r="AY200">
            <v>0</v>
          </cell>
          <cell r="AZ200">
            <v>36.925627002326067</v>
          </cell>
          <cell r="BA200">
            <v>0</v>
          </cell>
          <cell r="BB200">
            <v>66.777695600989873</v>
          </cell>
          <cell r="BC200">
            <v>0</v>
          </cell>
          <cell r="BD200">
            <v>0</v>
          </cell>
          <cell r="BE200">
            <v>27.3224043715847</v>
          </cell>
          <cell r="BF200">
            <v>32.34442181390591</v>
          </cell>
          <cell r="BG200">
            <v>0</v>
          </cell>
          <cell r="BH200">
            <v>16.36057107478338</v>
          </cell>
          <cell r="BI200">
            <v>0</v>
          </cell>
          <cell r="BJ200">
            <v>0</v>
          </cell>
          <cell r="BK200">
            <v>0</v>
          </cell>
          <cell r="BL200">
            <v>0</v>
          </cell>
          <cell r="BM200">
            <v>0</v>
          </cell>
          <cell r="BN200">
            <v>0</v>
          </cell>
          <cell r="BO200">
            <v>0</v>
          </cell>
          <cell r="BP200">
            <v>0</v>
          </cell>
          <cell r="BQ200">
            <v>0</v>
          </cell>
          <cell r="BR200">
            <v>0</v>
          </cell>
          <cell r="BS200">
            <v>0</v>
          </cell>
          <cell r="BT200">
            <v>7.1054273576010019E-15</v>
          </cell>
          <cell r="BU200">
            <v>0</v>
          </cell>
          <cell r="BV200">
            <v>-7.1054273576010019E-15</v>
          </cell>
          <cell r="BW200">
            <v>0</v>
          </cell>
          <cell r="BX200">
            <v>0</v>
          </cell>
          <cell r="BY200">
            <v>0</v>
          </cell>
          <cell r="CA200">
            <v>0</v>
          </cell>
          <cell r="CB200">
            <v>0</v>
          </cell>
          <cell r="CC200">
            <v>0</v>
          </cell>
          <cell r="CD200">
            <v>0</v>
          </cell>
          <cell r="CE200">
            <v>0</v>
          </cell>
          <cell r="CF200">
            <v>0</v>
          </cell>
          <cell r="CH200">
            <v>0</v>
          </cell>
          <cell r="CJ200">
            <v>39949</v>
          </cell>
          <cell r="CK200">
            <v>11.455080139918616</v>
          </cell>
          <cell r="CL200">
            <v>7.2331499254124392</v>
          </cell>
          <cell r="CM200">
            <v>59.666826185490613</v>
          </cell>
          <cell r="CN200">
            <v>0</v>
          </cell>
          <cell r="CO200">
            <v>0</v>
          </cell>
          <cell r="CP200">
            <v>42.147423002993307</v>
          </cell>
          <cell r="CQ200">
            <v>0</v>
          </cell>
          <cell r="CR200">
            <v>39.877900049725042</v>
          </cell>
          <cell r="CS200">
            <v>0</v>
          </cell>
          <cell r="CU200">
            <v>39949</v>
          </cell>
          <cell r="CV200">
            <v>2.6014503728266201</v>
          </cell>
          <cell r="CW200">
            <v>5</v>
          </cell>
          <cell r="CX200">
            <v>0</v>
          </cell>
          <cell r="CY200">
            <v>0</v>
          </cell>
          <cell r="CZ200">
            <v>0</v>
          </cell>
          <cell r="DA200">
            <v>0</v>
          </cell>
          <cell r="DB200">
            <v>0</v>
          </cell>
          <cell r="DC200">
            <v>69.963074217695308</v>
          </cell>
          <cell r="DD200">
            <v>67</v>
          </cell>
          <cell r="DE200">
            <v>11.835616438356164</v>
          </cell>
          <cell r="DF200">
            <v>24</v>
          </cell>
          <cell r="DG200">
            <v>58.684931506849324</v>
          </cell>
          <cell r="DH200">
            <v>66.777695600989873</v>
          </cell>
          <cell r="DI200">
            <v>0</v>
          </cell>
          <cell r="DJ200">
            <v>0</v>
          </cell>
          <cell r="DK200">
            <v>27.3224043715847</v>
          </cell>
          <cell r="DL200">
            <v>32.344421813905917</v>
          </cell>
          <cell r="DM200">
            <v>0</v>
          </cell>
          <cell r="DN200">
            <v>0</v>
          </cell>
          <cell r="DO200">
            <v>0</v>
          </cell>
          <cell r="DP200">
            <v>-7.1054273576010019E-15</v>
          </cell>
          <cell r="DR200">
            <v>59.666826185490613</v>
          </cell>
          <cell r="DS200">
            <v>0</v>
          </cell>
          <cell r="DT200">
            <v>0</v>
          </cell>
          <cell r="DV200">
            <v>39949</v>
          </cell>
          <cell r="DW200">
            <v>4.8220999502749597</v>
          </cell>
          <cell r="DY200">
            <v>49.7</v>
          </cell>
          <cell r="DZ200">
            <v>44.7</v>
          </cell>
          <cell r="EA200">
            <v>40</v>
          </cell>
          <cell r="EB200">
            <v>39.877900049725042</v>
          </cell>
          <cell r="ED200">
            <v>60</v>
          </cell>
          <cell r="EE200">
            <v>20</v>
          </cell>
          <cell r="EF200">
            <v>42.147423002993307</v>
          </cell>
          <cell r="EG200">
            <v>0</v>
          </cell>
          <cell r="EH200">
            <v>42.147423002993307</v>
          </cell>
          <cell r="EJ200">
            <v>39.877900049725042</v>
          </cell>
          <cell r="EK200">
            <v>99.877900049725042</v>
          </cell>
          <cell r="EL200">
            <v>119.87790004972504</v>
          </cell>
          <cell r="EN200">
            <v>0</v>
          </cell>
          <cell r="EO200">
            <v>60</v>
          </cell>
          <cell r="EP200">
            <v>80</v>
          </cell>
          <cell r="ER200">
            <v>200</v>
          </cell>
          <cell r="ET200">
            <v>15</v>
          </cell>
          <cell r="EU200">
            <v>7.1054273576010019E-15</v>
          </cell>
          <cell r="EV200">
            <v>0</v>
          </cell>
          <cell r="EW200">
            <v>44.666826185490606</v>
          </cell>
          <cell r="EX200">
            <v>15</v>
          </cell>
          <cell r="EZ200">
            <v>44.666826185490613</v>
          </cell>
          <cell r="FA200">
            <v>59.666826185490613</v>
          </cell>
          <cell r="FB200">
            <v>59</v>
          </cell>
          <cell r="FC200">
            <v>68.350684931506848</v>
          </cell>
          <cell r="FE200">
            <v>38271.59326076389</v>
          </cell>
        </row>
        <row r="201">
          <cell r="A201">
            <v>39950</v>
          </cell>
          <cell r="B201">
            <v>17</v>
          </cell>
          <cell r="C201">
            <v>7</v>
          </cell>
          <cell r="D201">
            <v>5</v>
          </cell>
          <cell r="E201">
            <v>2009</v>
          </cell>
          <cell r="G201">
            <v>0</v>
          </cell>
          <cell r="H201">
            <v>1.7781365507535114</v>
          </cell>
          <cell r="I201">
            <v>12.43551302457761</v>
          </cell>
          <cell r="J201">
            <v>76.027397260273986</v>
          </cell>
          <cell r="K201">
            <v>10.483870967741936</v>
          </cell>
          <cell r="L201">
            <v>0.41148436816034262</v>
          </cell>
          <cell r="M201">
            <v>7.9655823045686525</v>
          </cell>
          <cell r="N201">
            <v>8.1229090909090917</v>
          </cell>
          <cell r="O201">
            <v>26.788502650429201</v>
          </cell>
          <cell r="P201">
            <v>18.291959998571837</v>
          </cell>
          <cell r="Q201">
            <v>26.550629559108362</v>
          </cell>
          <cell r="R201">
            <v>17.724886817902519</v>
          </cell>
          <cell r="S201">
            <v>160.00591623292959</v>
          </cell>
          <cell r="T201">
            <v>21.550101259759845</v>
          </cell>
          <cell r="U201">
            <v>36.421756983357227</v>
          </cell>
          <cell r="W201">
            <v>0</v>
          </cell>
          <cell r="X201">
            <v>14.213649575331122</v>
          </cell>
          <cell r="Y201">
            <v>10.483870967741936</v>
          </cell>
          <cell r="Z201">
            <v>0</v>
          </cell>
          <cell r="AA201">
            <v>0</v>
          </cell>
          <cell r="AB201">
            <v>2.6001307965505491</v>
          </cell>
          <cell r="AC201">
            <v>5</v>
          </cell>
          <cell r="AD201">
            <v>0</v>
          </cell>
          <cell r="AE201">
            <v>1.3517454706142278</v>
          </cell>
          <cell r="AF201">
            <v>7.5480994964733092</v>
          </cell>
          <cell r="AG201">
            <v>0</v>
          </cell>
          <cell r="AH201">
            <v>2.953813106350399</v>
          </cell>
          <cell r="AI201">
            <v>0</v>
          </cell>
          <cell r="AJ201">
            <v>0</v>
          </cell>
          <cell r="AK201">
            <v>0</v>
          </cell>
          <cell r="AL201">
            <v>0</v>
          </cell>
          <cell r="AM201">
            <v>0</v>
          </cell>
          <cell r="AN201">
            <v>0</v>
          </cell>
          <cell r="AO201">
            <v>27.40753967061935</v>
          </cell>
          <cell r="AP201">
            <v>0</v>
          </cell>
          <cell r="AQ201">
            <v>16.451900503526691</v>
          </cell>
          <cell r="AR201">
            <v>22.314869518414955</v>
          </cell>
          <cell r="AS201">
            <v>20.227856227100517</v>
          </cell>
          <cell r="AT201">
            <v>0</v>
          </cell>
          <cell r="AU201">
            <v>0</v>
          </cell>
          <cell r="AV201">
            <v>0</v>
          </cell>
          <cell r="AW201">
            <v>67</v>
          </cell>
          <cell r="AX201">
            <v>0</v>
          </cell>
          <cell r="AY201">
            <v>0</v>
          </cell>
          <cell r="AZ201">
            <v>36.370061988434372</v>
          </cell>
          <cell r="BA201">
            <v>0</v>
          </cell>
          <cell r="BB201">
            <v>114.6077124876123</v>
          </cell>
          <cell r="BC201">
            <v>0</v>
          </cell>
          <cell r="BD201">
            <v>0</v>
          </cell>
          <cell r="BE201">
            <v>27.3224043715847</v>
          </cell>
          <cell r="BF201">
            <v>41.028280559922152</v>
          </cell>
          <cell r="BG201">
            <v>0</v>
          </cell>
          <cell r="BH201">
            <v>7.5259085438862883</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CA201">
            <v>0</v>
          </cell>
          <cell r="CB201">
            <v>0.15080378488084989</v>
          </cell>
          <cell r="CC201">
            <v>0</v>
          </cell>
          <cell r="CD201">
            <v>0</v>
          </cell>
          <cell r="CE201">
            <v>0</v>
          </cell>
          <cell r="CF201">
            <v>0</v>
          </cell>
          <cell r="CH201">
            <v>0.15080378488084989</v>
          </cell>
          <cell r="CJ201">
            <v>39950</v>
          </cell>
          <cell r="CK201">
            <v>14.213649575331122</v>
          </cell>
          <cell r="CL201">
            <v>8.899844967087537</v>
          </cell>
          <cell r="CM201">
            <v>68.350684931506848</v>
          </cell>
          <cell r="CN201">
            <v>0</v>
          </cell>
          <cell r="CO201">
            <v>0</v>
          </cell>
          <cell r="CP201">
            <v>50.58920900407027</v>
          </cell>
          <cell r="CQ201">
            <v>0</v>
          </cell>
          <cell r="CR201">
            <v>38.766770021941646</v>
          </cell>
          <cell r="CS201">
            <v>0</v>
          </cell>
          <cell r="CU201">
            <v>39950</v>
          </cell>
          <cell r="CV201">
            <v>2.6001307965505491</v>
          </cell>
          <cell r="CW201">
            <v>5</v>
          </cell>
          <cell r="CX201">
            <v>0</v>
          </cell>
          <cell r="CY201">
            <v>0</v>
          </cell>
          <cell r="CZ201">
            <v>0</v>
          </cell>
          <cell r="DA201">
            <v>0</v>
          </cell>
          <cell r="DB201">
            <v>0</v>
          </cell>
          <cell r="DC201">
            <v>72.328767123287676</v>
          </cell>
          <cell r="DD201">
            <v>67</v>
          </cell>
          <cell r="DE201">
            <v>11.835616438356164</v>
          </cell>
          <cell r="DF201">
            <v>24</v>
          </cell>
          <cell r="DG201">
            <v>58.684931506849324</v>
          </cell>
          <cell r="DH201">
            <v>114.6077124876123</v>
          </cell>
          <cell r="DI201">
            <v>0</v>
          </cell>
          <cell r="DJ201">
            <v>0</v>
          </cell>
          <cell r="DK201">
            <v>27.3224043715847</v>
          </cell>
          <cell r="DL201">
            <v>41.028280559922152</v>
          </cell>
          <cell r="DM201">
            <v>0</v>
          </cell>
          <cell r="DN201">
            <v>0</v>
          </cell>
          <cell r="DO201">
            <v>0</v>
          </cell>
          <cell r="DP201">
            <v>0</v>
          </cell>
          <cell r="DR201">
            <v>68.350684931506848</v>
          </cell>
          <cell r="DS201">
            <v>0.15080378488084989</v>
          </cell>
          <cell r="DT201">
            <v>0</v>
          </cell>
          <cell r="DV201">
            <v>39950</v>
          </cell>
          <cell r="DW201">
            <v>5.9332299780583577</v>
          </cell>
          <cell r="DY201">
            <v>49.7</v>
          </cell>
          <cell r="DZ201">
            <v>44.7</v>
          </cell>
          <cell r="EA201">
            <v>40</v>
          </cell>
          <cell r="EB201">
            <v>38.766770021941646</v>
          </cell>
          <cell r="ED201">
            <v>60</v>
          </cell>
          <cell r="EE201">
            <v>20</v>
          </cell>
          <cell r="EF201">
            <v>50.58920900407027</v>
          </cell>
          <cell r="EG201">
            <v>0</v>
          </cell>
          <cell r="EH201">
            <v>50.58920900407027</v>
          </cell>
          <cell r="EJ201">
            <v>38.766770021941646</v>
          </cell>
          <cell r="EK201">
            <v>98.766770021941653</v>
          </cell>
          <cell r="EL201">
            <v>118.76677002194165</v>
          </cell>
          <cell r="EN201">
            <v>0</v>
          </cell>
          <cell r="EO201">
            <v>60</v>
          </cell>
          <cell r="EP201">
            <v>80</v>
          </cell>
          <cell r="ER201">
            <v>200</v>
          </cell>
          <cell r="ET201">
            <v>15</v>
          </cell>
          <cell r="EU201">
            <v>0</v>
          </cell>
          <cell r="EV201">
            <v>0</v>
          </cell>
          <cell r="EW201">
            <v>55.963298161690233</v>
          </cell>
          <cell r="EX201">
            <v>12.387386769816615</v>
          </cell>
          <cell r="EZ201">
            <v>55.963298161690233</v>
          </cell>
          <cell r="FA201">
            <v>70.963298161690233</v>
          </cell>
          <cell r="FB201">
            <v>59</v>
          </cell>
          <cell r="FC201">
            <v>68.350684931506848</v>
          </cell>
          <cell r="FE201">
            <v>38271.593261111113</v>
          </cell>
        </row>
        <row r="202">
          <cell r="A202">
            <v>39951</v>
          </cell>
          <cell r="B202">
            <v>18</v>
          </cell>
          <cell r="C202">
            <v>1</v>
          </cell>
          <cell r="D202">
            <v>5</v>
          </cell>
          <cell r="E202">
            <v>2009</v>
          </cell>
          <cell r="G202">
            <v>0</v>
          </cell>
          <cell r="H202">
            <v>2.3257314130544851</v>
          </cell>
          <cell r="I202">
            <v>12.769774988951381</v>
          </cell>
          <cell r="J202">
            <v>76.027397260273986</v>
          </cell>
          <cell r="K202">
            <v>10.483870967741936</v>
          </cell>
          <cell r="L202">
            <v>0.53820507801037099</v>
          </cell>
          <cell r="M202">
            <v>8.1796941939007386</v>
          </cell>
          <cell r="N202">
            <v>8.1229090909090917</v>
          </cell>
          <cell r="O202">
            <v>35.038288874043317</v>
          </cell>
          <cell r="P202">
            <v>18.783641079142036</v>
          </cell>
          <cell r="Q202">
            <v>26.636061297235564</v>
          </cell>
          <cell r="R202">
            <v>17.724886817902519</v>
          </cell>
          <cell r="S202">
            <v>163.82820936804063</v>
          </cell>
          <cell r="T202">
            <v>21.567454686340845</v>
          </cell>
          <cell r="U202">
            <v>36.533890927614237</v>
          </cell>
          <cell r="W202">
            <v>0</v>
          </cell>
          <cell r="X202">
            <v>15.095506402005867</v>
          </cell>
          <cell r="Y202">
            <v>10.483870967741936</v>
          </cell>
          <cell r="Z202">
            <v>0</v>
          </cell>
          <cell r="AA202">
            <v>0</v>
          </cell>
          <cell r="AB202">
            <v>2.5988118896247618</v>
          </cell>
          <cell r="AC202">
            <v>5</v>
          </cell>
          <cell r="AD202">
            <v>0</v>
          </cell>
          <cell r="AE202">
            <v>1.3517454706142278</v>
          </cell>
          <cell r="AF202">
            <v>7.8902510025812127</v>
          </cell>
          <cell r="AG202">
            <v>0</v>
          </cell>
          <cell r="AH202">
            <v>2.8738493841965891</v>
          </cell>
          <cell r="AI202">
            <v>0</v>
          </cell>
          <cell r="AJ202">
            <v>0</v>
          </cell>
          <cell r="AK202">
            <v>0</v>
          </cell>
          <cell r="AL202">
            <v>0</v>
          </cell>
          <cell r="AM202">
            <v>0</v>
          </cell>
          <cell r="AN202">
            <v>0</v>
          </cell>
          <cell r="AO202">
            <v>26.544552154563569</v>
          </cell>
          <cell r="AP202">
            <v>0</v>
          </cell>
          <cell r="AQ202">
            <v>16.109748997418787</v>
          </cell>
          <cell r="AR202">
            <v>22.428920020450921</v>
          </cell>
          <cell r="AS202">
            <v>27.814859182521651</v>
          </cell>
          <cell r="AT202">
            <v>0</v>
          </cell>
          <cell r="AU202">
            <v>0</v>
          </cell>
          <cell r="AV202">
            <v>0</v>
          </cell>
          <cell r="AW202">
            <v>67</v>
          </cell>
          <cell r="AX202">
            <v>0</v>
          </cell>
          <cell r="AY202">
            <v>0</v>
          </cell>
          <cell r="AZ202">
            <v>36.256011486398407</v>
          </cell>
          <cell r="BA202">
            <v>0</v>
          </cell>
          <cell r="BB202">
            <v>118.67354349559731</v>
          </cell>
          <cell r="BC202">
            <v>0</v>
          </cell>
          <cell r="BD202">
            <v>0</v>
          </cell>
          <cell r="BE202">
            <v>27.3224043715847</v>
          </cell>
          <cell r="BF202">
            <v>41.028280559922152</v>
          </cell>
          <cell r="BG202">
            <v>0</v>
          </cell>
          <cell r="BH202">
            <v>0</v>
          </cell>
          <cell r="BI202">
            <v>0</v>
          </cell>
          <cell r="BJ202">
            <v>0</v>
          </cell>
          <cell r="BK202">
            <v>0</v>
          </cell>
          <cell r="BL202">
            <v>0</v>
          </cell>
          <cell r="BM202">
            <v>0</v>
          </cell>
          <cell r="BN202">
            <v>0</v>
          </cell>
          <cell r="BO202">
            <v>0</v>
          </cell>
          <cell r="BP202">
            <v>0</v>
          </cell>
          <cell r="BQ202">
            <v>2.4109483291719158</v>
          </cell>
          <cell r="BR202">
            <v>0</v>
          </cell>
          <cell r="BS202">
            <v>0</v>
          </cell>
          <cell r="BT202">
            <v>0</v>
          </cell>
          <cell r="BU202">
            <v>0</v>
          </cell>
          <cell r="BV202">
            <v>0</v>
          </cell>
          <cell r="BW202">
            <v>0</v>
          </cell>
          <cell r="BX202">
            <v>0</v>
          </cell>
          <cell r="BY202">
            <v>0</v>
          </cell>
          <cell r="CA202">
            <v>0</v>
          </cell>
          <cell r="CB202">
            <v>7.6767123287671382</v>
          </cell>
          <cell r="CC202">
            <v>0</v>
          </cell>
          <cell r="CD202">
            <v>0</v>
          </cell>
          <cell r="CE202">
            <v>0</v>
          </cell>
          <cell r="CF202">
            <v>0</v>
          </cell>
          <cell r="CH202">
            <v>7.6767123287671382</v>
          </cell>
          <cell r="CJ202">
            <v>39951</v>
          </cell>
          <cell r="CK202">
            <v>15.095506402005867</v>
          </cell>
          <cell r="CL202">
            <v>9.2419964731954405</v>
          </cell>
          <cell r="CM202">
            <v>68.350684931506848</v>
          </cell>
          <cell r="CN202">
            <v>0</v>
          </cell>
          <cell r="CO202">
            <v>0</v>
          </cell>
          <cell r="CP202">
            <v>57.233260721281809</v>
          </cell>
          <cell r="CQ202">
            <v>0</v>
          </cell>
          <cell r="CR202">
            <v>38.538669017869708</v>
          </cell>
          <cell r="CS202">
            <v>0</v>
          </cell>
          <cell r="CU202">
            <v>39951</v>
          </cell>
          <cell r="CV202">
            <v>2.5988118896247618</v>
          </cell>
          <cell r="CW202">
            <v>5</v>
          </cell>
          <cell r="CX202">
            <v>0</v>
          </cell>
          <cell r="CY202">
            <v>0</v>
          </cell>
          <cell r="CZ202">
            <v>0</v>
          </cell>
          <cell r="DA202">
            <v>0</v>
          </cell>
          <cell r="DB202">
            <v>0</v>
          </cell>
          <cell r="DC202">
            <v>72.328767123287676</v>
          </cell>
          <cell r="DD202">
            <v>67</v>
          </cell>
          <cell r="DE202">
            <v>11.835616438356164</v>
          </cell>
          <cell r="DF202">
            <v>24</v>
          </cell>
          <cell r="DG202">
            <v>58.684931506849324</v>
          </cell>
          <cell r="DH202">
            <v>118.67354349559731</v>
          </cell>
          <cell r="DI202">
            <v>0</v>
          </cell>
          <cell r="DJ202">
            <v>0</v>
          </cell>
          <cell r="DK202">
            <v>27.3224043715847</v>
          </cell>
          <cell r="DL202">
            <v>41.028280559922152</v>
          </cell>
          <cell r="DM202">
            <v>0</v>
          </cell>
          <cell r="DN202">
            <v>0</v>
          </cell>
          <cell r="DO202">
            <v>2.4109483291719158</v>
          </cell>
          <cell r="DP202">
            <v>0</v>
          </cell>
          <cell r="DR202">
            <v>68.350684931506848</v>
          </cell>
          <cell r="DS202">
            <v>7.6767123287671382</v>
          </cell>
          <cell r="DT202">
            <v>0</v>
          </cell>
          <cell r="DV202">
            <v>39951</v>
          </cell>
          <cell r="DW202">
            <v>6.161330982130294</v>
          </cell>
          <cell r="DY202">
            <v>49.7</v>
          </cell>
          <cell r="DZ202">
            <v>44.7</v>
          </cell>
          <cell r="EA202">
            <v>40</v>
          </cell>
          <cell r="EB202">
            <v>38.538669017869708</v>
          </cell>
          <cell r="ED202">
            <v>60</v>
          </cell>
          <cell r="EE202">
            <v>20</v>
          </cell>
          <cell r="EF202">
            <v>57.233260721281809</v>
          </cell>
          <cell r="EG202">
            <v>0</v>
          </cell>
          <cell r="EH202">
            <v>57.233260721281809</v>
          </cell>
          <cell r="EJ202">
            <v>38.538669017869708</v>
          </cell>
          <cell r="EK202">
            <v>98.538669017869708</v>
          </cell>
          <cell r="EL202">
            <v>118.53866901786971</v>
          </cell>
          <cell r="EN202">
            <v>0</v>
          </cell>
          <cell r="EO202">
            <v>60</v>
          </cell>
          <cell r="EP202">
            <v>80</v>
          </cell>
          <cell r="ER202">
            <v>200</v>
          </cell>
          <cell r="ET202">
            <v>15</v>
          </cell>
          <cell r="EU202">
            <v>0</v>
          </cell>
          <cell r="EV202">
            <v>0</v>
          </cell>
          <cell r="EW202">
            <v>57.467570799207508</v>
          </cell>
          <cell r="EX202">
            <v>10.88311413229934</v>
          </cell>
          <cell r="EZ202">
            <v>57.467570799207508</v>
          </cell>
          <cell r="FA202">
            <v>72.467570799207508</v>
          </cell>
          <cell r="FB202">
            <v>59</v>
          </cell>
          <cell r="FC202">
            <v>68.350684931506848</v>
          </cell>
          <cell r="FE202">
            <v>38271.59326134259</v>
          </cell>
        </row>
        <row r="203">
          <cell r="A203">
            <v>39952</v>
          </cell>
          <cell r="B203">
            <v>19</v>
          </cell>
          <cell r="C203">
            <v>2</v>
          </cell>
          <cell r="D203">
            <v>5</v>
          </cell>
          <cell r="E203">
            <v>2009</v>
          </cell>
          <cell r="G203">
            <v>0</v>
          </cell>
          <cell r="H203">
            <v>2.2630741986060885</v>
          </cell>
          <cell r="I203">
            <v>12.73054559782806</v>
          </cell>
          <cell r="J203">
            <v>76.027397260273986</v>
          </cell>
          <cell r="K203">
            <v>10.483870967741936</v>
          </cell>
          <cell r="L203">
            <v>0.5237053680263094</v>
          </cell>
          <cell r="M203">
            <v>8.1545657618743856</v>
          </cell>
          <cell r="N203">
            <v>8.1229090909090917</v>
          </cell>
          <cell r="O203">
            <v>34.094327087414442</v>
          </cell>
          <cell r="P203">
            <v>18.725936788874488</v>
          </cell>
          <cell r="Q203">
            <v>26.590475933894865</v>
          </cell>
          <cell r="R203">
            <v>17.724886817902519</v>
          </cell>
          <cell r="S203">
            <v>168.35904334950149</v>
          </cell>
          <cell r="T203">
            <v>21.588024928357552</v>
          </cell>
          <cell r="U203">
            <v>36.666811210584676</v>
          </cell>
          <cell r="W203">
            <v>0</v>
          </cell>
          <cell r="X203">
            <v>14.99361979643415</v>
          </cell>
          <cell r="Y203">
            <v>10.483870967741936</v>
          </cell>
          <cell r="Z203">
            <v>0</v>
          </cell>
          <cell r="AA203">
            <v>0</v>
          </cell>
          <cell r="AB203">
            <v>2.597493651709736</v>
          </cell>
          <cell r="AC203">
            <v>5</v>
          </cell>
          <cell r="AD203">
            <v>0</v>
          </cell>
          <cell r="AE203">
            <v>1.3517454706142278</v>
          </cell>
          <cell r="AF203">
            <v>7.851941098485824</v>
          </cell>
          <cell r="AG203">
            <v>0</v>
          </cell>
          <cell r="AH203">
            <v>2.7915842119383463</v>
          </cell>
          <cell r="AI203">
            <v>0</v>
          </cell>
          <cell r="AJ203">
            <v>0</v>
          </cell>
          <cell r="AK203">
            <v>0</v>
          </cell>
          <cell r="AL203">
            <v>0</v>
          </cell>
          <cell r="AM203">
            <v>0</v>
          </cell>
          <cell r="AN203">
            <v>0</v>
          </cell>
          <cell r="AO203">
            <v>26.670546292148593</v>
          </cell>
          <cell r="AP203">
            <v>0</v>
          </cell>
          <cell r="AQ203">
            <v>16.148058901514176</v>
          </cell>
          <cell r="AR203">
            <v>22.416150052419127</v>
          </cell>
          <cell r="AS203">
            <v>27.873016822766587</v>
          </cell>
          <cell r="AT203">
            <v>0</v>
          </cell>
          <cell r="AU203">
            <v>0</v>
          </cell>
          <cell r="AV203">
            <v>0</v>
          </cell>
          <cell r="AW203">
            <v>67</v>
          </cell>
          <cell r="AX203">
            <v>0</v>
          </cell>
          <cell r="AY203">
            <v>0</v>
          </cell>
          <cell r="AZ203">
            <v>36.268781454430197</v>
          </cell>
          <cell r="BA203">
            <v>0</v>
          </cell>
          <cell r="BB203">
            <v>123.34509803401353</v>
          </cell>
          <cell r="BC203">
            <v>0</v>
          </cell>
          <cell r="BD203">
            <v>0</v>
          </cell>
          <cell r="BE203">
            <v>27.3224043715847</v>
          </cell>
          <cell r="BF203">
            <v>41.028280559922152</v>
          </cell>
          <cell r="BG203">
            <v>0</v>
          </cell>
          <cell r="BH203">
            <v>0</v>
          </cell>
          <cell r="BI203">
            <v>0</v>
          </cell>
          <cell r="BJ203">
            <v>0</v>
          </cell>
          <cell r="BK203">
            <v>0</v>
          </cell>
          <cell r="BL203">
            <v>0</v>
          </cell>
          <cell r="BM203">
            <v>0</v>
          </cell>
          <cell r="BN203">
            <v>0</v>
          </cell>
          <cell r="BO203">
            <v>0</v>
          </cell>
          <cell r="BP203">
            <v>0</v>
          </cell>
          <cell r="BQ203">
            <v>1.2362703472994809</v>
          </cell>
          <cell r="BR203">
            <v>0</v>
          </cell>
          <cell r="BS203">
            <v>0</v>
          </cell>
          <cell r="BT203">
            <v>0</v>
          </cell>
          <cell r="BU203">
            <v>0</v>
          </cell>
          <cell r="BV203">
            <v>0</v>
          </cell>
          <cell r="BW203">
            <v>0</v>
          </cell>
          <cell r="BX203">
            <v>0</v>
          </cell>
          <cell r="BY203">
            <v>0</v>
          </cell>
          <cell r="CA203">
            <v>0</v>
          </cell>
          <cell r="CB203">
            <v>7.6767123287671382</v>
          </cell>
          <cell r="CC203">
            <v>0</v>
          </cell>
          <cell r="CD203">
            <v>0</v>
          </cell>
          <cell r="CE203">
            <v>0</v>
          </cell>
          <cell r="CF203">
            <v>0</v>
          </cell>
          <cell r="CH203">
            <v>7.6767123287671382</v>
          </cell>
          <cell r="CJ203">
            <v>39952</v>
          </cell>
          <cell r="CK203">
            <v>14.99361979643415</v>
          </cell>
          <cell r="CL203">
            <v>9.2036865691000518</v>
          </cell>
          <cell r="CM203">
            <v>68.350684931506848</v>
          </cell>
          <cell r="CN203">
            <v>0</v>
          </cell>
          <cell r="CO203">
            <v>0</v>
          </cell>
          <cell r="CP203">
            <v>57.33514732685353</v>
          </cell>
          <cell r="CQ203">
            <v>0</v>
          </cell>
          <cell r="CR203">
            <v>38.564208953933303</v>
          </cell>
          <cell r="CS203">
            <v>0</v>
          </cell>
          <cell r="CU203">
            <v>39952</v>
          </cell>
          <cell r="CV203">
            <v>2.597493651709736</v>
          </cell>
          <cell r="CW203">
            <v>5</v>
          </cell>
          <cell r="CX203">
            <v>0</v>
          </cell>
          <cell r="CY203">
            <v>0</v>
          </cell>
          <cell r="CZ203">
            <v>0</v>
          </cell>
          <cell r="DA203">
            <v>0</v>
          </cell>
          <cell r="DB203">
            <v>0</v>
          </cell>
          <cell r="DC203">
            <v>72.328767123287676</v>
          </cell>
          <cell r="DD203">
            <v>67</v>
          </cell>
          <cell r="DE203">
            <v>11.835616438356164</v>
          </cell>
          <cell r="DF203">
            <v>24</v>
          </cell>
          <cell r="DG203">
            <v>58.684931506849324</v>
          </cell>
          <cell r="DH203">
            <v>123.34509803401353</v>
          </cell>
          <cell r="DI203">
            <v>0</v>
          </cell>
          <cell r="DJ203">
            <v>0</v>
          </cell>
          <cell r="DK203">
            <v>27.3224043715847</v>
          </cell>
          <cell r="DL203">
            <v>41.028280559922152</v>
          </cell>
          <cell r="DM203">
            <v>0</v>
          </cell>
          <cell r="DN203">
            <v>0</v>
          </cell>
          <cell r="DO203">
            <v>1.2362703472994809</v>
          </cell>
          <cell r="DP203">
            <v>0</v>
          </cell>
          <cell r="DR203">
            <v>68.350684931506848</v>
          </cell>
          <cell r="DS203">
            <v>7.6767123287671382</v>
          </cell>
          <cell r="DT203">
            <v>0</v>
          </cell>
          <cell r="DV203">
            <v>39952</v>
          </cell>
          <cell r="DW203">
            <v>6.1357910460667009</v>
          </cell>
          <cell r="DY203">
            <v>49.7</v>
          </cell>
          <cell r="DZ203">
            <v>44.7</v>
          </cell>
          <cell r="EA203">
            <v>40</v>
          </cell>
          <cell r="EB203">
            <v>38.564208953933303</v>
          </cell>
          <cell r="ED203">
            <v>60</v>
          </cell>
          <cell r="EE203">
            <v>20</v>
          </cell>
          <cell r="EF203">
            <v>57.33514732685353</v>
          </cell>
          <cell r="EG203">
            <v>0</v>
          </cell>
          <cell r="EH203">
            <v>57.33514732685353</v>
          </cell>
          <cell r="EJ203">
            <v>38.564208953933303</v>
          </cell>
          <cell r="EK203">
            <v>98.564208953933303</v>
          </cell>
          <cell r="EL203">
            <v>118.5642089539333</v>
          </cell>
          <cell r="EN203">
            <v>0</v>
          </cell>
          <cell r="EO203">
            <v>60</v>
          </cell>
          <cell r="EP203">
            <v>80</v>
          </cell>
          <cell r="ER203">
            <v>200</v>
          </cell>
          <cell r="ET203">
            <v>15</v>
          </cell>
          <cell r="EU203">
            <v>0</v>
          </cell>
          <cell r="EV203">
            <v>0</v>
          </cell>
          <cell r="EW203">
            <v>57.291027530924403</v>
          </cell>
          <cell r="EX203">
            <v>11.059657400582445</v>
          </cell>
          <cell r="EZ203">
            <v>57.291027530924403</v>
          </cell>
          <cell r="FA203">
            <v>72.291027530924396</v>
          </cell>
          <cell r="FB203">
            <v>59</v>
          </cell>
          <cell r="FC203">
            <v>68.350684931506848</v>
          </cell>
          <cell r="FE203">
            <v>38271.593261574075</v>
          </cell>
        </row>
        <row r="204">
          <cell r="A204">
            <v>39953</v>
          </cell>
          <cell r="B204">
            <v>20</v>
          </cell>
          <cell r="C204">
            <v>3</v>
          </cell>
          <cell r="D204">
            <v>5</v>
          </cell>
          <cell r="E204">
            <v>2009</v>
          </cell>
          <cell r="G204">
            <v>0</v>
          </cell>
          <cell r="H204">
            <v>2.1765453304355176</v>
          </cell>
          <cell r="I204">
            <v>12.200092342493093</v>
          </cell>
          <cell r="J204">
            <v>76.027397260273986</v>
          </cell>
          <cell r="K204">
            <v>10.483870967741936</v>
          </cell>
          <cell r="L204">
            <v>0.50368144093718414</v>
          </cell>
          <cell r="M204">
            <v>7.814783313354086</v>
          </cell>
          <cell r="N204">
            <v>8.1229090909090917</v>
          </cell>
          <cell r="O204">
            <v>32.790727083610626</v>
          </cell>
          <cell r="P204">
            <v>17.945669042097791</v>
          </cell>
          <cell r="Q204">
            <v>26.304484693688359</v>
          </cell>
          <cell r="R204">
            <v>17.724886817902519</v>
          </cell>
          <cell r="S204">
            <v>211.22227496834697</v>
          </cell>
          <cell r="T204">
            <v>21.854225383337972</v>
          </cell>
          <cell r="U204">
            <v>34.453875985841819</v>
          </cell>
          <cell r="W204">
            <v>0</v>
          </cell>
          <cell r="X204">
            <v>14.376637672928611</v>
          </cell>
          <cell r="Y204">
            <v>10.483870967741936</v>
          </cell>
          <cell r="Z204">
            <v>0</v>
          </cell>
          <cell r="AA204">
            <v>0</v>
          </cell>
          <cell r="AB204">
            <v>2.5961760824661142</v>
          </cell>
          <cell r="AC204">
            <v>5</v>
          </cell>
          <cell r="AD204">
            <v>0</v>
          </cell>
          <cell r="AE204">
            <v>1.3517454706142278</v>
          </cell>
          <cell r="AF204">
            <v>7.4934522921200184</v>
          </cell>
          <cell r="AG204">
            <v>0</v>
          </cell>
          <cell r="AH204">
            <v>2.8999055799665161</v>
          </cell>
          <cell r="AI204">
            <v>0</v>
          </cell>
          <cell r="AJ204">
            <v>0</v>
          </cell>
          <cell r="AK204">
            <v>0</v>
          </cell>
          <cell r="AL204">
            <v>0</v>
          </cell>
          <cell r="AM204">
            <v>0</v>
          </cell>
          <cell r="AN204">
            <v>0</v>
          </cell>
          <cell r="AO204">
            <v>27.121683442343983</v>
          </cell>
          <cell r="AP204">
            <v>0</v>
          </cell>
          <cell r="AQ204">
            <v>16.506547707879982</v>
          </cell>
          <cell r="AR204">
            <v>22.296653783630525</v>
          </cell>
          <cell r="AS204">
            <v>25.940977123478291</v>
          </cell>
          <cell r="AT204">
            <v>0</v>
          </cell>
          <cell r="AU204">
            <v>0</v>
          </cell>
          <cell r="AV204">
            <v>0</v>
          </cell>
          <cell r="AW204">
            <v>67</v>
          </cell>
          <cell r="AX204">
            <v>0</v>
          </cell>
          <cell r="AY204">
            <v>0</v>
          </cell>
          <cell r="AZ204">
            <v>36.388277723218799</v>
          </cell>
          <cell r="BA204">
            <v>0</v>
          </cell>
          <cell r="BB204">
            <v>164.14209861430791</v>
          </cell>
          <cell r="BC204">
            <v>0</v>
          </cell>
          <cell r="BD204">
            <v>0</v>
          </cell>
          <cell r="BE204">
            <v>27.3224043715847</v>
          </cell>
          <cell r="BF204">
            <v>41.028280559922152</v>
          </cell>
          <cell r="BG204">
            <v>0</v>
          </cell>
          <cell r="BH204">
            <v>1.9895633045702681</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CA204">
            <v>0</v>
          </cell>
          <cell r="CB204">
            <v>5.6871490241968701</v>
          </cell>
          <cell r="CC204">
            <v>0</v>
          </cell>
          <cell r="CD204">
            <v>0</v>
          </cell>
          <cell r="CE204">
            <v>0</v>
          </cell>
          <cell r="CF204">
            <v>0</v>
          </cell>
          <cell r="CH204">
            <v>5.6871490241968701</v>
          </cell>
          <cell r="CJ204">
            <v>39953</v>
          </cell>
          <cell r="CK204">
            <v>14.376637672928611</v>
          </cell>
          <cell r="CL204">
            <v>8.8451977627342462</v>
          </cell>
          <cell r="CM204">
            <v>68.350684931506848</v>
          </cell>
          <cell r="CN204">
            <v>0</v>
          </cell>
          <cell r="CO204">
            <v>0</v>
          </cell>
          <cell r="CP204">
            <v>55.962566145788792</v>
          </cell>
          <cell r="CQ204">
            <v>0</v>
          </cell>
          <cell r="CR204">
            <v>38.803201491510507</v>
          </cell>
          <cell r="CS204">
            <v>0</v>
          </cell>
          <cell r="CU204">
            <v>39953</v>
          </cell>
          <cell r="CV204">
            <v>2.5961760824661142</v>
          </cell>
          <cell r="CW204">
            <v>5</v>
          </cell>
          <cell r="CX204">
            <v>0</v>
          </cell>
          <cell r="CY204">
            <v>0</v>
          </cell>
          <cell r="CZ204">
            <v>0</v>
          </cell>
          <cell r="DA204">
            <v>0</v>
          </cell>
          <cell r="DB204">
            <v>0</v>
          </cell>
          <cell r="DC204">
            <v>72.328767123287676</v>
          </cell>
          <cell r="DD204">
            <v>67</v>
          </cell>
          <cell r="DE204">
            <v>11.835616438356164</v>
          </cell>
          <cell r="DF204">
            <v>24</v>
          </cell>
          <cell r="DG204">
            <v>58.684931506849324</v>
          </cell>
          <cell r="DH204">
            <v>164.14209861430791</v>
          </cell>
          <cell r="DI204">
            <v>0</v>
          </cell>
          <cell r="DJ204">
            <v>0</v>
          </cell>
          <cell r="DK204">
            <v>27.3224043715847</v>
          </cell>
          <cell r="DL204">
            <v>41.028280559922152</v>
          </cell>
          <cell r="DM204">
            <v>0</v>
          </cell>
          <cell r="DN204">
            <v>0</v>
          </cell>
          <cell r="DO204">
            <v>0</v>
          </cell>
          <cell r="DP204">
            <v>0</v>
          </cell>
          <cell r="DR204">
            <v>68.350684931506848</v>
          </cell>
          <cell r="DS204">
            <v>5.6871490241968701</v>
          </cell>
          <cell r="DT204">
            <v>0</v>
          </cell>
          <cell r="DV204">
            <v>39953</v>
          </cell>
          <cell r="DW204">
            <v>5.8967985084894972</v>
          </cell>
          <cell r="DY204">
            <v>49.7</v>
          </cell>
          <cell r="DZ204">
            <v>44.7</v>
          </cell>
          <cell r="EA204">
            <v>40</v>
          </cell>
          <cell r="EB204">
            <v>38.803201491510507</v>
          </cell>
          <cell r="ED204">
            <v>60</v>
          </cell>
          <cell r="EE204">
            <v>20</v>
          </cell>
          <cell r="EF204">
            <v>55.962566145788792</v>
          </cell>
          <cell r="EG204">
            <v>0</v>
          </cell>
          <cell r="EH204">
            <v>55.962566145788792</v>
          </cell>
          <cell r="EJ204">
            <v>38.803201491510507</v>
          </cell>
          <cell r="EK204">
            <v>98.803201491510507</v>
          </cell>
          <cell r="EL204">
            <v>118.80320149151051</v>
          </cell>
          <cell r="EN204">
            <v>0</v>
          </cell>
          <cell r="EO204">
            <v>60</v>
          </cell>
          <cell r="EP204">
            <v>80</v>
          </cell>
          <cell r="ER204">
            <v>200</v>
          </cell>
          <cell r="ET204">
            <v>15</v>
          </cell>
          <cell r="EU204">
            <v>0</v>
          </cell>
          <cell r="EV204">
            <v>0</v>
          </cell>
          <cell r="EW204">
            <v>54.90383903049996</v>
          </cell>
          <cell r="EX204">
            <v>13.446845901006888</v>
          </cell>
          <cell r="EZ204">
            <v>54.90383903049996</v>
          </cell>
          <cell r="FA204">
            <v>69.903839030499967</v>
          </cell>
          <cell r="FB204">
            <v>59</v>
          </cell>
          <cell r="FC204">
            <v>68.350684931506848</v>
          </cell>
          <cell r="FE204">
            <v>38271.593261689814</v>
          </cell>
        </row>
        <row r="205">
          <cell r="A205">
            <v>39954</v>
          </cell>
          <cell r="B205">
            <v>21</v>
          </cell>
          <cell r="C205">
            <v>4</v>
          </cell>
          <cell r="D205">
            <v>5</v>
          </cell>
          <cell r="E205">
            <v>2009</v>
          </cell>
          <cell r="G205">
            <v>0</v>
          </cell>
          <cell r="H205">
            <v>2.2446600130883265</v>
          </cell>
          <cell r="I205">
            <v>10.277564257011578</v>
          </cell>
          <cell r="J205">
            <v>76.027397260273986</v>
          </cell>
          <cell r="K205">
            <v>10.483870967741936</v>
          </cell>
          <cell r="L205">
            <v>0.51944408140591314</v>
          </cell>
          <cell r="M205">
            <v>6.583305716291461</v>
          </cell>
          <cell r="N205">
            <v>0</v>
          </cell>
          <cell r="O205">
            <v>33.816908315870144</v>
          </cell>
          <cell r="P205">
            <v>15.117735303758652</v>
          </cell>
          <cell r="Q205">
            <v>26.899500067162169</v>
          </cell>
          <cell r="R205">
            <v>17.724886817902519</v>
          </cell>
          <cell r="S205">
            <v>170.0298162341463</v>
          </cell>
          <cell r="T205">
            <v>20.825230080690083</v>
          </cell>
          <cell r="U205">
            <v>24.530208480391092</v>
          </cell>
          <cell r="W205">
            <v>0</v>
          </cell>
          <cell r="X205">
            <v>12.522224270099905</v>
          </cell>
          <cell r="Y205">
            <v>10.483870967741936</v>
          </cell>
          <cell r="Z205">
            <v>0</v>
          </cell>
          <cell r="AA205">
            <v>0</v>
          </cell>
          <cell r="AB205">
            <v>0</v>
          </cell>
          <cell r="AC205">
            <v>5</v>
          </cell>
          <cell r="AD205">
            <v>0</v>
          </cell>
          <cell r="AE205">
            <v>1.3517454706142278</v>
          </cell>
          <cell r="AF205">
            <v>0.75100432708314635</v>
          </cell>
          <cell r="AG205">
            <v>0</v>
          </cell>
          <cell r="AH205">
            <v>3.2173966392236011</v>
          </cell>
          <cell r="AI205">
            <v>0</v>
          </cell>
          <cell r="AJ205">
            <v>0</v>
          </cell>
          <cell r="AK205">
            <v>0</v>
          </cell>
          <cell r="AL205">
            <v>0</v>
          </cell>
          <cell r="AM205">
            <v>0</v>
          </cell>
          <cell r="AN205">
            <v>0</v>
          </cell>
          <cell r="AO205">
            <v>28.604226900899896</v>
          </cell>
          <cell r="AP205">
            <v>0</v>
          </cell>
          <cell r="AQ205">
            <v>23.248995672916855</v>
          </cell>
          <cell r="AR205">
            <v>16.751004327083145</v>
          </cell>
          <cell r="AS205">
            <v>21.737406964569985</v>
          </cell>
          <cell r="AT205">
            <v>0</v>
          </cell>
          <cell r="AU205">
            <v>0</v>
          </cell>
          <cell r="AV205">
            <v>0</v>
          </cell>
          <cell r="AW205">
            <v>67</v>
          </cell>
          <cell r="AX205">
            <v>0</v>
          </cell>
          <cell r="AY205">
            <v>0</v>
          </cell>
          <cell r="AZ205">
            <v>41.933927179766179</v>
          </cell>
          <cell r="BA205">
            <v>0</v>
          </cell>
          <cell r="BB205">
            <v>106.45132761546128</v>
          </cell>
          <cell r="BC205">
            <v>0</v>
          </cell>
          <cell r="BD205">
            <v>0</v>
          </cell>
          <cell r="BE205">
            <v>27.3224043715847</v>
          </cell>
          <cell r="BF205">
            <v>33.929518790275011</v>
          </cell>
          <cell r="BG205">
            <v>0</v>
          </cell>
          <cell r="BH205">
            <v>6.2475123484942827</v>
          </cell>
          <cell r="BI205">
            <v>0</v>
          </cell>
          <cell r="BJ205">
            <v>0</v>
          </cell>
          <cell r="BK205">
            <v>0</v>
          </cell>
          <cell r="BL205">
            <v>0</v>
          </cell>
          <cell r="BM205">
            <v>0</v>
          </cell>
          <cell r="BN205">
            <v>7.1054273576010019E-15</v>
          </cell>
          <cell r="BO205">
            <v>0</v>
          </cell>
          <cell r="BP205">
            <v>0</v>
          </cell>
          <cell r="BQ205">
            <v>-7.1054273576010019E-15</v>
          </cell>
          <cell r="BR205">
            <v>0</v>
          </cell>
          <cell r="BS205">
            <v>0</v>
          </cell>
          <cell r="BT205">
            <v>0</v>
          </cell>
          <cell r="BU205">
            <v>0</v>
          </cell>
          <cell r="BV205">
            <v>0</v>
          </cell>
          <cell r="BW205">
            <v>7.0987617696471332</v>
          </cell>
          <cell r="BX205">
            <v>0</v>
          </cell>
          <cell r="BY205">
            <v>0</v>
          </cell>
          <cell r="CA205">
            <v>0</v>
          </cell>
          <cell r="CB205">
            <v>1.4291999802728554</v>
          </cell>
          <cell r="CC205">
            <v>0</v>
          </cell>
          <cell r="CD205">
            <v>0</v>
          </cell>
          <cell r="CE205">
            <v>0</v>
          </cell>
          <cell r="CF205">
            <v>0</v>
          </cell>
          <cell r="CH205">
            <v>1.4291999802728554</v>
          </cell>
          <cell r="CJ205">
            <v>39954</v>
          </cell>
          <cell r="CK205">
            <v>12.522224270099905</v>
          </cell>
          <cell r="CL205">
            <v>2.1027497976973741</v>
          </cell>
          <cell r="CM205">
            <v>61.251923161859715</v>
          </cell>
          <cell r="CN205">
            <v>7.0987617696471332</v>
          </cell>
          <cell r="CO205">
            <v>0</v>
          </cell>
          <cell r="CP205">
            <v>53.559030504693482</v>
          </cell>
          <cell r="CQ205">
            <v>0</v>
          </cell>
          <cell r="CR205">
            <v>40</v>
          </cell>
          <cell r="CS205">
            <v>0</v>
          </cell>
          <cell r="CU205">
            <v>39954</v>
          </cell>
          <cell r="CV205">
            <v>0</v>
          </cell>
          <cell r="CW205">
            <v>5</v>
          </cell>
          <cell r="CX205">
            <v>0</v>
          </cell>
          <cell r="CY205">
            <v>0</v>
          </cell>
          <cell r="CZ205">
            <v>0</v>
          </cell>
          <cell r="DA205">
            <v>0</v>
          </cell>
          <cell r="DB205">
            <v>0</v>
          </cell>
          <cell r="DC205">
            <v>72.328767123287676</v>
          </cell>
          <cell r="DD205">
            <v>67</v>
          </cell>
          <cell r="DE205">
            <v>11.835616438356164</v>
          </cell>
          <cell r="DF205">
            <v>24</v>
          </cell>
          <cell r="DG205">
            <v>58.684931506849324</v>
          </cell>
          <cell r="DH205">
            <v>106.45132761546128</v>
          </cell>
          <cell r="DI205">
            <v>0</v>
          </cell>
          <cell r="DJ205">
            <v>0</v>
          </cell>
          <cell r="DK205">
            <v>27.3224043715847</v>
          </cell>
          <cell r="DL205">
            <v>33.929518790275019</v>
          </cell>
          <cell r="DM205">
            <v>0</v>
          </cell>
          <cell r="DN205">
            <v>0</v>
          </cell>
          <cell r="DO205">
            <v>-7.1054273576010019E-15</v>
          </cell>
          <cell r="DP205">
            <v>7.0987617696471332</v>
          </cell>
          <cell r="DR205">
            <v>68.350684931506848</v>
          </cell>
          <cell r="DS205">
            <v>1.4291999802728554</v>
          </cell>
          <cell r="DT205">
            <v>0</v>
          </cell>
          <cell r="DV205">
            <v>39954</v>
          </cell>
          <cell r="DW205">
            <v>1.4018331984649162</v>
          </cell>
          <cell r="DY205">
            <v>49.7</v>
          </cell>
          <cell r="DZ205">
            <v>44.7</v>
          </cell>
          <cell r="EA205">
            <v>40</v>
          </cell>
          <cell r="EB205">
            <v>40</v>
          </cell>
          <cell r="ED205">
            <v>60</v>
          </cell>
          <cell r="EE205">
            <v>20</v>
          </cell>
          <cell r="EF205">
            <v>53.559030504693489</v>
          </cell>
          <cell r="EG205">
            <v>0</v>
          </cell>
          <cell r="EH205">
            <v>53.559030504693489</v>
          </cell>
          <cell r="EJ205">
            <v>40</v>
          </cell>
          <cell r="EK205">
            <v>100</v>
          </cell>
          <cell r="EL205">
            <v>120</v>
          </cell>
          <cell r="EN205">
            <v>0</v>
          </cell>
          <cell r="EO205">
            <v>60</v>
          </cell>
          <cell r="EP205">
            <v>80</v>
          </cell>
          <cell r="ER205">
            <v>200</v>
          </cell>
          <cell r="ET205">
            <v>15</v>
          </cell>
          <cell r="EU205">
            <v>0</v>
          </cell>
          <cell r="EV205">
            <v>7.0987617696471332</v>
          </cell>
          <cell r="EW205">
            <v>53.350684931506848</v>
          </cell>
          <cell r="EX205">
            <v>15</v>
          </cell>
          <cell r="EZ205">
            <v>46.251923161859715</v>
          </cell>
          <cell r="FA205">
            <v>61.251923161859715</v>
          </cell>
          <cell r="FB205">
            <v>59</v>
          </cell>
          <cell r="FC205">
            <v>68.350684931506848</v>
          </cell>
          <cell r="FE205">
            <v>38271.593262037037</v>
          </cell>
        </row>
        <row r="206">
          <cell r="A206">
            <v>39955</v>
          </cell>
          <cell r="B206">
            <v>22</v>
          </cell>
          <cell r="C206">
            <v>5</v>
          </cell>
          <cell r="D206">
            <v>5</v>
          </cell>
          <cell r="E206">
            <v>2009</v>
          </cell>
          <cell r="G206">
            <v>0</v>
          </cell>
          <cell r="H206">
            <v>1.8545054871430622</v>
          </cell>
          <cell r="I206">
            <v>10.119902957126513</v>
          </cell>
          <cell r="J206">
            <v>76.027397260273986</v>
          </cell>
          <cell r="K206">
            <v>10.483870967741936</v>
          </cell>
          <cell r="L206">
            <v>0.42915715235906748</v>
          </cell>
          <cell r="M206">
            <v>6.4823155876174239</v>
          </cell>
          <cell r="N206">
            <v>0</v>
          </cell>
          <cell r="O206">
            <v>27.939038279436431</v>
          </cell>
          <cell r="P206">
            <v>14.88582414857586</v>
          </cell>
          <cell r="Q206">
            <v>26.570921939757181</v>
          </cell>
          <cell r="R206">
            <v>17.724886817902519</v>
          </cell>
          <cell r="S206">
            <v>190.22895152161101</v>
          </cell>
          <cell r="T206">
            <v>21.139543140101768</v>
          </cell>
          <cell r="U206">
            <v>27.524377585872845</v>
          </cell>
          <cell r="W206">
            <v>0</v>
          </cell>
          <cell r="X206">
            <v>11.974408444269574</v>
          </cell>
          <cell r="Y206">
            <v>10.483870967741936</v>
          </cell>
          <cell r="Z206">
            <v>0</v>
          </cell>
          <cell r="AA206">
            <v>0</v>
          </cell>
          <cell r="AB206">
            <v>0</v>
          </cell>
          <cell r="AC206">
            <v>5</v>
          </cell>
          <cell r="AD206">
            <v>0</v>
          </cell>
          <cell r="AE206">
            <v>1.3517454706142278</v>
          </cell>
          <cell r="AF206">
            <v>0.55972726936226369</v>
          </cell>
          <cell r="AG206">
            <v>0</v>
          </cell>
          <cell r="AH206">
            <v>3.2547185596730817</v>
          </cell>
          <cell r="AI206">
            <v>0</v>
          </cell>
          <cell r="AJ206">
            <v>0</v>
          </cell>
          <cell r="AK206">
            <v>0</v>
          </cell>
          <cell r="AL206">
            <v>0</v>
          </cell>
          <cell r="AM206">
            <v>0</v>
          </cell>
          <cell r="AN206">
            <v>0</v>
          </cell>
          <cell r="AO206">
            <v>29.056190579655301</v>
          </cell>
          <cell r="AP206">
            <v>0</v>
          </cell>
          <cell r="AQ206">
            <v>23.440272730637737</v>
          </cell>
          <cell r="AR206">
            <v>16.559727269362263</v>
          </cell>
          <cell r="AS206">
            <v>14.809762046343621</v>
          </cell>
          <cell r="AT206">
            <v>0</v>
          </cell>
          <cell r="AU206">
            <v>0</v>
          </cell>
          <cell r="AV206">
            <v>0</v>
          </cell>
          <cell r="AW206">
            <v>67</v>
          </cell>
          <cell r="AX206">
            <v>0</v>
          </cell>
          <cell r="AY206">
            <v>0</v>
          </cell>
          <cell r="AZ206">
            <v>42.125204237487061</v>
          </cell>
          <cell r="BA206">
            <v>0</v>
          </cell>
          <cell r="BB206">
            <v>129.76766801009859</v>
          </cell>
          <cell r="BC206">
            <v>0</v>
          </cell>
          <cell r="BD206">
            <v>0</v>
          </cell>
          <cell r="BE206">
            <v>27.3224043715847</v>
          </cell>
          <cell r="BF206">
            <v>33.219998699178717</v>
          </cell>
          <cell r="BG206">
            <v>0</v>
          </cell>
          <cell r="BH206">
            <v>13.233687493346096</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2.2513066961644768</v>
          </cell>
          <cell r="BX206">
            <v>0</v>
          </cell>
          <cell r="BY206">
            <v>0</v>
          </cell>
          <cell r="CA206">
            <v>0</v>
          </cell>
          <cell r="CB206">
            <v>0</v>
          </cell>
          <cell r="CC206">
            <v>0</v>
          </cell>
          <cell r="CD206">
            <v>0</v>
          </cell>
          <cell r="CE206">
            <v>0</v>
          </cell>
          <cell r="CF206">
            <v>0</v>
          </cell>
          <cell r="CH206">
            <v>0</v>
          </cell>
          <cell r="CJ206">
            <v>39955</v>
          </cell>
          <cell r="CK206">
            <v>11.974408444269574</v>
          </cell>
          <cell r="CL206">
            <v>1.9114727399764915</v>
          </cell>
          <cell r="CM206">
            <v>60.542403070763413</v>
          </cell>
          <cell r="CN206">
            <v>2.2513066961644768</v>
          </cell>
          <cell r="CO206">
            <v>0</v>
          </cell>
          <cell r="CP206">
            <v>47.120671185672002</v>
          </cell>
          <cell r="CQ206">
            <v>0</v>
          </cell>
          <cell r="CR206">
            <v>40</v>
          </cell>
          <cell r="CS206">
            <v>0</v>
          </cell>
          <cell r="CU206">
            <v>39955</v>
          </cell>
          <cell r="CV206">
            <v>0</v>
          </cell>
          <cell r="CW206">
            <v>5</v>
          </cell>
          <cell r="CX206">
            <v>0</v>
          </cell>
          <cell r="CY206">
            <v>0</v>
          </cell>
          <cell r="CZ206">
            <v>0</v>
          </cell>
          <cell r="DA206">
            <v>0</v>
          </cell>
          <cell r="DB206">
            <v>0</v>
          </cell>
          <cell r="DC206">
            <v>72.328767123287676</v>
          </cell>
          <cell r="DD206">
            <v>67</v>
          </cell>
          <cell r="DE206">
            <v>11.835616438356164</v>
          </cell>
          <cell r="DF206">
            <v>24</v>
          </cell>
          <cell r="DG206">
            <v>58.684931506849324</v>
          </cell>
          <cell r="DH206">
            <v>129.76766801009859</v>
          </cell>
          <cell r="DI206">
            <v>0</v>
          </cell>
          <cell r="DJ206">
            <v>0</v>
          </cell>
          <cell r="DK206">
            <v>27.3224043715847</v>
          </cell>
          <cell r="DL206">
            <v>33.219998699178717</v>
          </cell>
          <cell r="DM206">
            <v>0</v>
          </cell>
          <cell r="DN206">
            <v>0</v>
          </cell>
          <cell r="DO206">
            <v>0</v>
          </cell>
          <cell r="DP206">
            <v>2.2513066961644768</v>
          </cell>
          <cell r="DR206">
            <v>62.79370976692789</v>
          </cell>
          <cell r="DS206">
            <v>0</v>
          </cell>
          <cell r="DT206">
            <v>0</v>
          </cell>
          <cell r="DV206">
            <v>39955</v>
          </cell>
          <cell r="DW206">
            <v>1.2743151599843277</v>
          </cell>
          <cell r="DY206">
            <v>49.7</v>
          </cell>
          <cell r="DZ206">
            <v>44.7</v>
          </cell>
          <cell r="EA206">
            <v>40</v>
          </cell>
          <cell r="EB206">
            <v>40</v>
          </cell>
          <cell r="ED206">
            <v>60</v>
          </cell>
          <cell r="EE206">
            <v>20</v>
          </cell>
          <cell r="EF206">
            <v>47.120671185672002</v>
          </cell>
          <cell r="EG206">
            <v>0</v>
          </cell>
          <cell r="EH206">
            <v>47.120671185672002</v>
          </cell>
          <cell r="EJ206">
            <v>40</v>
          </cell>
          <cell r="EK206">
            <v>100</v>
          </cell>
          <cell r="EL206">
            <v>120</v>
          </cell>
          <cell r="EN206">
            <v>0</v>
          </cell>
          <cell r="EO206">
            <v>60</v>
          </cell>
          <cell r="EP206">
            <v>80</v>
          </cell>
          <cell r="ER206">
            <v>200</v>
          </cell>
          <cell r="ET206">
            <v>15</v>
          </cell>
          <cell r="EU206">
            <v>0</v>
          </cell>
          <cell r="EV206">
            <v>2.2513066961644768</v>
          </cell>
          <cell r="EW206">
            <v>47.79370976692789</v>
          </cell>
          <cell r="EX206">
            <v>15</v>
          </cell>
          <cell r="EZ206">
            <v>45.542403070763413</v>
          </cell>
          <cell r="FA206">
            <v>60.542403070763413</v>
          </cell>
          <cell r="FB206">
            <v>59</v>
          </cell>
          <cell r="FC206">
            <v>68.350684931506848</v>
          </cell>
          <cell r="FE206">
            <v>38271.593262268521</v>
          </cell>
        </row>
        <row r="207">
          <cell r="A207">
            <v>39956</v>
          </cell>
          <cell r="B207">
            <v>23</v>
          </cell>
          <cell r="C207">
            <v>6</v>
          </cell>
          <cell r="D207">
            <v>5</v>
          </cell>
          <cell r="E207">
            <v>2009</v>
          </cell>
          <cell r="G207">
            <v>0</v>
          </cell>
          <cell r="H207">
            <v>2.537410214957688</v>
          </cell>
          <cell r="I207">
            <v>12.896565058112605</v>
          </cell>
          <cell r="J207">
            <v>76.027397260273986</v>
          </cell>
          <cell r="K207">
            <v>10.483870967741936</v>
          </cell>
          <cell r="L207">
            <v>0.58719035870614589</v>
          </cell>
          <cell r="M207">
            <v>8.2609097198954906</v>
          </cell>
          <cell r="N207">
            <v>8.1229090909090917</v>
          </cell>
          <cell r="O207">
            <v>38.227334250463166</v>
          </cell>
          <cell r="P207">
            <v>18.970142341191256</v>
          </cell>
          <cell r="Q207">
            <v>26.580768564762163</v>
          </cell>
          <cell r="R207">
            <v>17.724886817902519</v>
          </cell>
          <cell r="S207">
            <v>173.39128750685035</v>
          </cell>
          <cell r="T207">
            <v>21.610871600874646</v>
          </cell>
          <cell r="U207">
            <v>36.814441276066674</v>
          </cell>
          <cell r="W207">
            <v>0</v>
          </cell>
          <cell r="X207">
            <v>15.433975273070294</v>
          </cell>
          <cell r="Y207">
            <v>10.483870967741936</v>
          </cell>
          <cell r="Z207">
            <v>0</v>
          </cell>
          <cell r="AA207">
            <v>0</v>
          </cell>
          <cell r="AB207">
            <v>2.594859181554718</v>
          </cell>
          <cell r="AC207">
            <v>5</v>
          </cell>
          <cell r="AD207">
            <v>0</v>
          </cell>
          <cell r="AE207">
            <v>1.3517454706142278</v>
          </cell>
          <cell r="AF207">
            <v>8.0244045173417842</v>
          </cell>
          <cell r="AG207">
            <v>0</v>
          </cell>
          <cell r="AH207">
            <v>2.6174847018864522</v>
          </cell>
          <cell r="AI207">
            <v>0</v>
          </cell>
          <cell r="AJ207">
            <v>0</v>
          </cell>
          <cell r="AK207">
            <v>0</v>
          </cell>
          <cell r="AL207">
            <v>0</v>
          </cell>
          <cell r="AM207">
            <v>0</v>
          </cell>
          <cell r="AN207">
            <v>0</v>
          </cell>
          <cell r="AO207">
            <v>26.162846117646399</v>
          </cell>
          <cell r="AP207">
            <v>0</v>
          </cell>
          <cell r="AQ207">
            <v>15.975595482658216</v>
          </cell>
          <cell r="AR207">
            <v>22.47363785870445</v>
          </cell>
          <cell r="AS207">
            <v>28.114461030684531</v>
          </cell>
          <cell r="AT207">
            <v>0</v>
          </cell>
          <cell r="AU207">
            <v>0</v>
          </cell>
          <cell r="AV207">
            <v>0</v>
          </cell>
          <cell r="AW207">
            <v>67</v>
          </cell>
          <cell r="AX207">
            <v>0</v>
          </cell>
          <cell r="AY207">
            <v>0</v>
          </cell>
          <cell r="AZ207">
            <v>36.211293648144874</v>
          </cell>
          <cell r="BA207">
            <v>0</v>
          </cell>
          <cell r="BB207">
            <v>128.60530673564679</v>
          </cell>
          <cell r="BC207">
            <v>0</v>
          </cell>
          <cell r="BD207">
            <v>0</v>
          </cell>
          <cell r="BE207">
            <v>27.3224043715847</v>
          </cell>
          <cell r="BF207">
            <v>41.028280559922152</v>
          </cell>
          <cell r="BG207">
            <v>0</v>
          </cell>
          <cell r="BH207">
            <v>0</v>
          </cell>
          <cell r="BI207">
            <v>0</v>
          </cell>
          <cell r="BJ207">
            <v>0</v>
          </cell>
          <cell r="BK207">
            <v>0</v>
          </cell>
          <cell r="BL207">
            <v>0</v>
          </cell>
          <cell r="BM207">
            <v>0</v>
          </cell>
          <cell r="BN207">
            <v>0</v>
          </cell>
          <cell r="BO207">
            <v>0</v>
          </cell>
          <cell r="BP207">
            <v>0</v>
          </cell>
          <cell r="BQ207">
            <v>6.1591067827390589</v>
          </cell>
          <cell r="BR207">
            <v>0</v>
          </cell>
          <cell r="BS207">
            <v>0</v>
          </cell>
          <cell r="BT207">
            <v>0</v>
          </cell>
          <cell r="BU207">
            <v>0</v>
          </cell>
          <cell r="BV207">
            <v>0</v>
          </cell>
          <cell r="BW207">
            <v>0</v>
          </cell>
          <cell r="BX207">
            <v>0</v>
          </cell>
          <cell r="BY207">
            <v>0</v>
          </cell>
          <cell r="CA207">
            <v>0</v>
          </cell>
          <cell r="CB207">
            <v>7.6767123287671382</v>
          </cell>
          <cell r="CC207">
            <v>0</v>
          </cell>
          <cell r="CD207">
            <v>0</v>
          </cell>
          <cell r="CE207">
            <v>0</v>
          </cell>
          <cell r="CF207">
            <v>0</v>
          </cell>
          <cell r="CH207">
            <v>7.6767123287671382</v>
          </cell>
          <cell r="CJ207">
            <v>39956</v>
          </cell>
          <cell r="CK207">
            <v>15.433975273070294</v>
          </cell>
          <cell r="CL207">
            <v>9.376149987956012</v>
          </cell>
          <cell r="CM207">
            <v>68.350684931506848</v>
          </cell>
          <cell r="CN207">
            <v>0</v>
          </cell>
          <cell r="CO207">
            <v>0</v>
          </cell>
          <cell r="CP207">
            <v>56.894791850217381</v>
          </cell>
          <cell r="CQ207">
            <v>0</v>
          </cell>
          <cell r="CR207">
            <v>38.449233341362664</v>
          </cell>
          <cell r="CS207">
            <v>0</v>
          </cell>
          <cell r="CU207">
            <v>39956</v>
          </cell>
          <cell r="CV207">
            <v>2.594859181554718</v>
          </cell>
          <cell r="CW207">
            <v>5</v>
          </cell>
          <cell r="CX207">
            <v>0</v>
          </cell>
          <cell r="CY207">
            <v>0</v>
          </cell>
          <cell r="CZ207">
            <v>0</v>
          </cell>
          <cell r="DA207">
            <v>0</v>
          </cell>
          <cell r="DB207">
            <v>0</v>
          </cell>
          <cell r="DC207">
            <v>72.328767123287676</v>
          </cell>
          <cell r="DD207">
            <v>67</v>
          </cell>
          <cell r="DE207">
            <v>11.835616438356164</v>
          </cell>
          <cell r="DF207">
            <v>24</v>
          </cell>
          <cell r="DG207">
            <v>58.684931506849324</v>
          </cell>
          <cell r="DH207">
            <v>128.60530673564679</v>
          </cell>
          <cell r="DI207">
            <v>0</v>
          </cell>
          <cell r="DJ207">
            <v>0</v>
          </cell>
          <cell r="DK207">
            <v>27.3224043715847</v>
          </cell>
          <cell r="DL207">
            <v>41.028280559922152</v>
          </cell>
          <cell r="DM207">
            <v>0</v>
          </cell>
          <cell r="DN207">
            <v>0</v>
          </cell>
          <cell r="DO207">
            <v>6.1591067827390589</v>
          </cell>
          <cell r="DP207">
            <v>0</v>
          </cell>
          <cell r="DR207">
            <v>68.350684931506848</v>
          </cell>
          <cell r="DS207">
            <v>7.6767123287671382</v>
          </cell>
          <cell r="DT207">
            <v>0</v>
          </cell>
          <cell r="DV207">
            <v>39956</v>
          </cell>
          <cell r="DW207">
            <v>6.2507666586373416</v>
          </cell>
          <cell r="DY207">
            <v>49.7</v>
          </cell>
          <cell r="DZ207">
            <v>44.7</v>
          </cell>
          <cell r="EA207">
            <v>40</v>
          </cell>
          <cell r="EB207">
            <v>38.449233341362664</v>
          </cell>
          <cell r="ED207">
            <v>60</v>
          </cell>
          <cell r="EE207">
            <v>20</v>
          </cell>
          <cell r="EF207">
            <v>56.894791850217381</v>
          </cell>
          <cell r="EG207">
            <v>0</v>
          </cell>
          <cell r="EH207">
            <v>56.894791850217381</v>
          </cell>
          <cell r="EJ207">
            <v>38.449233341362664</v>
          </cell>
          <cell r="EK207">
            <v>98.449233341362657</v>
          </cell>
          <cell r="EL207">
            <v>118.44923334136266</v>
          </cell>
          <cell r="EN207">
            <v>0</v>
          </cell>
          <cell r="EO207">
            <v>60</v>
          </cell>
          <cell r="EP207">
            <v>80</v>
          </cell>
          <cell r="ER207">
            <v>200</v>
          </cell>
          <cell r="ET207">
            <v>15</v>
          </cell>
          <cell r="EU207">
            <v>0</v>
          </cell>
          <cell r="EV207">
            <v>0</v>
          </cell>
          <cell r="EW207">
            <v>58.038161689216388</v>
          </cell>
          <cell r="EX207">
            <v>10.31252324229046</v>
          </cell>
          <cell r="EZ207">
            <v>58.038161689216388</v>
          </cell>
          <cell r="FA207">
            <v>73.038161689216395</v>
          </cell>
          <cell r="FB207">
            <v>59</v>
          </cell>
          <cell r="FC207">
            <v>68.350684931506848</v>
          </cell>
          <cell r="FE207">
            <v>38271.59326238426</v>
          </cell>
        </row>
        <row r="208">
          <cell r="A208">
            <v>39957</v>
          </cell>
          <cell r="B208">
            <v>24</v>
          </cell>
          <cell r="C208">
            <v>7</v>
          </cell>
          <cell r="D208">
            <v>5</v>
          </cell>
          <cell r="E208">
            <v>2009</v>
          </cell>
          <cell r="G208">
            <v>0</v>
          </cell>
          <cell r="H208">
            <v>2.2433021673080855</v>
          </cell>
          <cell r="I208">
            <v>12.716597915348341</v>
          </cell>
          <cell r="J208">
            <v>76.027397260273986</v>
          </cell>
          <cell r="K208">
            <v>10.483870967741936</v>
          </cell>
          <cell r="L208">
            <v>0.51912985789326738</v>
          </cell>
          <cell r="M208">
            <v>8.1456315576698142</v>
          </cell>
          <cell r="N208">
            <v>8.1229090909090917</v>
          </cell>
          <cell r="O208">
            <v>33.79645170061896</v>
          </cell>
          <cell r="P208">
            <v>18.705420510254733</v>
          </cell>
          <cell r="Q208">
            <v>26.518909352385009</v>
          </cell>
          <cell r="R208">
            <v>17.724886817902519</v>
          </cell>
          <cell r="S208">
            <v>176.58235530119248</v>
          </cell>
          <cell r="T208">
            <v>21.625359228779331</v>
          </cell>
          <cell r="U208">
            <v>36.90805707305622</v>
          </cell>
          <cell r="W208">
            <v>0</v>
          </cell>
          <cell r="X208">
            <v>14.959900082656427</v>
          </cell>
          <cell r="Y208">
            <v>10.483870967741936</v>
          </cell>
          <cell r="Z208">
            <v>0</v>
          </cell>
          <cell r="AA208">
            <v>0</v>
          </cell>
          <cell r="AB208">
            <v>2.5935429486365393</v>
          </cell>
          <cell r="AC208">
            <v>5</v>
          </cell>
          <cell r="AD208">
            <v>0</v>
          </cell>
          <cell r="AE208">
            <v>1.3517454706142278</v>
          </cell>
          <cell r="AF208">
            <v>7.8423820872214076</v>
          </cell>
          <cell r="AG208">
            <v>0</v>
          </cell>
          <cell r="AH208">
            <v>2.6196528993466384</v>
          </cell>
          <cell r="AI208">
            <v>0</v>
          </cell>
          <cell r="AJ208">
            <v>0</v>
          </cell>
          <cell r="AK208">
            <v>0</v>
          </cell>
          <cell r="AL208">
            <v>0</v>
          </cell>
          <cell r="AM208">
            <v>0</v>
          </cell>
          <cell r="AN208">
            <v>0</v>
          </cell>
          <cell r="AO208">
            <v>26.574973011448442</v>
          </cell>
          <cell r="AP208">
            <v>0</v>
          </cell>
          <cell r="AQ208">
            <v>16.157617912778591</v>
          </cell>
          <cell r="AR208">
            <v>22.412963715330989</v>
          </cell>
          <cell r="AS208">
            <v>28.174241129836169</v>
          </cell>
          <cell r="AT208">
            <v>0</v>
          </cell>
          <cell r="AU208">
            <v>0</v>
          </cell>
          <cell r="AV208">
            <v>0</v>
          </cell>
          <cell r="AW208">
            <v>67</v>
          </cell>
          <cell r="AX208">
            <v>0</v>
          </cell>
          <cell r="AY208">
            <v>0</v>
          </cell>
          <cell r="AZ208">
            <v>36.271967791518335</v>
          </cell>
          <cell r="BA208">
            <v>0</v>
          </cell>
          <cell r="BB208">
            <v>131.8438038115097</v>
          </cell>
          <cell r="BC208">
            <v>0</v>
          </cell>
          <cell r="BD208">
            <v>0</v>
          </cell>
          <cell r="BE208">
            <v>27.3224043715847</v>
          </cell>
          <cell r="BF208">
            <v>41.028280559922152</v>
          </cell>
          <cell r="BG208">
            <v>0</v>
          </cell>
          <cell r="BH208">
            <v>0</v>
          </cell>
          <cell r="BI208">
            <v>0</v>
          </cell>
          <cell r="BJ208">
            <v>0</v>
          </cell>
          <cell r="BK208">
            <v>0</v>
          </cell>
          <cell r="BL208">
            <v>0</v>
          </cell>
          <cell r="BM208">
            <v>0</v>
          </cell>
          <cell r="BN208">
            <v>0</v>
          </cell>
          <cell r="BO208">
            <v>0</v>
          </cell>
          <cell r="BP208">
            <v>0</v>
          </cell>
          <cell r="BQ208">
            <v>0.80621971242040047</v>
          </cell>
          <cell r="BR208">
            <v>0</v>
          </cell>
          <cell r="BS208">
            <v>0</v>
          </cell>
          <cell r="BT208">
            <v>0</v>
          </cell>
          <cell r="BU208">
            <v>0</v>
          </cell>
          <cell r="BV208">
            <v>0</v>
          </cell>
          <cell r="BW208">
            <v>0</v>
          </cell>
          <cell r="BX208">
            <v>0</v>
          </cell>
          <cell r="BY208">
            <v>0</v>
          </cell>
          <cell r="CA208">
            <v>0</v>
          </cell>
          <cell r="CB208">
            <v>7.6767123287671382</v>
          </cell>
          <cell r="CC208">
            <v>0</v>
          </cell>
          <cell r="CD208">
            <v>0</v>
          </cell>
          <cell r="CE208">
            <v>0</v>
          </cell>
          <cell r="CF208">
            <v>0</v>
          </cell>
          <cell r="CH208">
            <v>7.6767123287671382</v>
          </cell>
          <cell r="CJ208">
            <v>39957</v>
          </cell>
          <cell r="CK208">
            <v>14.959900082656427</v>
          </cell>
          <cell r="CL208">
            <v>9.1941275578356354</v>
          </cell>
          <cell r="CM208">
            <v>68.350684931506848</v>
          </cell>
          <cell r="CN208">
            <v>0</v>
          </cell>
          <cell r="CO208">
            <v>0</v>
          </cell>
          <cell r="CP208">
            <v>57.368867040631251</v>
          </cell>
          <cell r="CQ208">
            <v>0</v>
          </cell>
          <cell r="CR208">
            <v>38.570581628109579</v>
          </cell>
          <cell r="CS208">
            <v>0</v>
          </cell>
          <cell r="CU208">
            <v>39957</v>
          </cell>
          <cell r="CV208">
            <v>2.5935429486365393</v>
          </cell>
          <cell r="CW208">
            <v>5</v>
          </cell>
          <cell r="CX208">
            <v>0</v>
          </cell>
          <cell r="CY208">
            <v>0</v>
          </cell>
          <cell r="CZ208">
            <v>0</v>
          </cell>
          <cell r="DA208">
            <v>0</v>
          </cell>
          <cell r="DB208">
            <v>0</v>
          </cell>
          <cell r="DC208">
            <v>72.328767123287676</v>
          </cell>
          <cell r="DD208">
            <v>67</v>
          </cell>
          <cell r="DE208">
            <v>11.835616438356164</v>
          </cell>
          <cell r="DF208">
            <v>24</v>
          </cell>
          <cell r="DG208">
            <v>58.684931506849324</v>
          </cell>
          <cell r="DH208">
            <v>131.8438038115097</v>
          </cell>
          <cell r="DI208">
            <v>0</v>
          </cell>
          <cell r="DJ208">
            <v>0</v>
          </cell>
          <cell r="DK208">
            <v>27.3224043715847</v>
          </cell>
          <cell r="DL208">
            <v>41.028280559922152</v>
          </cell>
          <cell r="DM208">
            <v>0</v>
          </cell>
          <cell r="DN208">
            <v>0</v>
          </cell>
          <cell r="DO208">
            <v>0.80621971242040047</v>
          </cell>
          <cell r="DP208">
            <v>0</v>
          </cell>
          <cell r="DR208">
            <v>68.350684931506848</v>
          </cell>
          <cell r="DS208">
            <v>7.6767123287671382</v>
          </cell>
          <cell r="DT208">
            <v>0</v>
          </cell>
          <cell r="DV208">
            <v>39957</v>
          </cell>
          <cell r="DW208">
            <v>6.1294183718904236</v>
          </cell>
          <cell r="DY208">
            <v>49.7</v>
          </cell>
          <cell r="DZ208">
            <v>44.7</v>
          </cell>
          <cell r="EA208">
            <v>40</v>
          </cell>
          <cell r="EB208">
            <v>38.570581628109579</v>
          </cell>
          <cell r="ED208">
            <v>60</v>
          </cell>
          <cell r="EE208">
            <v>20</v>
          </cell>
          <cell r="EF208">
            <v>57.368867040631251</v>
          </cell>
          <cell r="EG208">
            <v>0</v>
          </cell>
          <cell r="EH208">
            <v>57.368867040631251</v>
          </cell>
          <cell r="EJ208">
            <v>38.570581628109579</v>
          </cell>
          <cell r="EK208">
            <v>98.570581628109579</v>
          </cell>
          <cell r="EL208">
            <v>118.57058162810958</v>
          </cell>
          <cell r="EN208">
            <v>0</v>
          </cell>
          <cell r="EO208">
            <v>60</v>
          </cell>
          <cell r="EP208">
            <v>80</v>
          </cell>
          <cell r="ER208">
            <v>200</v>
          </cell>
          <cell r="ET208">
            <v>15</v>
          </cell>
          <cell r="EU208">
            <v>0</v>
          </cell>
          <cell r="EV208">
            <v>0</v>
          </cell>
          <cell r="EW208">
            <v>57.228259045882055</v>
          </cell>
          <cell r="EX208">
            <v>11.122425885624793</v>
          </cell>
          <cell r="EZ208">
            <v>57.228259045882055</v>
          </cell>
          <cell r="FA208">
            <v>72.228259045882055</v>
          </cell>
          <cell r="FB208">
            <v>59</v>
          </cell>
          <cell r="FC208">
            <v>68.350684931506848</v>
          </cell>
          <cell r="FE208">
            <v>38271.593262615737</v>
          </cell>
        </row>
        <row r="209">
          <cell r="A209">
            <v>39958</v>
          </cell>
          <cell r="B209">
            <v>25</v>
          </cell>
          <cell r="C209">
            <v>1</v>
          </cell>
          <cell r="D209">
            <v>5</v>
          </cell>
          <cell r="E209">
            <v>2009</v>
          </cell>
          <cell r="G209">
            <v>0</v>
          </cell>
          <cell r="H209">
            <v>2.1202679093239492</v>
          </cell>
          <cell r="I209">
            <v>12.64281559282129</v>
          </cell>
          <cell r="J209">
            <v>76.027397260273986</v>
          </cell>
          <cell r="K209">
            <v>10.483870967741936</v>
          </cell>
          <cell r="L209">
            <v>0.49065809969942936</v>
          </cell>
          <cell r="M209">
            <v>8.098370205319501</v>
          </cell>
          <cell r="N209">
            <v>8.1229090909090917</v>
          </cell>
          <cell r="O209">
            <v>31.942880024863818</v>
          </cell>
          <cell r="P209">
            <v>18.596890746376143</v>
          </cell>
          <cell r="Q209">
            <v>26.547838394287556</v>
          </cell>
          <cell r="R209">
            <v>17.724886817902519</v>
          </cell>
          <cell r="S209">
            <v>156.84005748109462</v>
          </cell>
          <cell r="T209">
            <v>21.535728082331055</v>
          </cell>
          <cell r="U209">
            <v>36.328880739632531</v>
          </cell>
          <cell r="W209">
            <v>0</v>
          </cell>
          <cell r="X209">
            <v>14.763083502145239</v>
          </cell>
          <cell r="Y209">
            <v>10.483870967741936</v>
          </cell>
          <cell r="Z209">
            <v>0</v>
          </cell>
          <cell r="AA209">
            <v>0</v>
          </cell>
          <cell r="AB209">
            <v>2.5922273833727383</v>
          </cell>
          <cell r="AC209">
            <v>5</v>
          </cell>
          <cell r="AD209">
            <v>0</v>
          </cell>
          <cell r="AE209">
            <v>1.3517454706142278</v>
          </cell>
          <cell r="AF209">
            <v>7.7679645419410548</v>
          </cell>
          <cell r="AG209">
            <v>0</v>
          </cell>
          <cell r="AH209">
            <v>2.7604686356271131</v>
          </cell>
          <cell r="AI209">
            <v>0</v>
          </cell>
          <cell r="AJ209">
            <v>0</v>
          </cell>
          <cell r="AK209">
            <v>0</v>
          </cell>
          <cell r="AL209">
            <v>0</v>
          </cell>
          <cell r="AM209">
            <v>0</v>
          </cell>
          <cell r="AN209">
            <v>0</v>
          </cell>
          <cell r="AO209">
            <v>26.569147217535292</v>
          </cell>
          <cell r="AP209">
            <v>0</v>
          </cell>
          <cell r="AQ209">
            <v>16.232035458058945</v>
          </cell>
          <cell r="AR209">
            <v>22.388157866904201</v>
          </cell>
          <cell r="AS209">
            <v>26.862686805304477</v>
          </cell>
          <cell r="AT209">
            <v>0</v>
          </cell>
          <cell r="AU209">
            <v>0</v>
          </cell>
          <cell r="AV209">
            <v>0</v>
          </cell>
          <cell r="AW209">
            <v>67</v>
          </cell>
          <cell r="AX209">
            <v>0</v>
          </cell>
          <cell r="AY209">
            <v>0</v>
          </cell>
          <cell r="AZ209">
            <v>36.296773639945123</v>
          </cell>
          <cell r="BA209">
            <v>0</v>
          </cell>
          <cell r="BB209">
            <v>111.40789266311307</v>
          </cell>
          <cell r="BC209">
            <v>0</v>
          </cell>
          <cell r="BD209">
            <v>0</v>
          </cell>
          <cell r="BE209">
            <v>27.3224043715847</v>
          </cell>
          <cell r="BF209">
            <v>41.028280559922152</v>
          </cell>
          <cell r="BG209">
            <v>0</v>
          </cell>
          <cell r="BH209">
            <v>1.3733809626755544</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CA209">
            <v>0</v>
          </cell>
          <cell r="CB209">
            <v>6.3033313660915837</v>
          </cell>
          <cell r="CC209">
            <v>0</v>
          </cell>
          <cell r="CD209">
            <v>0</v>
          </cell>
          <cell r="CE209">
            <v>0</v>
          </cell>
          <cell r="CF209">
            <v>0</v>
          </cell>
          <cell r="CH209">
            <v>6.3033313660915837</v>
          </cell>
          <cell r="CJ209">
            <v>39958</v>
          </cell>
          <cell r="CK209">
            <v>14.763083502145239</v>
          </cell>
          <cell r="CL209">
            <v>9.1197100125552826</v>
          </cell>
          <cell r="CM209">
            <v>68.350684931506848</v>
          </cell>
          <cell r="CN209">
            <v>0</v>
          </cell>
          <cell r="CO209">
            <v>0</v>
          </cell>
          <cell r="CP209">
            <v>56.192302658466886</v>
          </cell>
          <cell r="CQ209">
            <v>0</v>
          </cell>
          <cell r="CR209">
            <v>38.620193324963147</v>
          </cell>
          <cell r="CS209">
            <v>0</v>
          </cell>
          <cell r="CU209">
            <v>39958</v>
          </cell>
          <cell r="CV209">
            <v>2.5922273833727383</v>
          </cell>
          <cell r="CW209">
            <v>5</v>
          </cell>
          <cell r="CX209">
            <v>0</v>
          </cell>
          <cell r="CY209">
            <v>0</v>
          </cell>
          <cell r="CZ209">
            <v>0</v>
          </cell>
          <cell r="DA209">
            <v>0</v>
          </cell>
          <cell r="DB209">
            <v>0</v>
          </cell>
          <cell r="DC209">
            <v>72.328767123287676</v>
          </cell>
          <cell r="DD209">
            <v>67</v>
          </cell>
          <cell r="DE209">
            <v>11.835616438356164</v>
          </cell>
          <cell r="DF209">
            <v>24</v>
          </cell>
          <cell r="DG209">
            <v>58.684931506849324</v>
          </cell>
          <cell r="DH209">
            <v>111.40789266311307</v>
          </cell>
          <cell r="DI209">
            <v>0</v>
          </cell>
          <cell r="DJ209">
            <v>0</v>
          </cell>
          <cell r="DK209">
            <v>27.3224043715847</v>
          </cell>
          <cell r="DL209">
            <v>41.028280559922152</v>
          </cell>
          <cell r="DM209">
            <v>0</v>
          </cell>
          <cell r="DN209">
            <v>0</v>
          </cell>
          <cell r="DO209">
            <v>0</v>
          </cell>
          <cell r="DP209">
            <v>0</v>
          </cell>
          <cell r="DR209">
            <v>68.350684931506848</v>
          </cell>
          <cell r="DS209">
            <v>6.3033313660915837</v>
          </cell>
          <cell r="DT209">
            <v>0</v>
          </cell>
          <cell r="DV209">
            <v>39958</v>
          </cell>
          <cell r="DW209">
            <v>6.0798066750368553</v>
          </cell>
          <cell r="DY209">
            <v>49.7</v>
          </cell>
          <cell r="DZ209">
            <v>44.7</v>
          </cell>
          <cell r="EA209">
            <v>40</v>
          </cell>
          <cell r="EB209">
            <v>38.620193324963147</v>
          </cell>
          <cell r="ED209">
            <v>60</v>
          </cell>
          <cell r="EE209">
            <v>20</v>
          </cell>
          <cell r="EF209">
            <v>56.192302658466886</v>
          </cell>
          <cell r="EG209">
            <v>0</v>
          </cell>
          <cell r="EH209">
            <v>56.192302658466886</v>
          </cell>
          <cell r="EJ209">
            <v>38.620193324963147</v>
          </cell>
          <cell r="EK209">
            <v>98.62019332496314</v>
          </cell>
          <cell r="EL209">
            <v>118.62019332496314</v>
          </cell>
          <cell r="EN209">
            <v>0</v>
          </cell>
          <cell r="EO209">
            <v>60</v>
          </cell>
          <cell r="EP209">
            <v>80</v>
          </cell>
          <cell r="ER209">
            <v>200</v>
          </cell>
          <cell r="ET209">
            <v>15</v>
          </cell>
          <cell r="EU209">
            <v>0</v>
          </cell>
          <cell r="EV209">
            <v>0</v>
          </cell>
          <cell r="EW209">
            <v>56.89621789032357</v>
          </cell>
          <cell r="EX209">
            <v>11.454467041183278</v>
          </cell>
          <cell r="EZ209">
            <v>56.89621789032357</v>
          </cell>
          <cell r="FA209">
            <v>71.89621789032357</v>
          </cell>
          <cell r="FB209">
            <v>59</v>
          </cell>
          <cell r="FC209">
            <v>68.350684931506848</v>
          </cell>
          <cell r="FE209">
            <v>38271.593262962961</v>
          </cell>
        </row>
        <row r="210">
          <cell r="A210">
            <v>39959</v>
          </cell>
          <cell r="B210">
            <v>26</v>
          </cell>
          <cell r="C210">
            <v>2</v>
          </cell>
          <cell r="D210">
            <v>5</v>
          </cell>
          <cell r="E210">
            <v>2009</v>
          </cell>
          <cell r="G210">
            <v>0</v>
          </cell>
          <cell r="H210">
            <v>2.4474322271471523</v>
          </cell>
          <cell r="I210">
            <v>12.84199286524521</v>
          </cell>
          <cell r="J210">
            <v>76.027397260273986</v>
          </cell>
          <cell r="K210">
            <v>10.483870967741936</v>
          </cell>
          <cell r="L210">
            <v>0.56636825961208725</v>
          </cell>
          <cell r="M210">
            <v>8.2259534384001576</v>
          </cell>
          <cell r="N210">
            <v>8.1229090909090917</v>
          </cell>
          <cell r="O210">
            <v>36.871771561016516</v>
          </cell>
          <cell r="P210">
            <v>18.889869628116067</v>
          </cell>
          <cell r="Q210">
            <v>26.579564308597032</v>
          </cell>
          <cell r="R210">
            <v>17.724886817902519</v>
          </cell>
          <cell r="S210">
            <v>80.534606218023086</v>
          </cell>
          <cell r="T210">
            <v>21.189297026570173</v>
          </cell>
          <cell r="U210">
            <v>34.090321080290522</v>
          </cell>
          <cell r="W210">
            <v>0</v>
          </cell>
          <cell r="X210">
            <v>15.289425092392362</v>
          </cell>
          <cell r="Y210">
            <v>10.483870967741936</v>
          </cell>
          <cell r="Z210">
            <v>0</v>
          </cell>
          <cell r="AA210">
            <v>0</v>
          </cell>
          <cell r="AB210">
            <v>2.5909124854246497</v>
          </cell>
          <cell r="AC210">
            <v>5</v>
          </cell>
          <cell r="AD210">
            <v>0</v>
          </cell>
          <cell r="AE210">
            <v>1.3517454706142278</v>
          </cell>
          <cell r="AF210">
            <v>7.9725728328824577</v>
          </cell>
          <cell r="AG210">
            <v>0</v>
          </cell>
          <cell r="AH210">
            <v>2.6633847863128874</v>
          </cell>
          <cell r="AI210">
            <v>0</v>
          </cell>
          <cell r="AJ210">
            <v>0</v>
          </cell>
          <cell r="AK210">
            <v>0</v>
          </cell>
          <cell r="AL210">
            <v>0</v>
          </cell>
          <cell r="AM210">
            <v>0</v>
          </cell>
          <cell r="AN210">
            <v>0</v>
          </cell>
          <cell r="AO210">
            <v>26.075736201438442</v>
          </cell>
          <cell r="AP210">
            <v>0</v>
          </cell>
          <cell r="AQ210">
            <v>16.027427167117544</v>
          </cell>
          <cell r="AR210">
            <v>22.456360630551337</v>
          </cell>
          <cell r="AS210">
            <v>28.300221043143985</v>
          </cell>
          <cell r="AT210">
            <v>0</v>
          </cell>
          <cell r="AU210">
            <v>0</v>
          </cell>
          <cell r="AV210">
            <v>0</v>
          </cell>
          <cell r="AW210">
            <v>67</v>
          </cell>
          <cell r="AX210">
            <v>0</v>
          </cell>
          <cell r="AY210">
            <v>0</v>
          </cell>
          <cell r="AZ210">
            <v>36.228570876297987</v>
          </cell>
          <cell r="BA210">
            <v>0</v>
          </cell>
          <cell r="BB210">
            <v>32.585653448585788</v>
          </cell>
          <cell r="BC210">
            <v>0</v>
          </cell>
          <cell r="BD210">
            <v>0</v>
          </cell>
          <cell r="BE210">
            <v>27.3224043715847</v>
          </cell>
          <cell r="BF210">
            <v>41.028280559922152</v>
          </cell>
          <cell r="BG210">
            <v>0</v>
          </cell>
          <cell r="BH210">
            <v>0</v>
          </cell>
          <cell r="BI210">
            <v>0</v>
          </cell>
          <cell r="BJ210">
            <v>0</v>
          </cell>
          <cell r="BK210">
            <v>0</v>
          </cell>
          <cell r="BL210">
            <v>0</v>
          </cell>
          <cell r="BM210">
            <v>0</v>
          </cell>
          <cell r="BN210">
            <v>0</v>
          </cell>
          <cell r="BO210">
            <v>0</v>
          </cell>
          <cell r="BP210">
            <v>0</v>
          </cell>
          <cell r="BQ210">
            <v>4.5429624870679532</v>
          </cell>
          <cell r="BR210">
            <v>0</v>
          </cell>
          <cell r="BS210">
            <v>0</v>
          </cell>
          <cell r="BT210">
            <v>0</v>
          </cell>
          <cell r="BU210">
            <v>0</v>
          </cell>
          <cell r="BV210">
            <v>0</v>
          </cell>
          <cell r="BW210">
            <v>0</v>
          </cell>
          <cell r="BX210">
            <v>0</v>
          </cell>
          <cell r="BY210">
            <v>0</v>
          </cell>
          <cell r="CA210">
            <v>0</v>
          </cell>
          <cell r="CB210">
            <v>7.6767123287671382</v>
          </cell>
          <cell r="CC210">
            <v>0</v>
          </cell>
          <cell r="CD210">
            <v>0</v>
          </cell>
          <cell r="CE210">
            <v>0</v>
          </cell>
          <cell r="CF210">
            <v>0</v>
          </cell>
          <cell r="CH210">
            <v>7.6767123287671382</v>
          </cell>
          <cell r="CJ210">
            <v>39959</v>
          </cell>
          <cell r="CK210">
            <v>15.289425092392362</v>
          </cell>
          <cell r="CL210">
            <v>9.3243183034966854</v>
          </cell>
          <cell r="CM210">
            <v>68.350684931506848</v>
          </cell>
          <cell r="CN210">
            <v>0</v>
          </cell>
          <cell r="CO210">
            <v>0</v>
          </cell>
          <cell r="CP210">
            <v>57.039342030895313</v>
          </cell>
          <cell r="CQ210">
            <v>0</v>
          </cell>
          <cell r="CR210">
            <v>38.483787797668882</v>
          </cell>
          <cell r="CS210">
            <v>0</v>
          </cell>
          <cell r="CU210">
            <v>39959</v>
          </cell>
          <cell r="CV210">
            <v>2.5909124854246497</v>
          </cell>
          <cell r="CW210">
            <v>5</v>
          </cell>
          <cell r="CX210">
            <v>0</v>
          </cell>
          <cell r="CY210">
            <v>0</v>
          </cell>
          <cell r="CZ210">
            <v>0</v>
          </cell>
          <cell r="DA210">
            <v>0</v>
          </cell>
          <cell r="DB210">
            <v>0</v>
          </cell>
          <cell r="DC210">
            <v>72.328767123287676</v>
          </cell>
          <cell r="DD210">
            <v>67</v>
          </cell>
          <cell r="DE210">
            <v>11.835616438356164</v>
          </cell>
          <cell r="DF210">
            <v>24</v>
          </cell>
          <cell r="DG210">
            <v>58.684931506849324</v>
          </cell>
          <cell r="DH210">
            <v>32.585653448585788</v>
          </cell>
          <cell r="DI210">
            <v>0</v>
          </cell>
          <cell r="DJ210">
            <v>0</v>
          </cell>
          <cell r="DK210">
            <v>27.3224043715847</v>
          </cell>
          <cell r="DL210">
            <v>41.028280559922152</v>
          </cell>
          <cell r="DM210">
            <v>0</v>
          </cell>
          <cell r="DN210">
            <v>0</v>
          </cell>
          <cell r="DO210">
            <v>4.5429624870679532</v>
          </cell>
          <cell r="DP210">
            <v>0</v>
          </cell>
          <cell r="DR210">
            <v>68.350684931506848</v>
          </cell>
          <cell r="DS210">
            <v>7.6767123287671382</v>
          </cell>
          <cell r="DT210">
            <v>0</v>
          </cell>
          <cell r="DV210">
            <v>39959</v>
          </cell>
          <cell r="DW210">
            <v>6.2162122023311239</v>
          </cell>
          <cell r="DY210">
            <v>49.7</v>
          </cell>
          <cell r="DZ210">
            <v>44.7</v>
          </cell>
          <cell r="EA210">
            <v>40</v>
          </cell>
          <cell r="EB210">
            <v>38.483787797668882</v>
          </cell>
          <cell r="ED210">
            <v>60</v>
          </cell>
          <cell r="EE210">
            <v>20</v>
          </cell>
          <cell r="EF210">
            <v>57.039342030895313</v>
          </cell>
          <cell r="EG210">
            <v>0</v>
          </cell>
          <cell r="EH210">
            <v>57.039342030895313</v>
          </cell>
          <cell r="EJ210">
            <v>38.483787797668882</v>
          </cell>
          <cell r="EK210">
            <v>98.483787797668882</v>
          </cell>
          <cell r="EL210">
            <v>118.48378779766888</v>
          </cell>
          <cell r="EN210">
            <v>0</v>
          </cell>
          <cell r="EO210">
            <v>60</v>
          </cell>
          <cell r="EP210">
            <v>80</v>
          </cell>
          <cell r="ER210">
            <v>200</v>
          </cell>
          <cell r="ET210">
            <v>15</v>
          </cell>
          <cell r="EU210">
            <v>0</v>
          </cell>
          <cell r="EV210">
            <v>0</v>
          </cell>
          <cell r="EW210">
            <v>57.792571507714491</v>
          </cell>
          <cell r="EX210">
            <v>10.558113423792356</v>
          </cell>
          <cell r="EZ210">
            <v>57.792571507714491</v>
          </cell>
          <cell r="FA210">
            <v>72.792571507714484</v>
          </cell>
          <cell r="FB210">
            <v>59</v>
          </cell>
          <cell r="FC210">
            <v>68.350684931506848</v>
          </cell>
          <cell r="FE210">
            <v>38271.593263194445</v>
          </cell>
        </row>
        <row r="211">
          <cell r="A211">
            <v>39960</v>
          </cell>
          <cell r="B211">
            <v>27</v>
          </cell>
          <cell r="C211">
            <v>3</v>
          </cell>
          <cell r="D211">
            <v>5</v>
          </cell>
          <cell r="E211">
            <v>2009</v>
          </cell>
          <cell r="G211">
            <v>0</v>
          </cell>
          <cell r="H211">
            <v>2.6624140927413822</v>
          </cell>
          <cell r="I211">
            <v>12.496124837996616</v>
          </cell>
          <cell r="J211">
            <v>76.027397260273986</v>
          </cell>
          <cell r="K211">
            <v>10.483870967741936</v>
          </cell>
          <cell r="L211">
            <v>0.61611791303014818</v>
          </cell>
          <cell r="M211">
            <v>8.004407272019856</v>
          </cell>
          <cell r="N211">
            <v>8.1229090909090917</v>
          </cell>
          <cell r="O211">
            <v>40.110579218293893</v>
          </cell>
          <cell r="P211">
            <v>18.381116663384145</v>
          </cell>
          <cell r="Q211">
            <v>26.360209104994759</v>
          </cell>
          <cell r="R211">
            <v>17.724886817902519</v>
          </cell>
          <cell r="S211">
            <v>192.66628389142045</v>
          </cell>
          <cell r="T211">
            <v>21.769980136464234</v>
          </cell>
          <cell r="U211">
            <v>33.909502125569254</v>
          </cell>
          <cell r="W211">
            <v>0</v>
          </cell>
          <cell r="X211">
            <v>15.158538930737999</v>
          </cell>
          <cell r="Y211">
            <v>10.483870967741936</v>
          </cell>
          <cell r="Z211">
            <v>0</v>
          </cell>
          <cell r="AA211">
            <v>0</v>
          </cell>
          <cell r="AB211">
            <v>2.5895982544537826</v>
          </cell>
          <cell r="AC211">
            <v>5</v>
          </cell>
          <cell r="AD211">
            <v>0</v>
          </cell>
          <cell r="AE211">
            <v>1.3517454706142278</v>
          </cell>
          <cell r="AF211">
            <v>7.8020905508910854</v>
          </cell>
          <cell r="AG211">
            <v>0</v>
          </cell>
          <cell r="AH211">
            <v>2.7777028725621538</v>
          </cell>
          <cell r="AI211">
            <v>0</v>
          </cell>
          <cell r="AJ211">
            <v>0</v>
          </cell>
          <cell r="AK211">
            <v>0</v>
          </cell>
          <cell r="AL211">
            <v>0</v>
          </cell>
          <cell r="AM211">
            <v>0</v>
          </cell>
          <cell r="AN211">
            <v>0</v>
          </cell>
          <cell r="AO211">
            <v>26.029193714477497</v>
          </cell>
          <cell r="AP211">
            <v>0</v>
          </cell>
          <cell r="AQ211">
            <v>16.197909449108913</v>
          </cell>
          <cell r="AR211">
            <v>22.399533203220884</v>
          </cell>
          <cell r="AS211">
            <v>28.363331605510027</v>
          </cell>
          <cell r="AT211">
            <v>0</v>
          </cell>
          <cell r="AU211">
            <v>0</v>
          </cell>
          <cell r="AV211">
            <v>0</v>
          </cell>
          <cell r="AW211">
            <v>67</v>
          </cell>
          <cell r="AX211">
            <v>0</v>
          </cell>
          <cell r="AY211">
            <v>0</v>
          </cell>
          <cell r="AZ211">
            <v>36.28539830362844</v>
          </cell>
          <cell r="BA211">
            <v>0</v>
          </cell>
          <cell r="BB211">
            <v>145.06036784982547</v>
          </cell>
          <cell r="BC211">
            <v>0</v>
          </cell>
          <cell r="BD211">
            <v>0</v>
          </cell>
          <cell r="BE211">
            <v>27.3224043715847</v>
          </cell>
          <cell r="BF211">
            <v>41.028280559922152</v>
          </cell>
          <cell r="BG211">
            <v>0</v>
          </cell>
          <cell r="BH211">
            <v>0</v>
          </cell>
          <cell r="BI211">
            <v>0</v>
          </cell>
          <cell r="BJ211">
            <v>0</v>
          </cell>
          <cell r="BK211">
            <v>0</v>
          </cell>
          <cell r="BL211">
            <v>0</v>
          </cell>
          <cell r="BM211">
            <v>0</v>
          </cell>
          <cell r="BN211">
            <v>0</v>
          </cell>
          <cell r="BO211">
            <v>0</v>
          </cell>
          <cell r="BP211">
            <v>0</v>
          </cell>
          <cell r="BQ211">
            <v>6.8091209596958322</v>
          </cell>
          <cell r="BR211">
            <v>0</v>
          </cell>
          <cell r="BS211">
            <v>0</v>
          </cell>
          <cell r="BT211">
            <v>0</v>
          </cell>
          <cell r="BU211">
            <v>0</v>
          </cell>
          <cell r="BV211">
            <v>0</v>
          </cell>
          <cell r="BW211">
            <v>0</v>
          </cell>
          <cell r="BX211">
            <v>0</v>
          </cell>
          <cell r="BY211">
            <v>0</v>
          </cell>
          <cell r="CA211">
            <v>0</v>
          </cell>
          <cell r="CB211">
            <v>7.6767123287671382</v>
          </cell>
          <cell r="CC211">
            <v>0</v>
          </cell>
          <cell r="CD211">
            <v>0</v>
          </cell>
          <cell r="CE211">
            <v>0</v>
          </cell>
          <cell r="CF211">
            <v>0</v>
          </cell>
          <cell r="CH211">
            <v>7.6767123287671382</v>
          </cell>
          <cell r="CJ211">
            <v>39960</v>
          </cell>
          <cell r="CK211">
            <v>15.158538930737999</v>
          </cell>
          <cell r="CL211">
            <v>9.1538360215053132</v>
          </cell>
          <cell r="CM211">
            <v>68.350684931506848</v>
          </cell>
          <cell r="CN211">
            <v>0</v>
          </cell>
          <cell r="CO211">
            <v>0</v>
          </cell>
          <cell r="CP211">
            <v>57.170228192549679</v>
          </cell>
          <cell r="CQ211">
            <v>0</v>
          </cell>
          <cell r="CR211">
            <v>38.597442652329796</v>
          </cell>
          <cell r="CS211">
            <v>0</v>
          </cell>
          <cell r="CU211">
            <v>39960</v>
          </cell>
          <cell r="CV211">
            <v>2.5895982544537826</v>
          </cell>
          <cell r="CW211">
            <v>5</v>
          </cell>
          <cell r="CX211">
            <v>0</v>
          </cell>
          <cell r="CY211">
            <v>0</v>
          </cell>
          <cell r="CZ211">
            <v>0</v>
          </cell>
          <cell r="DA211">
            <v>0</v>
          </cell>
          <cell r="DB211">
            <v>0</v>
          </cell>
          <cell r="DC211">
            <v>72.328767123287676</v>
          </cell>
          <cell r="DD211">
            <v>67</v>
          </cell>
          <cell r="DE211">
            <v>11.835616438356164</v>
          </cell>
          <cell r="DF211">
            <v>24</v>
          </cell>
          <cell r="DG211">
            <v>58.684931506849324</v>
          </cell>
          <cell r="DH211">
            <v>145.06036784982547</v>
          </cell>
          <cell r="DI211">
            <v>0</v>
          </cell>
          <cell r="DJ211">
            <v>0</v>
          </cell>
          <cell r="DK211">
            <v>27.3224043715847</v>
          </cell>
          <cell r="DL211">
            <v>41.028280559922152</v>
          </cell>
          <cell r="DM211">
            <v>0</v>
          </cell>
          <cell r="DN211">
            <v>0</v>
          </cell>
          <cell r="DO211">
            <v>6.8091209596958322</v>
          </cell>
          <cell r="DP211">
            <v>0</v>
          </cell>
          <cell r="DR211">
            <v>68.350684931506848</v>
          </cell>
          <cell r="DS211">
            <v>7.6767123287671382</v>
          </cell>
          <cell r="DT211">
            <v>0</v>
          </cell>
          <cell r="DV211">
            <v>39960</v>
          </cell>
          <cell r="DW211">
            <v>6.1025573476702091</v>
          </cell>
          <cell r="DY211">
            <v>49.7</v>
          </cell>
          <cell r="DZ211">
            <v>44.7</v>
          </cell>
          <cell r="EA211">
            <v>40</v>
          </cell>
          <cell r="EB211">
            <v>38.597442652329796</v>
          </cell>
          <cell r="ED211">
            <v>60</v>
          </cell>
          <cell r="EE211">
            <v>20</v>
          </cell>
          <cell r="EF211">
            <v>57.170228192549679</v>
          </cell>
          <cell r="EG211">
            <v>0</v>
          </cell>
          <cell r="EH211">
            <v>57.170228192549679</v>
          </cell>
          <cell r="EJ211">
            <v>38.597442652329796</v>
          </cell>
          <cell r="EK211">
            <v>98.597442652329789</v>
          </cell>
          <cell r="EL211">
            <v>118.59744265232979</v>
          </cell>
          <cell r="EN211">
            <v>0</v>
          </cell>
          <cell r="EO211">
            <v>60</v>
          </cell>
          <cell r="EP211">
            <v>80</v>
          </cell>
          <cell r="ER211">
            <v>200</v>
          </cell>
          <cell r="ET211">
            <v>15</v>
          </cell>
          <cell r="EU211">
            <v>0</v>
          </cell>
          <cell r="EV211">
            <v>0</v>
          </cell>
          <cell r="EW211">
            <v>56.236068330462892</v>
          </cell>
          <cell r="EX211">
            <v>12.114616601043956</v>
          </cell>
          <cell r="EZ211">
            <v>56.236068330462892</v>
          </cell>
          <cell r="FA211">
            <v>71.236068330462899</v>
          </cell>
          <cell r="FB211">
            <v>59</v>
          </cell>
          <cell r="FC211">
            <v>68.350684931506848</v>
          </cell>
          <cell r="FE211">
            <v>38271.593263310184</v>
          </cell>
        </row>
        <row r="212">
          <cell r="A212">
            <v>39961</v>
          </cell>
          <cell r="B212">
            <v>28</v>
          </cell>
          <cell r="C212">
            <v>4</v>
          </cell>
          <cell r="D212">
            <v>5</v>
          </cell>
          <cell r="E212">
            <v>2009</v>
          </cell>
          <cell r="G212">
            <v>0</v>
          </cell>
          <cell r="H212">
            <v>2.1867946266693008</v>
          </cell>
          <cell r="I212">
            <v>10.241658431271107</v>
          </cell>
          <cell r="J212">
            <v>76.027397260273986</v>
          </cell>
          <cell r="K212">
            <v>10.483870967741936</v>
          </cell>
          <cell r="L212">
            <v>0.50605326394653583</v>
          </cell>
          <cell r="M212">
            <v>6.5603061979294974</v>
          </cell>
          <cell r="N212">
            <v>0</v>
          </cell>
          <cell r="O212">
            <v>32.94513777788908</v>
          </cell>
          <cell r="P212">
            <v>15.064919796520448</v>
          </cell>
          <cell r="Q212">
            <v>26.869191738008528</v>
          </cell>
          <cell r="R212">
            <v>17.724886817902519</v>
          </cell>
          <cell r="S212">
            <v>116.90430775953922</v>
          </cell>
          <cell r="T212">
            <v>20.584037273570175</v>
          </cell>
          <cell r="U212">
            <v>22.971674742830441</v>
          </cell>
          <cell r="W212">
            <v>0</v>
          </cell>
          <cell r="X212">
            <v>12.428453057940407</v>
          </cell>
          <cell r="Y212">
            <v>10.483870967741936</v>
          </cell>
          <cell r="Z212">
            <v>0</v>
          </cell>
          <cell r="AA212">
            <v>0</v>
          </cell>
          <cell r="AB212">
            <v>0</v>
          </cell>
          <cell r="AC212">
            <v>5</v>
          </cell>
          <cell r="AD212">
            <v>0</v>
          </cell>
          <cell r="AE212">
            <v>1.3517454706142278</v>
          </cell>
          <cell r="AF212">
            <v>0.71461399126180503</v>
          </cell>
          <cell r="AG212">
            <v>0</v>
          </cell>
          <cell r="AH212">
            <v>3.1715220784333109</v>
          </cell>
          <cell r="AI212">
            <v>0</v>
          </cell>
          <cell r="AJ212">
            <v>0</v>
          </cell>
          <cell r="AK212">
            <v>0</v>
          </cell>
          <cell r="AL212">
            <v>0</v>
          </cell>
          <cell r="AM212">
            <v>0</v>
          </cell>
          <cell r="AN212">
            <v>0</v>
          </cell>
          <cell r="AO212">
            <v>28.310283478434616</v>
          </cell>
          <cell r="AP212">
            <v>0</v>
          </cell>
          <cell r="AQ212">
            <v>23.285386008738193</v>
          </cell>
          <cell r="AR212">
            <v>16.714613991261807</v>
          </cell>
          <cell r="AS212">
            <v>21.122330573452643</v>
          </cell>
          <cell r="AT212">
            <v>0</v>
          </cell>
          <cell r="AU212">
            <v>0</v>
          </cell>
          <cell r="AV212">
            <v>0</v>
          </cell>
          <cell r="AW212">
            <v>67</v>
          </cell>
          <cell r="AX212">
            <v>0</v>
          </cell>
          <cell r="AY212">
            <v>0</v>
          </cell>
          <cell r="AZ212">
            <v>41.970317515587517</v>
          </cell>
          <cell r="BA212">
            <v>0</v>
          </cell>
          <cell r="BB212">
            <v>51.489702260352317</v>
          </cell>
          <cell r="BC212">
            <v>0</v>
          </cell>
          <cell r="BD212">
            <v>0</v>
          </cell>
          <cell r="BE212">
            <v>27.3224043715847</v>
          </cell>
          <cell r="BF212">
            <v>33.76793249884625</v>
          </cell>
          <cell r="BG212">
            <v>0</v>
          </cell>
          <cell r="BH212">
            <v>7.2961779350267051</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7.2603480610759021</v>
          </cell>
          <cell r="BX212">
            <v>0</v>
          </cell>
          <cell r="BY212">
            <v>0</v>
          </cell>
          <cell r="CA212">
            <v>0</v>
          </cell>
          <cell r="CB212">
            <v>0.38053439374043307</v>
          </cell>
          <cell r="CC212">
            <v>0</v>
          </cell>
          <cell r="CD212">
            <v>0</v>
          </cell>
          <cell r="CE212">
            <v>0</v>
          </cell>
          <cell r="CF212">
            <v>0</v>
          </cell>
          <cell r="CH212">
            <v>0.38053439374043307</v>
          </cell>
          <cell r="CJ212">
            <v>39961</v>
          </cell>
          <cell r="CK212">
            <v>12.428453057940407</v>
          </cell>
          <cell r="CL212">
            <v>2.0663594618760328</v>
          </cell>
          <cell r="CM212">
            <v>61.090336870430946</v>
          </cell>
          <cell r="CN212">
            <v>7.2603480610759021</v>
          </cell>
          <cell r="CO212">
            <v>0</v>
          </cell>
          <cell r="CP212">
            <v>52.604136130320569</v>
          </cell>
          <cell r="CQ212">
            <v>0</v>
          </cell>
          <cell r="CR212">
            <v>40</v>
          </cell>
          <cell r="CS212">
            <v>0</v>
          </cell>
          <cell r="CU212">
            <v>39961</v>
          </cell>
          <cell r="CV212">
            <v>0</v>
          </cell>
          <cell r="CW212">
            <v>5</v>
          </cell>
          <cell r="CX212">
            <v>0</v>
          </cell>
          <cell r="CY212">
            <v>0</v>
          </cell>
          <cell r="CZ212">
            <v>0</v>
          </cell>
          <cell r="DA212">
            <v>0</v>
          </cell>
          <cell r="DB212">
            <v>0</v>
          </cell>
          <cell r="DC212">
            <v>72.328767123287676</v>
          </cell>
          <cell r="DD212">
            <v>67</v>
          </cell>
          <cell r="DE212">
            <v>11.835616438356164</v>
          </cell>
          <cell r="DF212">
            <v>24</v>
          </cell>
          <cell r="DG212">
            <v>58.684931506849324</v>
          </cell>
          <cell r="DH212">
            <v>51.489702260352317</v>
          </cell>
          <cell r="DI212">
            <v>0</v>
          </cell>
          <cell r="DJ212">
            <v>0</v>
          </cell>
          <cell r="DK212">
            <v>27.3224043715847</v>
          </cell>
          <cell r="DL212">
            <v>33.76793249884625</v>
          </cell>
          <cell r="DM212">
            <v>0</v>
          </cell>
          <cell r="DN212">
            <v>0</v>
          </cell>
          <cell r="DO212">
            <v>0</v>
          </cell>
          <cell r="DP212">
            <v>7.2603480610759021</v>
          </cell>
          <cell r="DR212">
            <v>68.350684931506848</v>
          </cell>
          <cell r="DS212">
            <v>0.38053439374043307</v>
          </cell>
          <cell r="DT212">
            <v>0</v>
          </cell>
          <cell r="DV212">
            <v>39961</v>
          </cell>
          <cell r="DW212">
            <v>1.3775729745840219</v>
          </cell>
          <cell r="DY212">
            <v>49.7</v>
          </cell>
          <cell r="DZ212">
            <v>44.7</v>
          </cell>
          <cell r="EA212">
            <v>40</v>
          </cell>
          <cell r="EB212">
            <v>40</v>
          </cell>
          <cell r="ED212">
            <v>60</v>
          </cell>
          <cell r="EE212">
            <v>20</v>
          </cell>
          <cell r="EF212">
            <v>52.604136130320569</v>
          </cell>
          <cell r="EG212">
            <v>0</v>
          </cell>
          <cell r="EH212">
            <v>52.604136130320569</v>
          </cell>
          <cell r="EJ212">
            <v>40</v>
          </cell>
          <cell r="EK212">
            <v>100</v>
          </cell>
          <cell r="EL212">
            <v>120</v>
          </cell>
          <cell r="EN212">
            <v>0</v>
          </cell>
          <cell r="EO212">
            <v>60</v>
          </cell>
          <cell r="EP212">
            <v>80</v>
          </cell>
          <cell r="ER212">
            <v>200</v>
          </cell>
          <cell r="ET212">
            <v>15</v>
          </cell>
          <cell r="EU212">
            <v>0</v>
          </cell>
          <cell r="EV212">
            <v>7.2603480610759021</v>
          </cell>
          <cell r="EW212">
            <v>53.350684931506848</v>
          </cell>
          <cell r="EX212">
            <v>15</v>
          </cell>
          <cell r="EZ212">
            <v>46.090336870430946</v>
          </cell>
          <cell r="FA212">
            <v>61.090336870430946</v>
          </cell>
          <cell r="FB212">
            <v>59</v>
          </cell>
          <cell r="FC212">
            <v>68.350684931506848</v>
          </cell>
          <cell r="FE212">
            <v>38271.593263541668</v>
          </cell>
        </row>
        <row r="213">
          <cell r="A213">
            <v>39962</v>
          </cell>
          <cell r="B213">
            <v>29</v>
          </cell>
          <cell r="C213">
            <v>5</v>
          </cell>
          <cell r="D213">
            <v>5</v>
          </cell>
          <cell r="E213">
            <v>2009</v>
          </cell>
          <cell r="G213">
            <v>0</v>
          </cell>
          <cell r="H213">
            <v>1.9225509863729553</v>
          </cell>
          <cell r="I213">
            <v>10.159837053216259</v>
          </cell>
          <cell r="J213">
            <v>76.027397260273986</v>
          </cell>
          <cell r="K213">
            <v>10.483870967741936</v>
          </cell>
          <cell r="L213">
            <v>0.44490378286666393</v>
          </cell>
          <cell r="M213">
            <v>6.5078954192281291</v>
          </cell>
          <cell r="N213">
            <v>0</v>
          </cell>
          <cell r="O213">
            <v>28.964177229365397</v>
          </cell>
          <cell r="P213">
            <v>14.944565021333506</v>
          </cell>
          <cell r="Q213">
            <v>26.523130473343425</v>
          </cell>
          <cell r="R213">
            <v>17.724886817902519</v>
          </cell>
          <cell r="S213">
            <v>175.59714612974338</v>
          </cell>
          <cell r="T213">
            <v>21.073113917737079</v>
          </cell>
          <cell r="U213">
            <v>27.095126873749351</v>
          </cell>
          <cell r="W213">
            <v>0</v>
          </cell>
          <cell r="X213">
            <v>12.082388039589215</v>
          </cell>
          <cell r="Y213">
            <v>10.483870967741936</v>
          </cell>
          <cell r="Z213">
            <v>0</v>
          </cell>
          <cell r="AA213">
            <v>0</v>
          </cell>
          <cell r="AB213">
            <v>0</v>
          </cell>
          <cell r="AC213">
            <v>5</v>
          </cell>
          <cell r="AD213">
            <v>0</v>
          </cell>
          <cell r="AE213">
            <v>1.3517454706142278</v>
          </cell>
          <cell r="AF213">
            <v>0.60105373148056529</v>
          </cell>
          <cell r="AG213">
            <v>0</v>
          </cell>
          <cell r="AH213">
            <v>3.0956813068927946</v>
          </cell>
          <cell r="AI213">
            <v>0</v>
          </cell>
          <cell r="AJ213">
            <v>0</v>
          </cell>
          <cell r="AK213">
            <v>0</v>
          </cell>
          <cell r="AL213">
            <v>0</v>
          </cell>
          <cell r="AM213">
            <v>0</v>
          </cell>
          <cell r="AN213">
            <v>0</v>
          </cell>
          <cell r="AO213">
            <v>28.669446270852085</v>
          </cell>
          <cell r="AP213">
            <v>0</v>
          </cell>
          <cell r="AQ213">
            <v>23.398946268519435</v>
          </cell>
          <cell r="AR213">
            <v>16.601053731480565</v>
          </cell>
          <cell r="AS213">
            <v>16.391631964199973</v>
          </cell>
          <cell r="AT213">
            <v>0</v>
          </cell>
          <cell r="AU213">
            <v>0</v>
          </cell>
          <cell r="AV213">
            <v>0</v>
          </cell>
          <cell r="AW213">
            <v>67</v>
          </cell>
          <cell r="AX213">
            <v>0</v>
          </cell>
          <cell r="AY213">
            <v>0</v>
          </cell>
          <cell r="AZ213">
            <v>42.083877775368762</v>
          </cell>
          <cell r="BA213">
            <v>0</v>
          </cell>
          <cell r="BB213">
            <v>114.68150914586107</v>
          </cell>
          <cell r="BC213">
            <v>0</v>
          </cell>
          <cell r="BD213">
            <v>0</v>
          </cell>
          <cell r="BE213">
            <v>27.3224043715847</v>
          </cell>
          <cell r="BF213">
            <v>33.39971333755922</v>
          </cell>
          <cell r="BG213">
            <v>0</v>
          </cell>
          <cell r="BH213">
            <v>12.089619541753606</v>
          </cell>
          <cell r="BI213">
            <v>0</v>
          </cell>
          <cell r="BJ213">
            <v>0</v>
          </cell>
          <cell r="BK213">
            <v>0</v>
          </cell>
          <cell r="BL213">
            <v>0</v>
          </cell>
          <cell r="BM213">
            <v>0</v>
          </cell>
          <cell r="BN213">
            <v>7.1054273576010019E-15</v>
          </cell>
          <cell r="BO213">
            <v>0</v>
          </cell>
          <cell r="BP213">
            <v>0</v>
          </cell>
          <cell r="BQ213">
            <v>-7.1054273576010019E-15</v>
          </cell>
          <cell r="BR213">
            <v>0</v>
          </cell>
          <cell r="BS213">
            <v>0</v>
          </cell>
          <cell r="BT213">
            <v>0</v>
          </cell>
          <cell r="BU213">
            <v>0</v>
          </cell>
          <cell r="BV213">
            <v>0</v>
          </cell>
          <cell r="BW213">
            <v>3.2156600093764638</v>
          </cell>
          <cell r="BX213">
            <v>0</v>
          </cell>
          <cell r="BY213">
            <v>0</v>
          </cell>
          <cell r="CA213">
            <v>0</v>
          </cell>
          <cell r="CB213">
            <v>0</v>
          </cell>
          <cell r="CC213">
            <v>0</v>
          </cell>
          <cell r="CD213">
            <v>0</v>
          </cell>
          <cell r="CE213">
            <v>0</v>
          </cell>
          <cell r="CF213">
            <v>0</v>
          </cell>
          <cell r="CH213">
            <v>0</v>
          </cell>
          <cell r="CJ213">
            <v>39962</v>
          </cell>
          <cell r="CK213">
            <v>12.082388039589215</v>
          </cell>
          <cell r="CL213">
            <v>1.9527992020947931</v>
          </cell>
          <cell r="CM213">
            <v>60.722117709143923</v>
          </cell>
          <cell r="CN213">
            <v>3.2156600093764638</v>
          </cell>
          <cell r="CO213">
            <v>0</v>
          </cell>
          <cell r="CP213">
            <v>48.156759541944851</v>
          </cell>
          <cell r="CQ213">
            <v>0</v>
          </cell>
          <cell r="CR213">
            <v>40</v>
          </cell>
          <cell r="CS213">
            <v>0</v>
          </cell>
          <cell r="CU213">
            <v>39962</v>
          </cell>
          <cell r="CV213">
            <v>0</v>
          </cell>
          <cell r="CW213">
            <v>5</v>
          </cell>
          <cell r="CX213">
            <v>0</v>
          </cell>
          <cell r="CY213">
            <v>0</v>
          </cell>
          <cell r="CZ213">
            <v>0</v>
          </cell>
          <cell r="DA213">
            <v>0</v>
          </cell>
          <cell r="DB213">
            <v>0</v>
          </cell>
          <cell r="DC213">
            <v>72.328767123287676</v>
          </cell>
          <cell r="DD213">
            <v>67</v>
          </cell>
          <cell r="DE213">
            <v>11.835616438356164</v>
          </cell>
          <cell r="DF213">
            <v>24</v>
          </cell>
          <cell r="DG213">
            <v>58.684931506849324</v>
          </cell>
          <cell r="DH213">
            <v>114.68150914586107</v>
          </cell>
          <cell r="DI213">
            <v>0</v>
          </cell>
          <cell r="DJ213">
            <v>0</v>
          </cell>
          <cell r="DK213">
            <v>27.3224043715847</v>
          </cell>
          <cell r="DL213">
            <v>33.399713337559227</v>
          </cell>
          <cell r="DM213">
            <v>0</v>
          </cell>
          <cell r="DN213">
            <v>0</v>
          </cell>
          <cell r="DO213">
            <v>-7.1054273576010019E-15</v>
          </cell>
          <cell r="DP213">
            <v>3.2156600093764638</v>
          </cell>
          <cell r="DR213">
            <v>63.937777718520387</v>
          </cell>
          <cell r="DS213">
            <v>0</v>
          </cell>
          <cell r="DT213">
            <v>0</v>
          </cell>
          <cell r="DV213">
            <v>39962</v>
          </cell>
          <cell r="DW213">
            <v>1.3018661347298621</v>
          </cell>
          <cell r="DY213">
            <v>49.7</v>
          </cell>
          <cell r="DZ213">
            <v>44.7</v>
          </cell>
          <cell r="EA213">
            <v>40</v>
          </cell>
          <cell r="EB213">
            <v>40</v>
          </cell>
          <cell r="ED213">
            <v>60</v>
          </cell>
          <cell r="EE213">
            <v>20</v>
          </cell>
          <cell r="EF213">
            <v>48.156759541944858</v>
          </cell>
          <cell r="EG213">
            <v>0</v>
          </cell>
          <cell r="EH213">
            <v>48.156759541944858</v>
          </cell>
          <cell r="EJ213">
            <v>40</v>
          </cell>
          <cell r="EK213">
            <v>100</v>
          </cell>
          <cell r="EL213">
            <v>120</v>
          </cell>
          <cell r="EN213">
            <v>0</v>
          </cell>
          <cell r="EO213">
            <v>60</v>
          </cell>
          <cell r="EP213">
            <v>80</v>
          </cell>
          <cell r="ER213">
            <v>200</v>
          </cell>
          <cell r="ET213">
            <v>15</v>
          </cell>
          <cell r="EU213">
            <v>0</v>
          </cell>
          <cell r="EV213">
            <v>3.2156600093764638</v>
          </cell>
          <cell r="EW213">
            <v>48.937777718520387</v>
          </cell>
          <cell r="EX213">
            <v>15</v>
          </cell>
          <cell r="EZ213">
            <v>45.722117709143923</v>
          </cell>
          <cell r="FA213">
            <v>60.722117709143923</v>
          </cell>
          <cell r="FB213">
            <v>59</v>
          </cell>
          <cell r="FC213">
            <v>68.350684931506848</v>
          </cell>
          <cell r="FE213">
            <v>38271.593263888892</v>
          </cell>
        </row>
        <row r="214">
          <cell r="A214">
            <v>39963</v>
          </cell>
          <cell r="B214">
            <v>30</v>
          </cell>
          <cell r="C214">
            <v>6</v>
          </cell>
          <cell r="D214">
            <v>5</v>
          </cell>
          <cell r="E214">
            <v>2009</v>
          </cell>
          <cell r="G214">
            <v>0</v>
          </cell>
          <cell r="H214">
            <v>2.6161575659703482</v>
          </cell>
          <cell r="I214">
            <v>12.94360050345472</v>
          </cell>
          <cell r="J214">
            <v>76.027397260273986</v>
          </cell>
          <cell r="K214">
            <v>10.483870967741936</v>
          </cell>
          <cell r="L214">
            <v>0.60541353957603683</v>
          </cell>
          <cell r="M214">
            <v>8.291038329013924</v>
          </cell>
          <cell r="N214">
            <v>8.1229090909090917</v>
          </cell>
          <cell r="O214">
            <v>39.413701866843915</v>
          </cell>
          <cell r="P214">
            <v>19.039328910576252</v>
          </cell>
          <cell r="Q214">
            <v>26.555380896485953</v>
          </cell>
          <cell r="R214">
            <v>17.724886817902519</v>
          </cell>
          <cell r="S214">
            <v>190.82628781572114</v>
          </cell>
          <cell r="T214">
            <v>21.690027486387592</v>
          </cell>
          <cell r="U214">
            <v>37.32592882651042</v>
          </cell>
          <cell r="W214">
            <v>0</v>
          </cell>
          <cell r="X214">
            <v>15.559758069425069</v>
          </cell>
          <cell r="Y214">
            <v>10.483870967741936</v>
          </cell>
          <cell r="Z214">
            <v>0</v>
          </cell>
          <cell r="AA214">
            <v>0</v>
          </cell>
          <cell r="AB214">
            <v>2.5882846901218119</v>
          </cell>
          <cell r="AC214">
            <v>5</v>
          </cell>
          <cell r="AD214">
            <v>0</v>
          </cell>
          <cell r="AE214">
            <v>1.3517454706142278</v>
          </cell>
          <cell r="AF214">
            <v>8.0793307987630136</v>
          </cell>
          <cell r="AG214">
            <v>0</v>
          </cell>
          <cell r="AH214">
            <v>2.509814277077016</v>
          </cell>
          <cell r="AI214">
            <v>0</v>
          </cell>
          <cell r="AJ214">
            <v>0</v>
          </cell>
          <cell r="AK214">
            <v>0</v>
          </cell>
          <cell r="AL214">
            <v>0</v>
          </cell>
          <cell r="AM214">
            <v>0</v>
          </cell>
          <cell r="AN214">
            <v>0</v>
          </cell>
          <cell r="AO214">
            <v>25.702347435270376</v>
          </cell>
          <cell r="AP214">
            <v>0</v>
          </cell>
          <cell r="AQ214">
            <v>15.920669201236986</v>
          </cell>
          <cell r="AR214">
            <v>22.49194661917819</v>
          </cell>
          <cell r="AS214">
            <v>28.556847341515216</v>
          </cell>
          <cell r="AT214">
            <v>0</v>
          </cell>
          <cell r="AU214">
            <v>0</v>
          </cell>
          <cell r="AV214">
            <v>0</v>
          </cell>
          <cell r="AW214">
            <v>67</v>
          </cell>
          <cell r="AX214">
            <v>0</v>
          </cell>
          <cell r="AY214">
            <v>0</v>
          </cell>
          <cell r="AZ214">
            <v>36.19298488767113</v>
          </cell>
          <cell r="BA214">
            <v>0</v>
          </cell>
          <cell r="BB214">
            <v>146.64925924094803</v>
          </cell>
          <cell r="BC214">
            <v>0</v>
          </cell>
          <cell r="BD214">
            <v>0</v>
          </cell>
          <cell r="BE214">
            <v>27.3224043715847</v>
          </cell>
          <cell r="BF214">
            <v>41.028280559922152</v>
          </cell>
          <cell r="BG214">
            <v>0</v>
          </cell>
          <cell r="BH214">
            <v>0</v>
          </cell>
          <cell r="BI214">
            <v>0</v>
          </cell>
          <cell r="BJ214">
            <v>0</v>
          </cell>
          <cell r="BK214">
            <v>0</v>
          </cell>
          <cell r="BL214">
            <v>0</v>
          </cell>
          <cell r="BM214">
            <v>0</v>
          </cell>
          <cell r="BN214">
            <v>0</v>
          </cell>
          <cell r="BO214">
            <v>0</v>
          </cell>
          <cell r="BP214">
            <v>0</v>
          </cell>
          <cell r="BQ214">
            <v>3.1873713816053737</v>
          </cell>
          <cell r="BR214">
            <v>0</v>
          </cell>
          <cell r="BS214">
            <v>0</v>
          </cell>
          <cell r="BT214">
            <v>0</v>
          </cell>
          <cell r="BU214">
            <v>0</v>
          </cell>
          <cell r="BV214">
            <v>0</v>
          </cell>
          <cell r="BW214">
            <v>0</v>
          </cell>
          <cell r="BX214">
            <v>0</v>
          </cell>
          <cell r="BY214">
            <v>0</v>
          </cell>
          <cell r="CA214">
            <v>0</v>
          </cell>
          <cell r="CB214">
            <v>7.6767123287671382</v>
          </cell>
          <cell r="CC214">
            <v>0</v>
          </cell>
          <cell r="CD214">
            <v>0</v>
          </cell>
          <cell r="CE214">
            <v>4.3643022359254786</v>
          </cell>
          <cell r="CF214">
            <v>0</v>
          </cell>
          <cell r="CH214">
            <v>12.041014564692617</v>
          </cell>
          <cell r="CJ214">
            <v>39963</v>
          </cell>
          <cell r="CK214">
            <v>15.559758069425069</v>
          </cell>
          <cell r="CL214">
            <v>9.4310762693772414</v>
          </cell>
          <cell r="CM214">
            <v>68.350684931506848</v>
          </cell>
          <cell r="CN214">
            <v>0</v>
          </cell>
          <cell r="CO214">
            <v>0</v>
          </cell>
          <cell r="CP214">
            <v>56.769009053862604</v>
          </cell>
          <cell r="CQ214">
            <v>0</v>
          </cell>
          <cell r="CR214">
            <v>38.412615820415176</v>
          </cell>
          <cell r="CS214">
            <v>0</v>
          </cell>
          <cell r="CU214">
            <v>39963</v>
          </cell>
          <cell r="CV214">
            <v>2.5882846901218119</v>
          </cell>
          <cell r="CW214">
            <v>5</v>
          </cell>
          <cell r="CX214">
            <v>0</v>
          </cell>
          <cell r="CY214">
            <v>0</v>
          </cell>
          <cell r="CZ214">
            <v>0</v>
          </cell>
          <cell r="DA214">
            <v>0</v>
          </cell>
          <cell r="DB214">
            <v>0</v>
          </cell>
          <cell r="DC214">
            <v>72.328767123287676</v>
          </cell>
          <cell r="DD214">
            <v>67</v>
          </cell>
          <cell r="DE214">
            <v>11.835616438356164</v>
          </cell>
          <cell r="DF214">
            <v>24</v>
          </cell>
          <cell r="DG214">
            <v>58.684931506849324</v>
          </cell>
          <cell r="DH214">
            <v>146.64925924094803</v>
          </cell>
          <cell r="DI214">
            <v>0</v>
          </cell>
          <cell r="DJ214">
            <v>0</v>
          </cell>
          <cell r="DK214">
            <v>27.3224043715847</v>
          </cell>
          <cell r="DL214">
            <v>41.028280559922152</v>
          </cell>
          <cell r="DM214">
            <v>0</v>
          </cell>
          <cell r="DN214">
            <v>0</v>
          </cell>
          <cell r="DO214">
            <v>3.1873713816053737</v>
          </cell>
          <cell r="DP214">
            <v>0</v>
          </cell>
          <cell r="DR214">
            <v>68.350684931506848</v>
          </cell>
          <cell r="DS214">
            <v>12.041014564692617</v>
          </cell>
          <cell r="DT214">
            <v>0</v>
          </cell>
          <cell r="DV214">
            <v>39963</v>
          </cell>
          <cell r="DW214">
            <v>6.2873841795848273</v>
          </cell>
          <cell r="DY214">
            <v>49.7</v>
          </cell>
          <cell r="DZ214">
            <v>44.7</v>
          </cell>
          <cell r="EA214">
            <v>40</v>
          </cell>
          <cell r="EB214">
            <v>38.412615820415176</v>
          </cell>
          <cell r="ED214">
            <v>60</v>
          </cell>
          <cell r="EE214">
            <v>20</v>
          </cell>
          <cell r="EF214">
            <v>61.133311289788082</v>
          </cell>
          <cell r="EG214">
            <v>1.1333112897880824</v>
          </cell>
          <cell r="EH214">
            <v>60</v>
          </cell>
          <cell r="EJ214">
            <v>38.412615820415176</v>
          </cell>
          <cell r="EK214">
            <v>98.412615820415169</v>
          </cell>
          <cell r="EL214">
            <v>118.41261582041517</v>
          </cell>
          <cell r="EN214">
            <v>0</v>
          </cell>
          <cell r="EO214">
            <v>60</v>
          </cell>
          <cell r="EP214">
            <v>80</v>
          </cell>
          <cell r="ER214">
            <v>200</v>
          </cell>
          <cell r="ET214">
            <v>15</v>
          </cell>
          <cell r="EU214">
            <v>0</v>
          </cell>
          <cell r="EV214">
            <v>0</v>
          </cell>
          <cell r="EW214">
            <v>58.2498343919546</v>
          </cell>
          <cell r="EX214">
            <v>10.100850539552248</v>
          </cell>
          <cell r="EZ214">
            <v>58.2498343919546</v>
          </cell>
          <cell r="FA214">
            <v>73.249834391954607</v>
          </cell>
          <cell r="FB214">
            <v>59</v>
          </cell>
          <cell r="FC214">
            <v>68.350684931506848</v>
          </cell>
          <cell r="FE214">
            <v>38271.59326400463</v>
          </cell>
        </row>
        <row r="215">
          <cell r="A215">
            <v>39964</v>
          </cell>
          <cell r="B215">
            <v>31</v>
          </cell>
          <cell r="C215">
            <v>7</v>
          </cell>
          <cell r="D215">
            <v>5</v>
          </cell>
          <cell r="E215">
            <v>2009</v>
          </cell>
          <cell r="G215">
            <v>0</v>
          </cell>
          <cell r="H215">
            <v>2.4746798204866751</v>
          </cell>
          <cell r="I215">
            <v>12.858208404768797</v>
          </cell>
          <cell r="J215">
            <v>76.027397260273986</v>
          </cell>
          <cell r="K215">
            <v>10.483870967741936</v>
          </cell>
          <cell r="L215">
            <v>0.57267371389480382</v>
          </cell>
          <cell r="M215">
            <v>8.2363403210669883</v>
          </cell>
          <cell r="N215">
            <v>8.1229090909090917</v>
          </cell>
          <cell r="O215">
            <v>37.28226997076144</v>
          </cell>
          <cell r="P215">
            <v>18.913721800498053</v>
          </cell>
          <cell r="Q215">
            <v>26.568616985864676</v>
          </cell>
          <cell r="R215">
            <v>17.724886817902519</v>
          </cell>
          <cell r="S215">
            <v>172.59485546673329</v>
          </cell>
          <cell r="T215">
            <v>21.607255754458272</v>
          </cell>
          <cell r="U215">
            <v>36.791076488795227</v>
          </cell>
          <cell r="W215">
            <v>0</v>
          </cell>
          <cell r="X215">
            <v>15.332888225255473</v>
          </cell>
          <cell r="Y215">
            <v>10.483870967741936</v>
          </cell>
          <cell r="Z215">
            <v>0</v>
          </cell>
          <cell r="AA215">
            <v>0</v>
          </cell>
          <cell r="AB215">
            <v>2.5869717920905919</v>
          </cell>
          <cell r="AC215">
            <v>5</v>
          </cell>
          <cell r="AD215">
            <v>0</v>
          </cell>
          <cell r="AE215">
            <v>1.3517454706142278</v>
          </cell>
          <cell r="AF215">
            <v>7.9932058631660645</v>
          </cell>
          <cell r="AG215">
            <v>0</v>
          </cell>
          <cell r="AH215">
            <v>2.6206081430625829</v>
          </cell>
          <cell r="AI215">
            <v>0</v>
          </cell>
          <cell r="AJ215">
            <v>0</v>
          </cell>
          <cell r="AK215">
            <v>0</v>
          </cell>
          <cell r="AL215">
            <v>0</v>
          </cell>
          <cell r="AM215">
            <v>0</v>
          </cell>
          <cell r="AN215">
            <v>0</v>
          </cell>
          <cell r="AO215">
            <v>25.753315352364595</v>
          </cell>
          <cell r="AP215">
            <v>0</v>
          </cell>
          <cell r="AQ215">
            <v>16.006794136833935</v>
          </cell>
          <cell r="AR215">
            <v>22.46323830731254</v>
          </cell>
          <cell r="AS215">
            <v>28.621955402605025</v>
          </cell>
          <cell r="AT215">
            <v>0</v>
          </cell>
          <cell r="AU215">
            <v>0</v>
          </cell>
          <cell r="AV215">
            <v>0</v>
          </cell>
          <cell r="AW215">
            <v>67</v>
          </cell>
          <cell r="AX215">
            <v>0</v>
          </cell>
          <cell r="AY215">
            <v>0</v>
          </cell>
          <cell r="AZ215">
            <v>36.221693199536787</v>
          </cell>
          <cell r="BA215">
            <v>0</v>
          </cell>
          <cell r="BB215">
            <v>127.77149451045</v>
          </cell>
          <cell r="BC215">
            <v>0</v>
          </cell>
          <cell r="BD215">
            <v>0</v>
          </cell>
          <cell r="BE215">
            <v>27.3224043715847</v>
          </cell>
          <cell r="BF215">
            <v>41.028280559922152</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CA215">
            <v>0</v>
          </cell>
          <cell r="CB215">
            <v>7.6767123287671382</v>
          </cell>
          <cell r="CC215">
            <v>0</v>
          </cell>
          <cell r="CD215">
            <v>0</v>
          </cell>
          <cell r="CE215">
            <v>5.0235842328480089</v>
          </cell>
          <cell r="CF215">
            <v>0</v>
          </cell>
          <cell r="CH215">
            <v>12.700296561615147</v>
          </cell>
          <cell r="CJ215">
            <v>39964</v>
          </cell>
          <cell r="CK215">
            <v>15.332888225255473</v>
          </cell>
          <cell r="CL215">
            <v>9.3449513337802923</v>
          </cell>
          <cell r="CM215">
            <v>68.350684931506848</v>
          </cell>
          <cell r="CN215">
            <v>0</v>
          </cell>
          <cell r="CO215">
            <v>0</v>
          </cell>
          <cell r="CP215">
            <v>56.995878898032203</v>
          </cell>
          <cell r="CQ215">
            <v>0</v>
          </cell>
          <cell r="CR215">
            <v>38.470032444146476</v>
          </cell>
          <cell r="CS215">
            <v>0</v>
          </cell>
          <cell r="CU215">
            <v>39964</v>
          </cell>
          <cell r="CV215">
            <v>2.5869717920905919</v>
          </cell>
          <cell r="CW215">
            <v>5</v>
          </cell>
          <cell r="CX215">
            <v>0</v>
          </cell>
          <cell r="CY215">
            <v>0</v>
          </cell>
          <cell r="CZ215">
            <v>0</v>
          </cell>
          <cell r="DA215">
            <v>0</v>
          </cell>
          <cell r="DB215">
            <v>0</v>
          </cell>
          <cell r="DC215">
            <v>72.328767123287676</v>
          </cell>
          <cell r="DD215">
            <v>67</v>
          </cell>
          <cell r="DE215">
            <v>11.835616438356164</v>
          </cell>
          <cell r="DF215">
            <v>24</v>
          </cell>
          <cell r="DG215">
            <v>58.684931506849324</v>
          </cell>
          <cell r="DH215">
            <v>127.77149451045</v>
          </cell>
          <cell r="DI215">
            <v>0</v>
          </cell>
          <cell r="DJ215">
            <v>0</v>
          </cell>
          <cell r="DK215">
            <v>27.3224043715847</v>
          </cell>
          <cell r="DL215">
            <v>41.028280559922152</v>
          </cell>
          <cell r="DM215">
            <v>0</v>
          </cell>
          <cell r="DN215">
            <v>0</v>
          </cell>
          <cell r="DO215">
            <v>0</v>
          </cell>
          <cell r="DP215">
            <v>0</v>
          </cell>
          <cell r="DR215">
            <v>68.350684931506848</v>
          </cell>
          <cell r="DS215">
            <v>12.700296561615147</v>
          </cell>
          <cell r="DT215">
            <v>0</v>
          </cell>
          <cell r="DV215">
            <v>39964</v>
          </cell>
          <cell r="DW215">
            <v>6.2299675558535279</v>
          </cell>
          <cell r="DY215">
            <v>49.7</v>
          </cell>
          <cell r="DZ215">
            <v>44.7</v>
          </cell>
          <cell r="EA215">
            <v>40</v>
          </cell>
          <cell r="EB215">
            <v>38.470032444146476</v>
          </cell>
          <cell r="ED215">
            <v>60</v>
          </cell>
          <cell r="EE215">
            <v>20</v>
          </cell>
          <cell r="EF215">
            <v>62.019463130880212</v>
          </cell>
          <cell r="EG215">
            <v>2.0194631308802116</v>
          </cell>
          <cell r="EH215">
            <v>60</v>
          </cell>
          <cell r="EJ215">
            <v>38.470032444146476</v>
          </cell>
          <cell r="EK215">
            <v>98.470032444146483</v>
          </cell>
          <cell r="EL215">
            <v>118.47003244414648</v>
          </cell>
          <cell r="EN215">
            <v>0</v>
          </cell>
          <cell r="EO215">
            <v>60</v>
          </cell>
          <cell r="EP215">
            <v>80</v>
          </cell>
          <cell r="ER215">
            <v>200</v>
          </cell>
          <cell r="ET215">
            <v>15</v>
          </cell>
          <cell r="EU215">
            <v>0</v>
          </cell>
          <cell r="EV215">
            <v>0</v>
          </cell>
          <cell r="EW215">
            <v>57.865545985841578</v>
          </cell>
          <cell r="EX215">
            <v>10.48513894566527</v>
          </cell>
          <cell r="EZ215">
            <v>57.865545985841578</v>
          </cell>
          <cell r="FA215">
            <v>72.865545985841578</v>
          </cell>
          <cell r="FB215">
            <v>59</v>
          </cell>
          <cell r="FC215">
            <v>68.350684931506848</v>
          </cell>
          <cell r="FE215">
            <v>38271.593264236108</v>
          </cell>
        </row>
        <row r="216">
          <cell r="A216">
            <v>39965</v>
          </cell>
          <cell r="B216">
            <v>1</v>
          </cell>
          <cell r="C216">
            <v>1</v>
          </cell>
          <cell r="D216">
            <v>6</v>
          </cell>
          <cell r="E216">
            <v>2009</v>
          </cell>
          <cell r="G216">
            <v>0</v>
          </cell>
          <cell r="H216">
            <v>2.1022261351580025</v>
          </cell>
          <cell r="I216">
            <v>12.950799423117681</v>
          </cell>
          <cell r="J216">
            <v>85.61643835616438</v>
          </cell>
          <cell r="K216">
            <v>10.833333333333334</v>
          </cell>
          <cell r="L216">
            <v>0.51757737357725653</v>
          </cell>
          <cell r="M216">
            <v>8.348626256152416</v>
          </cell>
          <cell r="N216">
            <v>8.1229090909090917</v>
          </cell>
          <cell r="O216">
            <v>33.252952505187345</v>
          </cell>
          <cell r="P216">
            <v>19.757128190870773</v>
          </cell>
          <cell r="Q216">
            <v>27.469408353538032</v>
          </cell>
          <cell r="R216">
            <v>19.976700461843564</v>
          </cell>
          <cell r="S216">
            <v>173.70391385184465</v>
          </cell>
          <cell r="T216">
            <v>22.057216686027349</v>
          </cell>
          <cell r="U216">
            <v>39.082951581329837</v>
          </cell>
          <cell r="W216">
            <v>0</v>
          </cell>
          <cell r="X216">
            <v>15.053025558275683</v>
          </cell>
          <cell r="Y216">
            <v>10.833333333333334</v>
          </cell>
          <cell r="Z216">
            <v>0</v>
          </cell>
          <cell r="AA216">
            <v>0</v>
          </cell>
          <cell r="AB216">
            <v>2.5856595600221408</v>
          </cell>
          <cell r="AC216">
            <v>5</v>
          </cell>
          <cell r="AD216">
            <v>0</v>
          </cell>
          <cell r="AE216">
            <v>1.0022831050228298</v>
          </cell>
          <cell r="AF216">
            <v>8.4011700555937949</v>
          </cell>
          <cell r="AG216">
            <v>0</v>
          </cell>
          <cell r="AH216">
            <v>2.0689260712755999</v>
          </cell>
          <cell r="AI216">
            <v>0</v>
          </cell>
          <cell r="AJ216">
            <v>0</v>
          </cell>
          <cell r="AK216">
            <v>0</v>
          </cell>
          <cell r="AL216">
            <v>0</v>
          </cell>
          <cell r="AM216">
            <v>0</v>
          </cell>
          <cell r="AN216">
            <v>0</v>
          </cell>
          <cell r="AO216">
            <v>26.521818193061584</v>
          </cell>
          <cell r="AP216">
            <v>0</v>
          </cell>
          <cell r="AQ216">
            <v>15.598829944406205</v>
          </cell>
          <cell r="AR216">
            <v>22.832201281849379</v>
          </cell>
          <cell r="AS216">
            <v>28.684997300674809</v>
          </cell>
          <cell r="AT216">
            <v>0</v>
          </cell>
          <cell r="AU216">
            <v>0</v>
          </cell>
          <cell r="AV216">
            <v>0</v>
          </cell>
          <cell r="AW216">
            <v>67</v>
          </cell>
          <cell r="AX216">
            <v>0</v>
          </cell>
          <cell r="AY216">
            <v>0</v>
          </cell>
          <cell r="AZ216">
            <v>35.852730224999945</v>
          </cell>
          <cell r="BA216">
            <v>0</v>
          </cell>
          <cell r="BB216">
            <v>131.9913518942019</v>
          </cell>
          <cell r="BC216">
            <v>0</v>
          </cell>
          <cell r="BD216">
            <v>0</v>
          </cell>
          <cell r="BE216">
            <v>27.3224043715847</v>
          </cell>
          <cell r="BF216">
            <v>41.028280559922152</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CA216">
            <v>0</v>
          </cell>
          <cell r="CB216">
            <v>17.265753424657532</v>
          </cell>
          <cell r="CC216">
            <v>0</v>
          </cell>
          <cell r="CD216">
            <v>0</v>
          </cell>
          <cell r="CE216">
            <v>4.7494167201721353</v>
          </cell>
          <cell r="CF216">
            <v>0</v>
          </cell>
          <cell r="CH216">
            <v>22.015170144829668</v>
          </cell>
          <cell r="CJ216">
            <v>39965</v>
          </cell>
          <cell r="CK216">
            <v>15.053025558275683</v>
          </cell>
          <cell r="CL216">
            <v>9.4034531606166247</v>
          </cell>
          <cell r="CM216">
            <v>68.350684931506848</v>
          </cell>
          <cell r="CN216">
            <v>0</v>
          </cell>
          <cell r="CO216">
            <v>0</v>
          </cell>
          <cell r="CP216">
            <v>57.275741565011991</v>
          </cell>
          <cell r="CQ216">
            <v>0</v>
          </cell>
          <cell r="CR216">
            <v>38.431031226255584</v>
          </cell>
          <cell r="CS216">
            <v>0</v>
          </cell>
          <cell r="CU216">
            <v>39965</v>
          </cell>
          <cell r="CV216">
            <v>2.5856595600221408</v>
          </cell>
          <cell r="CW216">
            <v>5</v>
          </cell>
          <cell r="CX216">
            <v>0</v>
          </cell>
          <cell r="CY216">
            <v>0</v>
          </cell>
          <cell r="CZ216">
            <v>0</v>
          </cell>
          <cell r="DA216">
            <v>0</v>
          </cell>
          <cell r="DB216">
            <v>0</v>
          </cell>
          <cell r="DC216">
            <v>72.328767123287676</v>
          </cell>
          <cell r="DD216">
            <v>67</v>
          </cell>
          <cell r="DE216">
            <v>11.835616438356164</v>
          </cell>
          <cell r="DF216">
            <v>24</v>
          </cell>
          <cell r="DG216">
            <v>58.684931506849324</v>
          </cell>
          <cell r="DH216">
            <v>131.9913518942019</v>
          </cell>
          <cell r="DI216">
            <v>0</v>
          </cell>
          <cell r="DJ216">
            <v>0</v>
          </cell>
          <cell r="DK216">
            <v>27.3224043715847</v>
          </cell>
          <cell r="DL216">
            <v>41.028280559922152</v>
          </cell>
          <cell r="DM216">
            <v>0</v>
          </cell>
          <cell r="DN216">
            <v>0</v>
          </cell>
          <cell r="DO216">
            <v>0</v>
          </cell>
          <cell r="DP216">
            <v>0</v>
          </cell>
          <cell r="DR216">
            <v>68.350684931506848</v>
          </cell>
          <cell r="DS216">
            <v>22.015170144829668</v>
          </cell>
          <cell r="DT216">
            <v>0</v>
          </cell>
          <cell r="DV216">
            <v>39965</v>
          </cell>
          <cell r="DW216">
            <v>6.2689687737444162</v>
          </cell>
          <cell r="DY216">
            <v>49.7</v>
          </cell>
          <cell r="DZ216">
            <v>44.7</v>
          </cell>
          <cell r="EA216">
            <v>40</v>
          </cell>
          <cell r="EB216">
            <v>38.431031226255584</v>
          </cell>
          <cell r="ED216">
            <v>60</v>
          </cell>
          <cell r="EE216">
            <v>20</v>
          </cell>
          <cell r="EF216">
            <v>62.025158285184126</v>
          </cell>
          <cell r="EG216">
            <v>2.0251582851841263</v>
          </cell>
          <cell r="EH216">
            <v>60</v>
          </cell>
          <cell r="EJ216">
            <v>38.431031226255584</v>
          </cell>
          <cell r="EK216">
            <v>98.431031226255584</v>
          </cell>
          <cell r="EL216">
            <v>118.43103122625558</v>
          </cell>
          <cell r="EN216">
            <v>0</v>
          </cell>
          <cell r="EO216">
            <v>60</v>
          </cell>
          <cell r="EP216">
            <v>80</v>
          </cell>
          <cell r="ER216">
            <v>200</v>
          </cell>
          <cell r="ET216">
            <v>15</v>
          </cell>
          <cell r="EU216">
            <v>0</v>
          </cell>
          <cell r="EV216">
            <v>0</v>
          </cell>
          <cell r="EW216">
            <v>58.198682971319656</v>
          </cell>
          <cell r="EX216">
            <v>10.152001960187192</v>
          </cell>
          <cell r="EZ216">
            <v>58.198682971319656</v>
          </cell>
          <cell r="FA216">
            <v>73.198682971319656</v>
          </cell>
          <cell r="FB216">
            <v>59</v>
          </cell>
          <cell r="FC216">
            <v>68.350684931506848</v>
          </cell>
          <cell r="FE216">
            <v>38271.593264583331</v>
          </cell>
        </row>
        <row r="217">
          <cell r="A217">
            <v>39966</v>
          </cell>
          <cell r="B217">
            <v>2</v>
          </cell>
          <cell r="C217">
            <v>2</v>
          </cell>
          <cell r="D217">
            <v>6</v>
          </cell>
          <cell r="E217">
            <v>2009</v>
          </cell>
          <cell r="G217">
            <v>0</v>
          </cell>
          <cell r="H217">
            <v>1.6124466908800532</v>
          </cell>
          <cell r="I217">
            <v>12.604728811299871</v>
          </cell>
          <cell r="J217">
            <v>85.61643835616438</v>
          </cell>
          <cell r="K217">
            <v>10.833333333333334</v>
          </cell>
          <cell r="L217">
            <v>0.39699150787900883</v>
          </cell>
          <cell r="M217">
            <v>8.1255346845890788</v>
          </cell>
          <cell r="N217">
            <v>8.1229090909090917</v>
          </cell>
          <cell r="O217">
            <v>25.505635351142157</v>
          </cell>
          <cell r="P217">
            <v>19.22917920352312</v>
          </cell>
          <cell r="Q217">
            <v>27.368590406362216</v>
          </cell>
          <cell r="R217">
            <v>19.976700461843564</v>
          </cell>
          <cell r="S217">
            <v>161.91699185796236</v>
          </cell>
          <cell r="T217">
            <v>22.002098545195178</v>
          </cell>
          <cell r="U217">
            <v>38.721823586197118</v>
          </cell>
          <cell r="W217">
            <v>0</v>
          </cell>
          <cell r="X217">
            <v>14.217175502179925</v>
          </cell>
          <cell r="Y217">
            <v>10.833333333333334</v>
          </cell>
          <cell r="Z217">
            <v>0</v>
          </cell>
          <cell r="AA217">
            <v>0</v>
          </cell>
          <cell r="AB217">
            <v>2.5843479935786502</v>
          </cell>
          <cell r="AC217">
            <v>5</v>
          </cell>
          <cell r="AD217">
            <v>0</v>
          </cell>
          <cell r="AE217">
            <v>1.0022831050228298</v>
          </cell>
          <cell r="AF217">
            <v>8.058804184775699</v>
          </cell>
          <cell r="AG217">
            <v>0</v>
          </cell>
          <cell r="AH217">
            <v>2.0937810345688082</v>
          </cell>
          <cell r="AI217">
            <v>0</v>
          </cell>
          <cell r="AJ217">
            <v>0</v>
          </cell>
          <cell r="AK217">
            <v>0</v>
          </cell>
          <cell r="AL217">
            <v>0</v>
          </cell>
          <cell r="AM217">
            <v>0</v>
          </cell>
          <cell r="AN217">
            <v>0</v>
          </cell>
          <cell r="AO217">
            <v>27.26910226332059</v>
          </cell>
          <cell r="AP217">
            <v>0</v>
          </cell>
          <cell r="AQ217">
            <v>15.941195815224301</v>
          </cell>
          <cell r="AR217">
            <v>22.718079324910018</v>
          </cell>
          <cell r="AS217">
            <v>24.057946984847334</v>
          </cell>
          <cell r="AT217">
            <v>0</v>
          </cell>
          <cell r="AU217">
            <v>0</v>
          </cell>
          <cell r="AV217">
            <v>0</v>
          </cell>
          <cell r="AW217">
            <v>67</v>
          </cell>
          <cell r="AX217">
            <v>0</v>
          </cell>
          <cell r="AY217">
            <v>0</v>
          </cell>
          <cell r="AZ217">
            <v>35.966852181939302</v>
          </cell>
          <cell r="BA217">
            <v>0</v>
          </cell>
          <cell r="BB217">
            <v>119.67406180741536</v>
          </cell>
          <cell r="BC217">
            <v>0</v>
          </cell>
          <cell r="BD217">
            <v>0</v>
          </cell>
          <cell r="BE217">
            <v>27.3224043715847</v>
          </cell>
          <cell r="BF217">
            <v>41.028280559922152</v>
          </cell>
          <cell r="BG217">
            <v>0</v>
          </cell>
          <cell r="BH217">
            <v>4.6907613383710185</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CA217">
            <v>0</v>
          </cell>
          <cell r="CB217">
            <v>12.574992086286514</v>
          </cell>
          <cell r="CC217">
            <v>0</v>
          </cell>
          <cell r="CD217">
            <v>0</v>
          </cell>
          <cell r="CE217">
            <v>0</v>
          </cell>
          <cell r="CF217">
            <v>0</v>
          </cell>
          <cell r="CH217">
            <v>12.574992086286514</v>
          </cell>
          <cell r="CJ217">
            <v>39966</v>
          </cell>
          <cell r="CK217">
            <v>14.217175502179925</v>
          </cell>
          <cell r="CL217">
            <v>9.0610872897985288</v>
          </cell>
          <cell r="CM217">
            <v>68.350684931506848</v>
          </cell>
          <cell r="CN217">
            <v>0</v>
          </cell>
          <cell r="CO217">
            <v>0</v>
          </cell>
          <cell r="CP217">
            <v>53.420830282736731</v>
          </cell>
          <cell r="CQ217">
            <v>0</v>
          </cell>
          <cell r="CR217">
            <v>38.659275140134319</v>
          </cell>
          <cell r="CS217">
            <v>0</v>
          </cell>
          <cell r="CU217">
            <v>39966</v>
          </cell>
          <cell r="CV217">
            <v>2.5843479935786502</v>
          </cell>
          <cell r="CW217">
            <v>5</v>
          </cell>
          <cell r="CX217">
            <v>0</v>
          </cell>
          <cell r="CY217">
            <v>0</v>
          </cell>
          <cell r="CZ217">
            <v>0</v>
          </cell>
          <cell r="DA217">
            <v>0</v>
          </cell>
          <cell r="DB217">
            <v>0</v>
          </cell>
          <cell r="DC217">
            <v>72.328767123287676</v>
          </cell>
          <cell r="DD217">
            <v>67</v>
          </cell>
          <cell r="DE217">
            <v>11.835616438356164</v>
          </cell>
          <cell r="DF217">
            <v>24</v>
          </cell>
          <cell r="DG217">
            <v>58.684931506849324</v>
          </cell>
          <cell r="DH217">
            <v>119.67406180741536</v>
          </cell>
          <cell r="DI217">
            <v>0</v>
          </cell>
          <cell r="DJ217">
            <v>0</v>
          </cell>
          <cell r="DK217">
            <v>27.3224043715847</v>
          </cell>
          <cell r="DL217">
            <v>41.028280559922152</v>
          </cell>
          <cell r="DM217">
            <v>0</v>
          </cell>
          <cell r="DN217">
            <v>0</v>
          </cell>
          <cell r="DO217">
            <v>0</v>
          </cell>
          <cell r="DP217">
            <v>0</v>
          </cell>
          <cell r="DR217">
            <v>68.350684931506848</v>
          </cell>
          <cell r="DS217">
            <v>12.574992086286514</v>
          </cell>
          <cell r="DT217">
            <v>0</v>
          </cell>
          <cell r="DV217">
            <v>39966</v>
          </cell>
          <cell r="DW217">
            <v>6.0407248598656862</v>
          </cell>
          <cell r="DY217">
            <v>49.7</v>
          </cell>
          <cell r="DZ217">
            <v>44.7</v>
          </cell>
          <cell r="EA217">
            <v>40</v>
          </cell>
          <cell r="EB217">
            <v>38.659275140134319</v>
          </cell>
          <cell r="ED217">
            <v>60</v>
          </cell>
          <cell r="EE217">
            <v>20</v>
          </cell>
          <cell r="EF217">
            <v>53.420830282736731</v>
          </cell>
          <cell r="EG217">
            <v>0</v>
          </cell>
          <cell r="EH217">
            <v>53.420830282736731</v>
          </cell>
          <cell r="EJ217">
            <v>38.659275140134319</v>
          </cell>
          <cell r="EK217">
            <v>98.659275140134326</v>
          </cell>
          <cell r="EL217">
            <v>118.65927514013433</v>
          </cell>
          <cell r="EN217">
            <v>0</v>
          </cell>
          <cell r="EO217">
            <v>60</v>
          </cell>
          <cell r="EP217">
            <v>80</v>
          </cell>
          <cell r="ER217">
            <v>200</v>
          </cell>
          <cell r="ET217">
            <v>15</v>
          </cell>
          <cell r="EU217">
            <v>0</v>
          </cell>
          <cell r="EV217">
            <v>0</v>
          </cell>
          <cell r="EW217">
            <v>56.643500687597225</v>
          </cell>
          <cell r="EX217">
            <v>11.707184243909623</v>
          </cell>
          <cell r="EZ217">
            <v>56.643500687597225</v>
          </cell>
          <cell r="FA217">
            <v>71.643500687597225</v>
          </cell>
          <cell r="FB217">
            <v>59</v>
          </cell>
          <cell r="FC217">
            <v>68.350684931506848</v>
          </cell>
          <cell r="FE217">
            <v>38271.593264814815</v>
          </cell>
        </row>
        <row r="218">
          <cell r="A218">
            <v>39967</v>
          </cell>
          <cell r="B218">
            <v>3</v>
          </cell>
          <cell r="C218">
            <v>3</v>
          </cell>
          <cell r="D218">
            <v>6</v>
          </cell>
          <cell r="E218">
            <v>2009</v>
          </cell>
          <cell r="G218">
            <v>0</v>
          </cell>
          <cell r="H218">
            <v>1.8621265877881692</v>
          </cell>
          <cell r="I218">
            <v>12.301236023619641</v>
          </cell>
          <cell r="J218">
            <v>85.61643835616438</v>
          </cell>
          <cell r="K218">
            <v>10.833333333333334</v>
          </cell>
          <cell r="L218">
            <v>0.45846380294541472</v>
          </cell>
          <cell r="M218">
            <v>7.9298905569179139</v>
          </cell>
          <cell r="N218">
            <v>8.1229090909090917</v>
          </cell>
          <cell r="O218">
            <v>29.455064774804821</v>
          </cell>
          <cell r="P218">
            <v>18.76618493457477</v>
          </cell>
          <cell r="Q218">
            <v>27.242294980473122</v>
          </cell>
          <cell r="R218">
            <v>19.976700461843564</v>
          </cell>
          <cell r="S218">
            <v>178.63284998626966</v>
          </cell>
          <cell r="T218">
            <v>22.155590047458979</v>
          </cell>
          <cell r="U218">
            <v>35.592063968417563</v>
          </cell>
          <cell r="W218">
            <v>0</v>
          </cell>
          <cell r="X218">
            <v>14.163362611407809</v>
          </cell>
          <cell r="Y218">
            <v>10.833333333333334</v>
          </cell>
          <cell r="Z218">
            <v>0</v>
          </cell>
          <cell r="AA218">
            <v>0</v>
          </cell>
          <cell r="AB218">
            <v>2.5830370924224875</v>
          </cell>
          <cell r="AC218">
            <v>5</v>
          </cell>
          <cell r="AD218">
            <v>0</v>
          </cell>
          <cell r="AE218">
            <v>1.0022831050228298</v>
          </cell>
          <cell r="AF218">
            <v>7.9259432533271017</v>
          </cell>
          <cell r="AG218">
            <v>0</v>
          </cell>
          <cell r="AH218">
            <v>2.476331164111226</v>
          </cell>
          <cell r="AI218">
            <v>0</v>
          </cell>
          <cell r="AJ218">
            <v>0</v>
          </cell>
          <cell r="AK218">
            <v>0</v>
          </cell>
          <cell r="AL218">
            <v>0</v>
          </cell>
          <cell r="AM218">
            <v>0</v>
          </cell>
          <cell r="AN218">
            <v>0</v>
          </cell>
          <cell r="AO218">
            <v>26.871752077901341</v>
          </cell>
          <cell r="AP218">
            <v>0</v>
          </cell>
          <cell r="AQ218">
            <v>16.074056746672898</v>
          </cell>
          <cell r="AR218">
            <v>22.673792347760486</v>
          </cell>
          <cell r="AS218">
            <v>27.344312815250319</v>
          </cell>
          <cell r="AT218">
            <v>0</v>
          </cell>
          <cell r="AU218">
            <v>0</v>
          </cell>
          <cell r="AV218">
            <v>0</v>
          </cell>
          <cell r="AW218">
            <v>67</v>
          </cell>
          <cell r="AX218">
            <v>0</v>
          </cell>
          <cell r="AY218">
            <v>0</v>
          </cell>
          <cell r="AZ218">
            <v>36.011139159088842</v>
          </cell>
          <cell r="BA218">
            <v>0</v>
          </cell>
          <cell r="BB218">
            <v>133.36936484305738</v>
          </cell>
          <cell r="BC218">
            <v>0</v>
          </cell>
          <cell r="BD218">
            <v>0</v>
          </cell>
          <cell r="BE218">
            <v>27.3224043715847</v>
          </cell>
          <cell r="BF218">
            <v>41.028280559922152</v>
          </cell>
          <cell r="BG218">
            <v>0</v>
          </cell>
          <cell r="BH218">
            <v>1.4730084546169877</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CA218">
            <v>0</v>
          </cell>
          <cell r="CB218">
            <v>15.792744970040545</v>
          </cell>
          <cell r="CC218">
            <v>0</v>
          </cell>
          <cell r="CD218">
            <v>0</v>
          </cell>
          <cell r="CE218">
            <v>0</v>
          </cell>
          <cell r="CF218">
            <v>0</v>
          </cell>
          <cell r="CH218">
            <v>15.792744970040545</v>
          </cell>
          <cell r="CJ218">
            <v>39967</v>
          </cell>
          <cell r="CK218">
            <v>14.163362611407809</v>
          </cell>
          <cell r="CL218">
            <v>8.9282263583499315</v>
          </cell>
          <cell r="CM218">
            <v>68.350684931506848</v>
          </cell>
          <cell r="CN218">
            <v>0</v>
          </cell>
          <cell r="CO218">
            <v>0</v>
          </cell>
          <cell r="CP218">
            <v>56.692396057262883</v>
          </cell>
          <cell r="CQ218">
            <v>0</v>
          </cell>
          <cell r="CR218">
            <v>38.747849094433384</v>
          </cell>
          <cell r="CS218">
            <v>0</v>
          </cell>
          <cell r="CU218">
            <v>39967</v>
          </cell>
          <cell r="CV218">
            <v>2.5830370924224875</v>
          </cell>
          <cell r="CW218">
            <v>5</v>
          </cell>
          <cell r="CX218">
            <v>0</v>
          </cell>
          <cell r="CY218">
            <v>0</v>
          </cell>
          <cell r="CZ218">
            <v>0</v>
          </cell>
          <cell r="DA218">
            <v>0</v>
          </cell>
          <cell r="DB218">
            <v>0</v>
          </cell>
          <cell r="DC218">
            <v>72.328767123287676</v>
          </cell>
          <cell r="DD218">
            <v>67</v>
          </cell>
          <cell r="DE218">
            <v>11.835616438356164</v>
          </cell>
          <cell r="DF218">
            <v>24</v>
          </cell>
          <cell r="DG218">
            <v>58.684931506849324</v>
          </cell>
          <cell r="DH218">
            <v>133.36936484305738</v>
          </cell>
          <cell r="DI218">
            <v>0</v>
          </cell>
          <cell r="DJ218">
            <v>0</v>
          </cell>
          <cell r="DK218">
            <v>27.3224043715847</v>
          </cell>
          <cell r="DL218">
            <v>41.028280559922152</v>
          </cell>
          <cell r="DM218">
            <v>0</v>
          </cell>
          <cell r="DN218">
            <v>0</v>
          </cell>
          <cell r="DO218">
            <v>0</v>
          </cell>
          <cell r="DP218">
            <v>0</v>
          </cell>
          <cell r="DR218">
            <v>68.350684931506848</v>
          </cell>
          <cell r="DS218">
            <v>15.792744970040545</v>
          </cell>
          <cell r="DT218">
            <v>0</v>
          </cell>
          <cell r="DV218">
            <v>39967</v>
          </cell>
          <cell r="DW218">
            <v>5.9521509055666213</v>
          </cell>
          <cell r="DY218">
            <v>49.7</v>
          </cell>
          <cell r="DZ218">
            <v>44.7</v>
          </cell>
          <cell r="EA218">
            <v>40</v>
          </cell>
          <cell r="EB218">
            <v>38.747849094433384</v>
          </cell>
          <cell r="ED218">
            <v>60</v>
          </cell>
          <cell r="EE218">
            <v>20</v>
          </cell>
          <cell r="EF218">
            <v>56.692396057262883</v>
          </cell>
          <cell r="EG218">
            <v>0</v>
          </cell>
          <cell r="EH218">
            <v>56.692396057262883</v>
          </cell>
          <cell r="EJ218">
            <v>38.747849094433384</v>
          </cell>
          <cell r="EK218">
            <v>98.747849094433377</v>
          </cell>
          <cell r="EL218">
            <v>118.74784909443338</v>
          </cell>
          <cell r="EN218">
            <v>0</v>
          </cell>
          <cell r="EO218">
            <v>60</v>
          </cell>
          <cell r="EP218">
            <v>80</v>
          </cell>
          <cell r="ER218">
            <v>200</v>
          </cell>
          <cell r="ET218">
            <v>15</v>
          </cell>
          <cell r="EU218">
            <v>0</v>
          </cell>
          <cell r="EV218">
            <v>0</v>
          </cell>
          <cell r="EW218">
            <v>55.279655881016801</v>
          </cell>
          <cell r="EX218">
            <v>13.071029050490047</v>
          </cell>
          <cell r="EZ218">
            <v>55.279655881016801</v>
          </cell>
          <cell r="FA218">
            <v>70.279655881016794</v>
          </cell>
          <cell r="FB218">
            <v>59</v>
          </cell>
          <cell r="FC218">
            <v>68.350684931506848</v>
          </cell>
          <cell r="FE218">
            <v>38271.593264930554</v>
          </cell>
        </row>
        <row r="219">
          <cell r="A219">
            <v>39968</v>
          </cell>
          <cell r="B219">
            <v>4</v>
          </cell>
          <cell r="C219">
            <v>4</v>
          </cell>
          <cell r="D219">
            <v>6</v>
          </cell>
          <cell r="E219">
            <v>2009</v>
          </cell>
          <cell r="G219">
            <v>0</v>
          </cell>
          <cell r="H219">
            <v>1.4352794405883094</v>
          </cell>
          <cell r="I219">
            <v>10.017550839235215</v>
          </cell>
          <cell r="J219">
            <v>85.61643835616438</v>
          </cell>
          <cell r="K219">
            <v>10.833333333333334</v>
          </cell>
          <cell r="L219">
            <v>0.35337214716593635</v>
          </cell>
          <cell r="M219">
            <v>6.4577316987469517</v>
          </cell>
          <cell r="N219">
            <v>0</v>
          </cell>
          <cell r="O219">
            <v>22.703208884789053</v>
          </cell>
          <cell r="P219">
            <v>15.282302630372286</v>
          </cell>
          <cell r="Q219">
            <v>27.856532750702804</v>
          </cell>
          <cell r="R219">
            <v>19.976700461843564</v>
          </cell>
          <cell r="S219">
            <v>198.01886558729089</v>
          </cell>
          <cell r="T219">
            <v>21.464348112772765</v>
          </cell>
          <cell r="U219">
            <v>27.040385006283618</v>
          </cell>
          <cell r="W219">
            <v>0</v>
          </cell>
          <cell r="X219">
            <v>11.452830279823523</v>
          </cell>
          <cell r="Y219">
            <v>10.833333333333334</v>
          </cell>
          <cell r="Z219">
            <v>0</v>
          </cell>
          <cell r="AA219">
            <v>0</v>
          </cell>
          <cell r="AB219">
            <v>0</v>
          </cell>
          <cell r="AC219">
            <v>5</v>
          </cell>
          <cell r="AD219">
            <v>0</v>
          </cell>
          <cell r="AE219">
            <v>1.0022831050228298</v>
          </cell>
          <cell r="AF219">
            <v>0.80882074089005851</v>
          </cell>
          <cell r="AG219">
            <v>0</v>
          </cell>
          <cell r="AH219">
            <v>3.2290089858493687</v>
          </cell>
          <cell r="AI219">
            <v>0</v>
          </cell>
          <cell r="AJ219">
            <v>0</v>
          </cell>
          <cell r="AK219">
            <v>0</v>
          </cell>
          <cell r="AL219">
            <v>0</v>
          </cell>
          <cell r="AM219">
            <v>0</v>
          </cell>
          <cell r="AN219">
            <v>0</v>
          </cell>
          <cell r="AO219">
            <v>28.769012823589506</v>
          </cell>
          <cell r="AP219">
            <v>0</v>
          </cell>
          <cell r="AQ219">
            <v>23.191179259109941</v>
          </cell>
          <cell r="AR219">
            <v>16.808820740890059</v>
          </cell>
          <cell r="AS219">
            <v>13.820722918268828</v>
          </cell>
          <cell r="AT219">
            <v>0</v>
          </cell>
          <cell r="AU219">
            <v>0</v>
          </cell>
          <cell r="AV219">
            <v>0</v>
          </cell>
          <cell r="AW219">
            <v>67</v>
          </cell>
          <cell r="AX219">
            <v>0</v>
          </cell>
          <cell r="AY219">
            <v>0</v>
          </cell>
          <cell r="AZ219">
            <v>41.876110765959268</v>
          </cell>
          <cell r="BA219">
            <v>0</v>
          </cell>
          <cell r="BB219">
            <v>137.64748794038803</v>
          </cell>
          <cell r="BC219">
            <v>0</v>
          </cell>
          <cell r="BD219">
            <v>0</v>
          </cell>
          <cell r="BE219">
            <v>27.3224043715847</v>
          </cell>
          <cell r="BF219">
            <v>32.694759928021</v>
          </cell>
          <cell r="BG219">
            <v>0</v>
          </cell>
          <cell r="BH219">
            <v>15.05719211575645</v>
          </cell>
          <cell r="BI219">
            <v>0</v>
          </cell>
          <cell r="BJ219">
            <v>0</v>
          </cell>
          <cell r="BK219">
            <v>0</v>
          </cell>
          <cell r="BL219">
            <v>0</v>
          </cell>
          <cell r="BM219">
            <v>0</v>
          </cell>
          <cell r="BN219">
            <v>7.1054273576010019E-15</v>
          </cell>
          <cell r="BO219">
            <v>0</v>
          </cell>
          <cell r="BP219">
            <v>0</v>
          </cell>
          <cell r="BQ219">
            <v>-7.1054273576010019E-15</v>
          </cell>
          <cell r="BR219">
            <v>0</v>
          </cell>
          <cell r="BS219">
            <v>0</v>
          </cell>
          <cell r="BT219">
            <v>0</v>
          </cell>
          <cell r="BU219">
            <v>0</v>
          </cell>
          <cell r="BV219">
            <v>0</v>
          </cell>
          <cell r="BW219">
            <v>8.3335206319011448</v>
          </cell>
          <cell r="BX219">
            <v>0</v>
          </cell>
          <cell r="BY219">
            <v>0</v>
          </cell>
          <cell r="CA219">
            <v>0</v>
          </cell>
          <cell r="CB219">
            <v>2.208561308901082</v>
          </cell>
          <cell r="CC219">
            <v>0</v>
          </cell>
          <cell r="CD219">
            <v>0</v>
          </cell>
          <cell r="CE219">
            <v>0</v>
          </cell>
          <cell r="CF219">
            <v>0</v>
          </cell>
          <cell r="CH219">
            <v>2.208561308901082</v>
          </cell>
          <cell r="CJ219">
            <v>39968</v>
          </cell>
          <cell r="CK219">
            <v>11.452830279823523</v>
          </cell>
          <cell r="CL219">
            <v>1.8111038459128883</v>
          </cell>
          <cell r="CM219">
            <v>60.017164299605703</v>
          </cell>
          <cell r="CN219">
            <v>8.3335206319011448</v>
          </cell>
          <cell r="CO219">
            <v>0</v>
          </cell>
          <cell r="CP219">
            <v>45.818744727707703</v>
          </cell>
          <cell r="CQ219">
            <v>0</v>
          </cell>
          <cell r="CR219">
            <v>40</v>
          </cell>
          <cell r="CS219">
            <v>0</v>
          </cell>
          <cell r="CU219">
            <v>39968</v>
          </cell>
          <cell r="CV219">
            <v>0</v>
          </cell>
          <cell r="CW219">
            <v>5</v>
          </cell>
          <cell r="CX219">
            <v>0</v>
          </cell>
          <cell r="CY219">
            <v>0</v>
          </cell>
          <cell r="CZ219">
            <v>0</v>
          </cell>
          <cell r="DA219">
            <v>0</v>
          </cell>
          <cell r="DB219">
            <v>0</v>
          </cell>
          <cell r="DC219">
            <v>72.328767123287676</v>
          </cell>
          <cell r="DD219">
            <v>67</v>
          </cell>
          <cell r="DE219">
            <v>11.835616438356164</v>
          </cell>
          <cell r="DF219">
            <v>24</v>
          </cell>
          <cell r="DG219">
            <v>58.684931506849324</v>
          </cell>
          <cell r="DH219">
            <v>137.64748794038803</v>
          </cell>
          <cell r="DI219">
            <v>0</v>
          </cell>
          <cell r="DJ219">
            <v>0</v>
          </cell>
          <cell r="DK219">
            <v>27.3224043715847</v>
          </cell>
          <cell r="DL219">
            <v>32.694759928021007</v>
          </cell>
          <cell r="DM219">
            <v>0</v>
          </cell>
          <cell r="DN219">
            <v>0</v>
          </cell>
          <cell r="DO219">
            <v>-7.1054273576010019E-15</v>
          </cell>
          <cell r="DP219">
            <v>8.3335206319011448</v>
          </cell>
          <cell r="DR219">
            <v>68.350684931506848</v>
          </cell>
          <cell r="DS219">
            <v>2.208561308901082</v>
          </cell>
          <cell r="DT219">
            <v>0</v>
          </cell>
          <cell r="DV219">
            <v>39968</v>
          </cell>
          <cell r="DW219">
            <v>1.2074025639419255</v>
          </cell>
          <cell r="DY219">
            <v>49.7</v>
          </cell>
          <cell r="DZ219">
            <v>44.7</v>
          </cell>
          <cell r="EA219">
            <v>40</v>
          </cell>
          <cell r="EB219">
            <v>40</v>
          </cell>
          <cell r="ED219">
            <v>60</v>
          </cell>
          <cell r="EE219">
            <v>20</v>
          </cell>
          <cell r="EF219">
            <v>45.81874472770771</v>
          </cell>
          <cell r="EG219">
            <v>0</v>
          </cell>
          <cell r="EH219">
            <v>45.81874472770771</v>
          </cell>
          <cell r="EJ219">
            <v>40</v>
          </cell>
          <cell r="EK219">
            <v>100</v>
          </cell>
          <cell r="EL219">
            <v>120</v>
          </cell>
          <cell r="EN219">
            <v>0</v>
          </cell>
          <cell r="EO219">
            <v>60</v>
          </cell>
          <cell r="EP219">
            <v>80</v>
          </cell>
          <cell r="ER219">
            <v>200</v>
          </cell>
          <cell r="ET219">
            <v>15</v>
          </cell>
          <cell r="EU219">
            <v>0</v>
          </cell>
          <cell r="EV219">
            <v>8.3335206319011448</v>
          </cell>
          <cell r="EW219">
            <v>53.350684931506848</v>
          </cell>
          <cell r="EX219">
            <v>15</v>
          </cell>
          <cell r="EZ219">
            <v>45.017164299605703</v>
          </cell>
          <cell r="FA219">
            <v>60.017164299605703</v>
          </cell>
          <cell r="FB219">
            <v>59</v>
          </cell>
          <cell r="FC219">
            <v>68.350684931506848</v>
          </cell>
          <cell r="FE219">
            <v>38271.593265162039</v>
          </cell>
        </row>
        <row r="220">
          <cell r="A220">
            <v>39969</v>
          </cell>
          <cell r="B220">
            <v>5</v>
          </cell>
          <cell r="C220">
            <v>5</v>
          </cell>
          <cell r="D220">
            <v>6</v>
          </cell>
          <cell r="E220">
            <v>2009</v>
          </cell>
          <cell r="G220">
            <v>0</v>
          </cell>
          <cell r="H220">
            <v>1.4747029658471231</v>
          </cell>
          <cell r="I220">
            <v>10.12667541854646</v>
          </cell>
          <cell r="J220">
            <v>85.61643835616438</v>
          </cell>
          <cell r="K220">
            <v>10.833333333333334</v>
          </cell>
          <cell r="L220">
            <v>0.36307839347282078</v>
          </cell>
          <cell r="M220">
            <v>6.5280779606466757</v>
          </cell>
          <cell r="N220">
            <v>0</v>
          </cell>
          <cell r="O220">
            <v>23.32680907274878</v>
          </cell>
          <cell r="P220">
            <v>15.44877793678299</v>
          </cell>
          <cell r="Q220">
            <v>27.585265718603274</v>
          </cell>
          <cell r="R220">
            <v>19.976700461843564</v>
          </cell>
          <cell r="S220">
            <v>150.39916185997356</v>
          </cell>
          <cell r="T220">
            <v>21.469133967931288</v>
          </cell>
          <cell r="U220">
            <v>28.101683932327862</v>
          </cell>
          <cell r="W220">
            <v>0</v>
          </cell>
          <cell r="X220">
            <v>11.601378384393584</v>
          </cell>
          <cell r="Y220">
            <v>10.833333333333334</v>
          </cell>
          <cell r="Z220">
            <v>0</v>
          </cell>
          <cell r="AA220">
            <v>0</v>
          </cell>
          <cell r="AB220">
            <v>0</v>
          </cell>
          <cell r="AC220">
            <v>5</v>
          </cell>
          <cell r="AD220">
            <v>0</v>
          </cell>
          <cell r="AE220">
            <v>1.0022831050228298</v>
          </cell>
          <cell r="AF220">
            <v>0.8888732490966671</v>
          </cell>
          <cell r="AG220">
            <v>0</v>
          </cell>
          <cell r="AH220">
            <v>3.1938779692788533</v>
          </cell>
          <cell r="AI220">
            <v>0</v>
          </cell>
          <cell r="AJ220">
            <v>0</v>
          </cell>
          <cell r="AK220">
            <v>0</v>
          </cell>
          <cell r="AL220">
            <v>0</v>
          </cell>
          <cell r="AM220">
            <v>0</v>
          </cell>
          <cell r="AN220">
            <v>0</v>
          </cell>
          <cell r="AO220">
            <v>28.586534329495827</v>
          </cell>
          <cell r="AP220">
            <v>0</v>
          </cell>
          <cell r="AQ220">
            <v>23.111126750903331</v>
          </cell>
          <cell r="AR220">
            <v>16.888873249096669</v>
          </cell>
          <cell r="AS220">
            <v>14.557140891203929</v>
          </cell>
          <cell r="AT220">
            <v>0</v>
          </cell>
          <cell r="AU220">
            <v>0</v>
          </cell>
          <cell r="AV220">
            <v>0</v>
          </cell>
          <cell r="AW220">
            <v>67</v>
          </cell>
          <cell r="AX220">
            <v>0</v>
          </cell>
          <cell r="AY220">
            <v>0</v>
          </cell>
          <cell r="AZ220">
            <v>41.796058257752655</v>
          </cell>
          <cell r="BA220">
            <v>0</v>
          </cell>
          <cell r="BB220">
            <v>91.173921502480056</v>
          </cell>
          <cell r="BC220">
            <v>0</v>
          </cell>
          <cell r="BD220">
            <v>0</v>
          </cell>
          <cell r="BE220">
            <v>27.3224043715847</v>
          </cell>
          <cell r="BF220">
            <v>33.185147168856275</v>
          </cell>
          <cell r="BG220">
            <v>0</v>
          </cell>
          <cell r="BH220">
            <v>14.389835548915485</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7.8431333910658765</v>
          </cell>
          <cell r="BX220">
            <v>0</v>
          </cell>
          <cell r="BY220">
            <v>0</v>
          </cell>
          <cell r="CA220">
            <v>0</v>
          </cell>
          <cell r="CB220">
            <v>2.8759178757420472</v>
          </cell>
          <cell r="CC220">
            <v>0</v>
          </cell>
          <cell r="CD220">
            <v>0</v>
          </cell>
          <cell r="CE220">
            <v>0</v>
          </cell>
          <cell r="CF220">
            <v>0</v>
          </cell>
          <cell r="CH220">
            <v>2.8759178757420472</v>
          </cell>
          <cell r="CJ220">
            <v>39969</v>
          </cell>
          <cell r="CK220">
            <v>11.601378384393584</v>
          </cell>
          <cell r="CL220">
            <v>1.8911563541194969</v>
          </cell>
          <cell r="CM220">
            <v>60.507551540440971</v>
          </cell>
          <cell r="CN220">
            <v>7.8431333910658765</v>
          </cell>
          <cell r="CO220">
            <v>0</v>
          </cell>
          <cell r="CP220">
            <v>46.337553189978607</v>
          </cell>
          <cell r="CQ220">
            <v>0</v>
          </cell>
          <cell r="CR220">
            <v>40</v>
          </cell>
          <cell r="CS220">
            <v>0</v>
          </cell>
          <cell r="CU220">
            <v>39969</v>
          </cell>
          <cell r="CV220">
            <v>0</v>
          </cell>
          <cell r="CW220">
            <v>5</v>
          </cell>
          <cell r="CX220">
            <v>0</v>
          </cell>
          <cell r="CY220">
            <v>0</v>
          </cell>
          <cell r="CZ220">
            <v>0</v>
          </cell>
          <cell r="DA220">
            <v>0</v>
          </cell>
          <cell r="DB220">
            <v>0</v>
          </cell>
          <cell r="DC220">
            <v>72.328767123287676</v>
          </cell>
          <cell r="DD220">
            <v>67</v>
          </cell>
          <cell r="DE220">
            <v>11.835616438356164</v>
          </cell>
          <cell r="DF220">
            <v>24</v>
          </cell>
          <cell r="DG220">
            <v>58.684931506849324</v>
          </cell>
          <cell r="DH220">
            <v>91.173921502480056</v>
          </cell>
          <cell r="DI220">
            <v>0</v>
          </cell>
          <cell r="DJ220">
            <v>0</v>
          </cell>
          <cell r="DK220">
            <v>27.3224043715847</v>
          </cell>
          <cell r="DL220">
            <v>33.185147168856275</v>
          </cell>
          <cell r="DM220">
            <v>0</v>
          </cell>
          <cell r="DN220">
            <v>0</v>
          </cell>
          <cell r="DO220">
            <v>0</v>
          </cell>
          <cell r="DP220">
            <v>7.8431333910658765</v>
          </cell>
          <cell r="DR220">
            <v>68.350684931506848</v>
          </cell>
          <cell r="DS220">
            <v>2.8759178757420472</v>
          </cell>
          <cell r="DT220">
            <v>0</v>
          </cell>
          <cell r="DV220">
            <v>39969</v>
          </cell>
          <cell r="DW220">
            <v>1.2607709027463312</v>
          </cell>
          <cell r="DY220">
            <v>49.7</v>
          </cell>
          <cell r="DZ220">
            <v>44.7</v>
          </cell>
          <cell r="EA220">
            <v>40</v>
          </cell>
          <cell r="EB220">
            <v>40</v>
          </cell>
          <cell r="ED220">
            <v>60</v>
          </cell>
          <cell r="EE220">
            <v>20</v>
          </cell>
          <cell r="EF220">
            <v>46.337553189978607</v>
          </cell>
          <cell r="EG220">
            <v>0</v>
          </cell>
          <cell r="EH220">
            <v>46.337553189978607</v>
          </cell>
          <cell r="EJ220">
            <v>40</v>
          </cell>
          <cell r="EK220">
            <v>100</v>
          </cell>
          <cell r="EL220">
            <v>120</v>
          </cell>
          <cell r="EN220">
            <v>0</v>
          </cell>
          <cell r="EO220">
            <v>60</v>
          </cell>
          <cell r="EP220">
            <v>80</v>
          </cell>
          <cell r="ER220">
            <v>200</v>
          </cell>
          <cell r="ET220">
            <v>15</v>
          </cell>
          <cell r="EU220">
            <v>0</v>
          </cell>
          <cell r="EV220">
            <v>7.8431333910658765</v>
          </cell>
          <cell r="EW220">
            <v>53.350684931506848</v>
          </cell>
          <cell r="EX220">
            <v>15</v>
          </cell>
          <cell r="EZ220">
            <v>45.507551540440971</v>
          </cell>
          <cell r="FA220">
            <v>60.507551540440971</v>
          </cell>
          <cell r="FB220">
            <v>59</v>
          </cell>
          <cell r="FC220">
            <v>68.350684931506848</v>
          </cell>
          <cell r="FE220">
            <v>38271.593265509262</v>
          </cell>
        </row>
        <row r="221">
          <cell r="A221">
            <v>39970</v>
          </cell>
          <cell r="B221">
            <v>6</v>
          </cell>
          <cell r="C221">
            <v>6</v>
          </cell>
          <cell r="D221">
            <v>6</v>
          </cell>
          <cell r="E221">
            <v>2009</v>
          </cell>
          <cell r="G221">
            <v>0</v>
          </cell>
          <cell r="H221">
            <v>1.8840644664229529</v>
          </cell>
          <cell r="I221">
            <v>12.797997732822045</v>
          </cell>
          <cell r="J221">
            <v>85.61643835616438</v>
          </cell>
          <cell r="K221">
            <v>10.833333333333334</v>
          </cell>
          <cell r="L221">
            <v>0.46386500570650324</v>
          </cell>
          <cell r="M221">
            <v>8.2501239041424324</v>
          </cell>
          <cell r="N221">
            <v>8.1229090909090917</v>
          </cell>
          <cell r="O221">
            <v>29.802077507691525</v>
          </cell>
          <cell r="P221">
            <v>19.524021145944747</v>
          </cell>
          <cell r="Q221">
            <v>27.475648248487371</v>
          </cell>
          <cell r="R221">
            <v>19.976700461843564</v>
          </cell>
          <cell r="S221">
            <v>160.47792263064838</v>
          </cell>
          <cell r="T221">
            <v>21.995369153045171</v>
          </cell>
          <cell r="U221">
            <v>38.677733349137206</v>
          </cell>
          <cell r="W221">
            <v>0</v>
          </cell>
          <cell r="X221">
            <v>14.682062199244998</v>
          </cell>
          <cell r="Y221">
            <v>10.833333333333334</v>
          </cell>
          <cell r="Z221">
            <v>0</v>
          </cell>
          <cell r="AA221">
            <v>0</v>
          </cell>
          <cell r="AB221">
            <v>2.5817268562161861</v>
          </cell>
          <cell r="AC221">
            <v>5</v>
          </cell>
          <cell r="AD221">
            <v>0</v>
          </cell>
          <cell r="AE221">
            <v>1.0022831050228298</v>
          </cell>
          <cell r="AF221">
            <v>8.2528880395190107</v>
          </cell>
          <cell r="AG221">
            <v>0</v>
          </cell>
          <cell r="AH221">
            <v>2.2090606979705694</v>
          </cell>
          <cell r="AI221">
            <v>0</v>
          </cell>
          <cell r="AJ221">
            <v>0</v>
          </cell>
          <cell r="AK221">
            <v>0</v>
          </cell>
          <cell r="AL221">
            <v>0</v>
          </cell>
          <cell r="AM221">
            <v>0</v>
          </cell>
          <cell r="AN221">
            <v>0</v>
          </cell>
          <cell r="AO221">
            <v>26.413357181884301</v>
          </cell>
          <cell r="AP221">
            <v>0</v>
          </cell>
          <cell r="AQ221">
            <v>15.747111960480989</v>
          </cell>
          <cell r="AR221">
            <v>22.782773943157782</v>
          </cell>
          <cell r="AS221">
            <v>29.024287044187808</v>
          </cell>
          <cell r="AT221">
            <v>0</v>
          </cell>
          <cell r="AU221">
            <v>0</v>
          </cell>
          <cell r="AV221">
            <v>0</v>
          </cell>
          <cell r="AW221">
            <v>67</v>
          </cell>
          <cell r="AX221">
            <v>0</v>
          </cell>
          <cell r="AY221">
            <v>0</v>
          </cell>
          <cell r="AZ221">
            <v>35.902157563691546</v>
          </cell>
          <cell r="BA221">
            <v>0</v>
          </cell>
          <cell r="BB221">
            <v>118.24886756913922</v>
          </cell>
          <cell r="BC221">
            <v>0</v>
          </cell>
          <cell r="BD221">
            <v>0</v>
          </cell>
          <cell r="BE221">
            <v>27.3224043715847</v>
          </cell>
          <cell r="BF221">
            <v>41.028280559922152</v>
          </cell>
          <cell r="BG221">
            <v>0</v>
          </cell>
          <cell r="BH221">
            <v>0</v>
          </cell>
          <cell r="BI221">
            <v>0</v>
          </cell>
          <cell r="BJ221">
            <v>0</v>
          </cell>
          <cell r="BK221">
            <v>0</v>
          </cell>
          <cell r="BL221">
            <v>0</v>
          </cell>
          <cell r="BM221">
            <v>0</v>
          </cell>
          <cell r="BN221">
            <v>0</v>
          </cell>
          <cell r="BO221">
            <v>0</v>
          </cell>
          <cell r="BP221">
            <v>0</v>
          </cell>
          <cell r="BQ221">
            <v>7.1054273576010019E-15</v>
          </cell>
          <cell r="BR221">
            <v>0</v>
          </cell>
          <cell r="BS221">
            <v>0</v>
          </cell>
          <cell r="BT221">
            <v>0</v>
          </cell>
          <cell r="BU221">
            <v>0</v>
          </cell>
          <cell r="BV221">
            <v>0</v>
          </cell>
          <cell r="BW221">
            <v>0</v>
          </cell>
          <cell r="BX221">
            <v>0</v>
          </cell>
          <cell r="BY221">
            <v>0</v>
          </cell>
          <cell r="CA221">
            <v>0</v>
          </cell>
          <cell r="CB221">
            <v>17.265753424657532</v>
          </cell>
          <cell r="CC221">
            <v>0</v>
          </cell>
          <cell r="CD221">
            <v>0</v>
          </cell>
          <cell r="CE221">
            <v>0.60185653628575153</v>
          </cell>
          <cell r="CF221">
            <v>0</v>
          </cell>
          <cell r="CH221">
            <v>17.867609960943284</v>
          </cell>
          <cell r="CJ221">
            <v>39970</v>
          </cell>
          <cell r="CK221">
            <v>14.682062199244998</v>
          </cell>
          <cell r="CL221">
            <v>9.2551711445418405</v>
          </cell>
          <cell r="CM221">
            <v>68.350684931506848</v>
          </cell>
          <cell r="CN221">
            <v>0</v>
          </cell>
          <cell r="CO221">
            <v>0</v>
          </cell>
          <cell r="CP221">
            <v>57.64670492404268</v>
          </cell>
          <cell r="CQ221">
            <v>0</v>
          </cell>
          <cell r="CR221">
            <v>38.529885903638771</v>
          </cell>
          <cell r="CS221">
            <v>0</v>
          </cell>
          <cell r="CU221">
            <v>39970</v>
          </cell>
          <cell r="CV221">
            <v>2.5817268562161861</v>
          </cell>
          <cell r="CW221">
            <v>5</v>
          </cell>
          <cell r="CX221">
            <v>0</v>
          </cell>
          <cell r="CY221">
            <v>0</v>
          </cell>
          <cell r="CZ221">
            <v>0</v>
          </cell>
          <cell r="DA221">
            <v>0</v>
          </cell>
          <cell r="DB221">
            <v>0</v>
          </cell>
          <cell r="DC221">
            <v>72.328767123287676</v>
          </cell>
          <cell r="DD221">
            <v>67</v>
          </cell>
          <cell r="DE221">
            <v>11.835616438356164</v>
          </cell>
          <cell r="DF221">
            <v>24</v>
          </cell>
          <cell r="DG221">
            <v>58.684931506849324</v>
          </cell>
          <cell r="DH221">
            <v>118.24886756913922</v>
          </cell>
          <cell r="DI221">
            <v>0</v>
          </cell>
          <cell r="DJ221">
            <v>0</v>
          </cell>
          <cell r="DK221">
            <v>27.3224043715847</v>
          </cell>
          <cell r="DL221">
            <v>41.028280559922152</v>
          </cell>
          <cell r="DM221">
            <v>0</v>
          </cell>
          <cell r="DN221">
            <v>0</v>
          </cell>
          <cell r="DO221">
            <v>7.1054273576010019E-15</v>
          </cell>
          <cell r="DP221">
            <v>0</v>
          </cell>
          <cell r="DR221">
            <v>68.350684931506848</v>
          </cell>
          <cell r="DS221">
            <v>17.867609960943284</v>
          </cell>
          <cell r="DT221">
            <v>0</v>
          </cell>
          <cell r="DV221">
            <v>39970</v>
          </cell>
          <cell r="DW221">
            <v>6.1701140963612273</v>
          </cell>
          <cell r="DY221">
            <v>49.7</v>
          </cell>
          <cell r="DZ221">
            <v>44.7</v>
          </cell>
          <cell r="EA221">
            <v>40</v>
          </cell>
          <cell r="EB221">
            <v>38.529885903638771</v>
          </cell>
          <cell r="ED221">
            <v>60</v>
          </cell>
          <cell r="EE221">
            <v>20</v>
          </cell>
          <cell r="EF221">
            <v>58.248561460328432</v>
          </cell>
          <cell r="EG221">
            <v>0</v>
          </cell>
          <cell r="EH221">
            <v>58.248561460328432</v>
          </cell>
          <cell r="EJ221">
            <v>38.529885903638771</v>
          </cell>
          <cell r="EK221">
            <v>98.529885903638771</v>
          </cell>
          <cell r="EL221">
            <v>118.52988590363877</v>
          </cell>
          <cell r="EN221">
            <v>0</v>
          </cell>
          <cell r="EO221">
            <v>60</v>
          </cell>
          <cell r="EP221">
            <v>80</v>
          </cell>
          <cell r="ER221">
            <v>200</v>
          </cell>
          <cell r="ET221">
            <v>15</v>
          </cell>
          <cell r="EU221">
            <v>0</v>
          </cell>
          <cell r="EV221">
            <v>0</v>
          </cell>
          <cell r="EW221">
            <v>57.51201824581063</v>
          </cell>
          <cell r="EX221">
            <v>10.838666685696218</v>
          </cell>
          <cell r="EZ221">
            <v>57.51201824581063</v>
          </cell>
          <cell r="FA221">
            <v>72.512018245810623</v>
          </cell>
          <cell r="FB221">
            <v>59</v>
          </cell>
          <cell r="FC221">
            <v>68.350684931506848</v>
          </cell>
          <cell r="FE221">
            <v>38271.593265625001</v>
          </cell>
        </row>
        <row r="222">
          <cell r="A222">
            <v>39971</v>
          </cell>
          <cell r="B222">
            <v>7</v>
          </cell>
          <cell r="C222">
            <v>7</v>
          </cell>
          <cell r="D222">
            <v>6</v>
          </cell>
          <cell r="E222">
            <v>2009</v>
          </cell>
          <cell r="G222">
            <v>0</v>
          </cell>
          <cell r="H222">
            <v>2.0064038159298221</v>
          </cell>
          <cell r="I222">
            <v>12.884513090183724</v>
          </cell>
          <cell r="J222">
            <v>85.61643835616438</v>
          </cell>
          <cell r="K222">
            <v>10.833333333333334</v>
          </cell>
          <cell r="L222">
            <v>0.4939854947176231</v>
          </cell>
          <cell r="M222">
            <v>8.3058953171982797</v>
          </cell>
          <cell r="N222">
            <v>8.1229090909090917</v>
          </cell>
          <cell r="O222">
            <v>31.737237817341885</v>
          </cell>
          <cell r="P222">
            <v>19.656004890733698</v>
          </cell>
          <cell r="Q222">
            <v>27.503572699367144</v>
          </cell>
          <cell r="R222">
            <v>19.976700461843564</v>
          </cell>
          <cell r="S222">
            <v>211.84527608129693</v>
          </cell>
          <cell r="T222">
            <v>22.235573764829169</v>
          </cell>
          <cell r="U222">
            <v>40.25152754040564</v>
          </cell>
          <cell r="W222">
            <v>0</v>
          </cell>
          <cell r="X222">
            <v>14.890916906113546</v>
          </cell>
          <cell r="Y222">
            <v>10.833333333333334</v>
          </cell>
          <cell r="Z222">
            <v>0</v>
          </cell>
          <cell r="AA222">
            <v>0</v>
          </cell>
          <cell r="AB222">
            <v>2.5804172846224529</v>
          </cell>
          <cell r="AC222">
            <v>5</v>
          </cell>
          <cell r="AD222">
            <v>0</v>
          </cell>
          <cell r="AE222">
            <v>1.0022831050228298</v>
          </cell>
          <cell r="AF222">
            <v>8.3400895131797128</v>
          </cell>
          <cell r="AG222">
            <v>0</v>
          </cell>
          <cell r="AH222">
            <v>2.2097706208691292</v>
          </cell>
          <cell r="AI222">
            <v>0</v>
          </cell>
          <cell r="AJ222">
            <v>0</v>
          </cell>
          <cell r="AK222">
            <v>0</v>
          </cell>
          <cell r="AL222">
            <v>0</v>
          </cell>
          <cell r="AM222">
            <v>0</v>
          </cell>
          <cell r="AN222">
            <v>0</v>
          </cell>
          <cell r="AO222">
            <v>26.132993584216493</v>
          </cell>
          <cell r="AP222">
            <v>0</v>
          </cell>
          <cell r="AQ222">
            <v>15.659910486820287</v>
          </cell>
          <cell r="AR222">
            <v>22.811841101044685</v>
          </cell>
          <cell r="AS222">
            <v>29.095086012088508</v>
          </cell>
          <cell r="AT222">
            <v>0</v>
          </cell>
          <cell r="AU222">
            <v>0</v>
          </cell>
          <cell r="AV222">
            <v>0</v>
          </cell>
          <cell r="AW222">
            <v>67</v>
          </cell>
          <cell r="AX222">
            <v>0</v>
          </cell>
          <cell r="AY222">
            <v>0</v>
          </cell>
          <cell r="AZ222">
            <v>35.873090405804639</v>
          </cell>
          <cell r="BA222">
            <v>0</v>
          </cell>
          <cell r="BB222">
            <v>171.45928698072709</v>
          </cell>
          <cell r="BC222">
            <v>0</v>
          </cell>
          <cell r="BD222">
            <v>0</v>
          </cell>
          <cell r="BE222">
            <v>27.3224043715847</v>
          </cell>
          <cell r="BF222">
            <v>41.028280559922152</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A222">
            <v>0</v>
          </cell>
          <cell r="CB222">
            <v>17.265753424657532</v>
          </cell>
          <cell r="CC222">
            <v>0</v>
          </cell>
          <cell r="CD222">
            <v>0</v>
          </cell>
          <cell r="CE222">
            <v>2.9639140642471915</v>
          </cell>
          <cell r="CF222">
            <v>0</v>
          </cell>
          <cell r="CH222">
            <v>20.229667488904724</v>
          </cell>
          <cell r="CJ222">
            <v>39971</v>
          </cell>
          <cell r="CK222">
            <v>14.890916906113546</v>
          </cell>
          <cell r="CL222">
            <v>9.3423726182025426</v>
          </cell>
          <cell r="CM222">
            <v>68.350684931506848</v>
          </cell>
          <cell r="CN222">
            <v>0</v>
          </cell>
          <cell r="CO222">
            <v>0</v>
          </cell>
          <cell r="CP222">
            <v>57.43785021717413</v>
          </cell>
          <cell r="CQ222">
            <v>0</v>
          </cell>
          <cell r="CR222">
            <v>38.471751587864972</v>
          </cell>
          <cell r="CS222">
            <v>0</v>
          </cell>
          <cell r="CU222">
            <v>39971</v>
          </cell>
          <cell r="CV222">
            <v>2.5804172846224529</v>
          </cell>
          <cell r="CW222">
            <v>5</v>
          </cell>
          <cell r="CX222">
            <v>0</v>
          </cell>
          <cell r="CY222">
            <v>0</v>
          </cell>
          <cell r="CZ222">
            <v>0</v>
          </cell>
          <cell r="DA222">
            <v>0</v>
          </cell>
          <cell r="DB222">
            <v>0</v>
          </cell>
          <cell r="DC222">
            <v>72.328767123287676</v>
          </cell>
          <cell r="DD222">
            <v>67</v>
          </cell>
          <cell r="DE222">
            <v>11.835616438356164</v>
          </cell>
          <cell r="DF222">
            <v>24</v>
          </cell>
          <cell r="DG222">
            <v>58.684931506849324</v>
          </cell>
          <cell r="DH222">
            <v>171.45928698072709</v>
          </cell>
          <cell r="DI222">
            <v>0</v>
          </cell>
          <cell r="DJ222">
            <v>0</v>
          </cell>
          <cell r="DK222">
            <v>27.3224043715847</v>
          </cell>
          <cell r="DL222">
            <v>41.028280559922152</v>
          </cell>
          <cell r="DM222">
            <v>0</v>
          </cell>
          <cell r="DN222">
            <v>0</v>
          </cell>
          <cell r="DO222">
            <v>0</v>
          </cell>
          <cell r="DP222">
            <v>0</v>
          </cell>
          <cell r="DR222">
            <v>68.350684931506848</v>
          </cell>
          <cell r="DS222">
            <v>20.229667488904724</v>
          </cell>
          <cell r="DT222">
            <v>0</v>
          </cell>
          <cell r="DV222">
            <v>39971</v>
          </cell>
          <cell r="DW222">
            <v>6.2282484121350281</v>
          </cell>
          <cell r="DY222">
            <v>49.7</v>
          </cell>
          <cell r="DZ222">
            <v>44.7</v>
          </cell>
          <cell r="EA222">
            <v>40</v>
          </cell>
          <cell r="EB222">
            <v>38.471751587864972</v>
          </cell>
          <cell r="ED222">
            <v>60</v>
          </cell>
          <cell r="EE222">
            <v>20</v>
          </cell>
          <cell r="EF222">
            <v>60.401764281421322</v>
          </cell>
          <cell r="EG222">
            <v>0.40176428142132181</v>
          </cell>
          <cell r="EH222">
            <v>60</v>
          </cell>
          <cell r="EJ222">
            <v>38.471751587864972</v>
          </cell>
          <cell r="EK222">
            <v>98.471751587864972</v>
          </cell>
          <cell r="EL222">
            <v>118.47175158786497</v>
          </cell>
          <cell r="EN222">
            <v>0</v>
          </cell>
          <cell r="EO222">
            <v>60</v>
          </cell>
          <cell r="EP222">
            <v>80</v>
          </cell>
          <cell r="ER222">
            <v>200</v>
          </cell>
          <cell r="ET222">
            <v>15</v>
          </cell>
          <cell r="EU222">
            <v>0</v>
          </cell>
          <cell r="EV222">
            <v>0</v>
          </cell>
          <cell r="EW222">
            <v>57.900803500738988</v>
          </cell>
          <cell r="EX222">
            <v>10.44988143076786</v>
          </cell>
          <cell r="EZ222">
            <v>57.900803500738988</v>
          </cell>
          <cell r="FA222">
            <v>72.900803500738988</v>
          </cell>
          <cell r="FB222">
            <v>59</v>
          </cell>
          <cell r="FC222">
            <v>68.350684931506848</v>
          </cell>
          <cell r="FE222">
            <v>38271.593265856478</v>
          </cell>
        </row>
        <row r="223">
          <cell r="A223">
            <v>39972</v>
          </cell>
          <cell r="B223">
            <v>8</v>
          </cell>
          <cell r="C223">
            <v>1</v>
          </cell>
          <cell r="D223">
            <v>6</v>
          </cell>
          <cell r="E223">
            <v>2009</v>
          </cell>
          <cell r="G223">
            <v>0</v>
          </cell>
          <cell r="H223">
            <v>1.6723094901771065</v>
          </cell>
          <cell r="I223">
            <v>12.648470074262281</v>
          </cell>
          <cell r="J223">
            <v>85.61643835616438</v>
          </cell>
          <cell r="K223">
            <v>10.833333333333334</v>
          </cell>
          <cell r="L223">
            <v>0.41172999386630371</v>
          </cell>
          <cell r="M223">
            <v>8.1537321297439593</v>
          </cell>
          <cell r="N223">
            <v>8.1229090909090917</v>
          </cell>
          <cell r="O223">
            <v>26.452543387609349</v>
          </cell>
          <cell r="P223">
            <v>19.295908809267477</v>
          </cell>
          <cell r="Q223">
            <v>27.435670017112258</v>
          </cell>
          <cell r="R223">
            <v>19.976700461843564</v>
          </cell>
          <cell r="S223">
            <v>163.43074334714208</v>
          </cell>
          <cell r="T223">
            <v>22.009177167401109</v>
          </cell>
          <cell r="U223">
            <v>38.768201940164374</v>
          </cell>
          <cell r="W223">
            <v>0</v>
          </cell>
          <cell r="X223">
            <v>14.320779564439388</v>
          </cell>
          <cell r="Y223">
            <v>10.833333333333334</v>
          </cell>
          <cell r="Z223">
            <v>0</v>
          </cell>
          <cell r="AA223">
            <v>0</v>
          </cell>
          <cell r="AB223">
            <v>2.5791083773041668</v>
          </cell>
          <cell r="AC223">
            <v>5</v>
          </cell>
          <cell r="AD223">
            <v>0</v>
          </cell>
          <cell r="AE223">
            <v>1.0022831050228298</v>
          </cell>
          <cell r="AF223">
            <v>8.1069797321923609</v>
          </cell>
          <cell r="AG223">
            <v>0</v>
          </cell>
          <cell r="AH223">
            <v>2.2289165095856056</v>
          </cell>
          <cell r="AI223">
            <v>0</v>
          </cell>
          <cell r="AJ223">
            <v>0</v>
          </cell>
          <cell r="AK223">
            <v>0</v>
          </cell>
          <cell r="AL223">
            <v>0</v>
          </cell>
          <cell r="AM223">
            <v>0</v>
          </cell>
          <cell r="AN223">
            <v>0</v>
          </cell>
          <cell r="AO223">
            <v>26.615441368454057</v>
          </cell>
          <cell r="AP223">
            <v>0</v>
          </cell>
          <cell r="AQ223">
            <v>15.893020267807639</v>
          </cell>
          <cell r="AR223">
            <v>22.734137840715572</v>
          </cell>
          <cell r="AS223">
            <v>25.68930668926977</v>
          </cell>
          <cell r="AT223">
            <v>0</v>
          </cell>
          <cell r="AU223">
            <v>0</v>
          </cell>
          <cell r="AV223">
            <v>0</v>
          </cell>
          <cell r="AW223">
            <v>67</v>
          </cell>
          <cell r="AX223">
            <v>0</v>
          </cell>
          <cell r="AY223">
            <v>0</v>
          </cell>
          <cell r="AZ223">
            <v>35.950793666133748</v>
          </cell>
          <cell r="BA223">
            <v>0</v>
          </cell>
          <cell r="BB223">
            <v>121.25732878857382</v>
          </cell>
          <cell r="BC223">
            <v>0</v>
          </cell>
          <cell r="BD223">
            <v>0</v>
          </cell>
          <cell r="BE223">
            <v>27.3224043715847</v>
          </cell>
          <cell r="BF223">
            <v>41.028280559922152</v>
          </cell>
          <cell r="BG223">
            <v>0</v>
          </cell>
          <cell r="BH223">
            <v>3.4743229915388554</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CA223">
            <v>0</v>
          </cell>
          <cell r="CB223">
            <v>13.791430433118677</v>
          </cell>
          <cell r="CC223">
            <v>0</v>
          </cell>
          <cell r="CD223">
            <v>0</v>
          </cell>
          <cell r="CE223">
            <v>0</v>
          </cell>
          <cell r="CF223">
            <v>0</v>
          </cell>
          <cell r="CH223">
            <v>13.791430433118677</v>
          </cell>
          <cell r="CJ223">
            <v>39972</v>
          </cell>
          <cell r="CK223">
            <v>14.320779564439388</v>
          </cell>
          <cell r="CL223">
            <v>9.1092628372151907</v>
          </cell>
          <cell r="CM223">
            <v>68.350684931506848</v>
          </cell>
          <cell r="CN223">
            <v>0</v>
          </cell>
          <cell r="CO223">
            <v>0</v>
          </cell>
          <cell r="CP223">
            <v>54.53366456730943</v>
          </cell>
          <cell r="CQ223">
            <v>0</v>
          </cell>
          <cell r="CR223">
            <v>38.627158108523211</v>
          </cell>
          <cell r="CS223">
            <v>0</v>
          </cell>
          <cell r="CU223">
            <v>39972</v>
          </cell>
          <cell r="CV223">
            <v>2.5791083773041668</v>
          </cell>
          <cell r="CW223">
            <v>5</v>
          </cell>
          <cell r="CX223">
            <v>0</v>
          </cell>
          <cell r="CY223">
            <v>0</v>
          </cell>
          <cell r="CZ223">
            <v>0</v>
          </cell>
          <cell r="DA223">
            <v>0</v>
          </cell>
          <cell r="DB223">
            <v>0</v>
          </cell>
          <cell r="DC223">
            <v>72.328767123287676</v>
          </cell>
          <cell r="DD223">
            <v>67</v>
          </cell>
          <cell r="DE223">
            <v>11.835616438356164</v>
          </cell>
          <cell r="DF223">
            <v>24</v>
          </cell>
          <cell r="DG223">
            <v>58.684931506849324</v>
          </cell>
          <cell r="DH223">
            <v>121.25732878857382</v>
          </cell>
          <cell r="DI223">
            <v>0</v>
          </cell>
          <cell r="DJ223">
            <v>0</v>
          </cell>
          <cell r="DK223">
            <v>27.3224043715847</v>
          </cell>
          <cell r="DL223">
            <v>41.028280559922152</v>
          </cell>
          <cell r="DM223">
            <v>0</v>
          </cell>
          <cell r="DN223">
            <v>0</v>
          </cell>
          <cell r="DO223">
            <v>0</v>
          </cell>
          <cell r="DP223">
            <v>0</v>
          </cell>
          <cell r="DR223">
            <v>68.350684931506848</v>
          </cell>
          <cell r="DS223">
            <v>13.791430433118677</v>
          </cell>
          <cell r="DT223">
            <v>0</v>
          </cell>
          <cell r="DV223">
            <v>39972</v>
          </cell>
          <cell r="DW223">
            <v>6.0728418914767941</v>
          </cell>
          <cell r="DY223">
            <v>49.7</v>
          </cell>
          <cell r="DZ223">
            <v>44.7</v>
          </cell>
          <cell r="EA223">
            <v>40</v>
          </cell>
          <cell r="EB223">
            <v>38.627158108523211</v>
          </cell>
          <cell r="ED223">
            <v>60</v>
          </cell>
          <cell r="EE223">
            <v>20</v>
          </cell>
          <cell r="EF223">
            <v>54.53366456730943</v>
          </cell>
          <cell r="EG223">
            <v>0</v>
          </cell>
          <cell r="EH223">
            <v>54.53366456730943</v>
          </cell>
          <cell r="EJ223">
            <v>38.627158108523211</v>
          </cell>
          <cell r="EK223">
            <v>98.627158108523219</v>
          </cell>
          <cell r="EL223">
            <v>118.62715810852322</v>
          </cell>
          <cell r="EN223">
            <v>0</v>
          </cell>
          <cell r="EO223">
            <v>60</v>
          </cell>
          <cell r="EP223">
            <v>80</v>
          </cell>
          <cell r="ER223">
            <v>200</v>
          </cell>
          <cell r="ET223">
            <v>15</v>
          </cell>
          <cell r="EU223">
            <v>0</v>
          </cell>
          <cell r="EV223">
            <v>0</v>
          </cell>
          <cell r="EW223">
            <v>56.840066460314716</v>
          </cell>
          <cell r="EX223">
            <v>11.510618471192132</v>
          </cell>
          <cell r="EZ223">
            <v>56.840066460314716</v>
          </cell>
          <cell r="FA223">
            <v>71.840066460314716</v>
          </cell>
          <cell r="FB223">
            <v>59</v>
          </cell>
          <cell r="FC223">
            <v>68.350684931506848</v>
          </cell>
          <cell r="FE223">
            <v>38271.593266087963</v>
          </cell>
        </row>
        <row r="224">
          <cell r="A224">
            <v>39973</v>
          </cell>
          <cell r="B224">
            <v>9</v>
          </cell>
          <cell r="C224">
            <v>2</v>
          </cell>
          <cell r="D224">
            <v>6</v>
          </cell>
          <cell r="E224">
            <v>2009</v>
          </cell>
          <cell r="G224">
            <v>0</v>
          </cell>
          <cell r="H224">
            <v>2.1791021845911445</v>
          </cell>
          <cell r="I224">
            <v>13.006581716383979</v>
          </cell>
          <cell r="J224">
            <v>85.61643835616438</v>
          </cell>
          <cell r="K224">
            <v>10.833333333333334</v>
          </cell>
          <cell r="L224">
            <v>0.53650459700539188</v>
          </cell>
          <cell r="M224">
            <v>8.3845858523886214</v>
          </cell>
          <cell r="N224">
            <v>8.1229090909090917</v>
          </cell>
          <cell r="O224">
            <v>34.468975642676583</v>
          </cell>
          <cell r="P224">
            <v>19.842227023988031</v>
          </cell>
          <cell r="Q224">
            <v>27.540738647013047</v>
          </cell>
          <cell r="R224">
            <v>19.976700461843564</v>
          </cell>
          <cell r="S224">
            <v>164.70503120260918</v>
          </cell>
          <cell r="T224">
            <v>22.015136006995942</v>
          </cell>
          <cell r="U224">
            <v>38.807243601652054</v>
          </cell>
          <cell r="W224">
            <v>0</v>
          </cell>
          <cell r="X224">
            <v>15.185683900975123</v>
          </cell>
          <cell r="Y224">
            <v>10.833333333333334</v>
          </cell>
          <cell r="Z224">
            <v>0</v>
          </cell>
          <cell r="AA224">
            <v>0</v>
          </cell>
          <cell r="AB224">
            <v>2.5778001339243746</v>
          </cell>
          <cell r="AC224">
            <v>5</v>
          </cell>
          <cell r="AD224">
            <v>0</v>
          </cell>
          <cell r="AE224">
            <v>1.0022831050228298</v>
          </cell>
          <cell r="AF224">
            <v>8.4639163013559013</v>
          </cell>
          <cell r="AG224">
            <v>0</v>
          </cell>
          <cell r="AH224">
            <v>2.2050872101305767</v>
          </cell>
          <cell r="AI224">
            <v>0</v>
          </cell>
          <cell r="AJ224">
            <v>0</v>
          </cell>
          <cell r="AK224">
            <v>0</v>
          </cell>
          <cell r="AL224">
            <v>0</v>
          </cell>
          <cell r="AM224">
            <v>0</v>
          </cell>
          <cell r="AN224">
            <v>0</v>
          </cell>
          <cell r="AO224">
            <v>25.699751106684928</v>
          </cell>
          <cell r="AP224">
            <v>0</v>
          </cell>
          <cell r="AQ224">
            <v>15.536083698644099</v>
          </cell>
          <cell r="AR224">
            <v>22.853116697103417</v>
          </cell>
          <cell r="AS224">
            <v>29.238244905497048</v>
          </cell>
          <cell r="AT224">
            <v>0</v>
          </cell>
          <cell r="AU224">
            <v>0</v>
          </cell>
          <cell r="AV224">
            <v>0</v>
          </cell>
          <cell r="AW224">
            <v>67</v>
          </cell>
          <cell r="AX224">
            <v>0</v>
          </cell>
          <cell r="AY224">
            <v>0</v>
          </cell>
          <cell r="AZ224">
            <v>35.831814809745907</v>
          </cell>
          <cell r="BA224">
            <v>0</v>
          </cell>
          <cell r="BB224">
            <v>122.69559600151126</v>
          </cell>
          <cell r="BC224">
            <v>0</v>
          </cell>
          <cell r="BD224">
            <v>0</v>
          </cell>
          <cell r="BE224">
            <v>27.3224043715847</v>
          </cell>
          <cell r="BF224">
            <v>41.028280559922152</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CA224">
            <v>0</v>
          </cell>
          <cell r="CB224">
            <v>17.265753424657532</v>
          </cell>
          <cell r="CC224">
            <v>0</v>
          </cell>
          <cell r="CD224">
            <v>0</v>
          </cell>
          <cell r="CE224">
            <v>6.2963581574611567</v>
          </cell>
          <cell r="CF224">
            <v>0</v>
          </cell>
          <cell r="CH224">
            <v>23.562111582118689</v>
          </cell>
          <cell r="CJ224">
            <v>39973</v>
          </cell>
          <cell r="CK224">
            <v>15.185683900975123</v>
          </cell>
          <cell r="CL224">
            <v>9.4661994063787311</v>
          </cell>
          <cell r="CM224">
            <v>68.350684931506848</v>
          </cell>
          <cell r="CN224">
            <v>0</v>
          </cell>
          <cell r="CO224">
            <v>0</v>
          </cell>
          <cell r="CP224">
            <v>57.143083222312555</v>
          </cell>
          <cell r="CQ224">
            <v>0</v>
          </cell>
          <cell r="CR224">
            <v>38.389200395747515</v>
          </cell>
          <cell r="CS224">
            <v>0</v>
          </cell>
          <cell r="CU224">
            <v>39973</v>
          </cell>
          <cell r="CV224">
            <v>2.5778001339243746</v>
          </cell>
          <cell r="CW224">
            <v>5</v>
          </cell>
          <cell r="CX224">
            <v>0</v>
          </cell>
          <cell r="CY224">
            <v>0</v>
          </cell>
          <cell r="CZ224">
            <v>0</v>
          </cell>
          <cell r="DA224">
            <v>0</v>
          </cell>
          <cell r="DB224">
            <v>0</v>
          </cell>
          <cell r="DC224">
            <v>72.328767123287676</v>
          </cell>
          <cell r="DD224">
            <v>67</v>
          </cell>
          <cell r="DE224">
            <v>11.835616438356164</v>
          </cell>
          <cell r="DF224">
            <v>24</v>
          </cell>
          <cell r="DG224">
            <v>58.684931506849324</v>
          </cell>
          <cell r="DH224">
            <v>122.69559600151126</v>
          </cell>
          <cell r="DI224">
            <v>0</v>
          </cell>
          <cell r="DJ224">
            <v>0</v>
          </cell>
          <cell r="DK224">
            <v>27.3224043715847</v>
          </cell>
          <cell r="DL224">
            <v>41.028280559922152</v>
          </cell>
          <cell r="DM224">
            <v>0</v>
          </cell>
          <cell r="DN224">
            <v>0</v>
          </cell>
          <cell r="DO224">
            <v>0</v>
          </cell>
          <cell r="DP224">
            <v>0</v>
          </cell>
          <cell r="DR224">
            <v>68.350684931506848</v>
          </cell>
          <cell r="DS224">
            <v>23.562111582118689</v>
          </cell>
          <cell r="DT224">
            <v>0</v>
          </cell>
          <cell r="DV224">
            <v>39973</v>
          </cell>
          <cell r="DW224">
            <v>6.3107996042524874</v>
          </cell>
          <cell r="DY224">
            <v>49.7</v>
          </cell>
          <cell r="DZ224">
            <v>44.7</v>
          </cell>
          <cell r="EA224">
            <v>40</v>
          </cell>
          <cell r="EB224">
            <v>38.389200395747515</v>
          </cell>
          <cell r="ED224">
            <v>60</v>
          </cell>
          <cell r="EE224">
            <v>20</v>
          </cell>
          <cell r="EF224">
            <v>63.439441379773712</v>
          </cell>
          <cell r="EG224">
            <v>3.4394413797737116</v>
          </cell>
          <cell r="EH224">
            <v>60</v>
          </cell>
          <cell r="EJ224">
            <v>38.389200395747515</v>
          </cell>
          <cell r="EK224">
            <v>98.389200395747508</v>
          </cell>
          <cell r="EL224">
            <v>118.38920039574751</v>
          </cell>
          <cell r="EN224">
            <v>0</v>
          </cell>
          <cell r="EO224">
            <v>60</v>
          </cell>
          <cell r="EP224">
            <v>80</v>
          </cell>
          <cell r="ER224">
            <v>200</v>
          </cell>
          <cell r="ET224">
            <v>15</v>
          </cell>
          <cell r="EU224">
            <v>0</v>
          </cell>
          <cell r="EV224">
            <v>0</v>
          </cell>
          <cell r="EW224">
            <v>58.449359079809398</v>
          </cell>
          <cell r="EX224">
            <v>9.9013258516974503</v>
          </cell>
          <cell r="EZ224">
            <v>58.449359079809398</v>
          </cell>
          <cell r="FA224">
            <v>73.449359079809398</v>
          </cell>
          <cell r="FB224">
            <v>59</v>
          </cell>
          <cell r="FC224">
            <v>68.350684931506848</v>
          </cell>
          <cell r="FE224">
            <v>38271.593266435186</v>
          </cell>
        </row>
        <row r="225">
          <cell r="A225">
            <v>39974</v>
          </cell>
          <cell r="B225">
            <v>10</v>
          </cell>
          <cell r="C225">
            <v>3</v>
          </cell>
          <cell r="D225">
            <v>6</v>
          </cell>
          <cell r="E225">
            <v>2009</v>
          </cell>
          <cell r="G225">
            <v>0</v>
          </cell>
          <cell r="H225">
            <v>1.74075941548158</v>
          </cell>
          <cell r="I225">
            <v>12.214468220470438</v>
          </cell>
          <cell r="J225">
            <v>85.61643835616438</v>
          </cell>
          <cell r="K225">
            <v>10.833333333333334</v>
          </cell>
          <cell r="L225">
            <v>0.4285826682613853</v>
          </cell>
          <cell r="M225">
            <v>7.8739564067629031</v>
          </cell>
          <cell r="N225">
            <v>8.1229090909090917</v>
          </cell>
          <cell r="O225">
            <v>27.535282336129843</v>
          </cell>
          <cell r="P225">
            <v>18.633816070410372</v>
          </cell>
          <cell r="Q225">
            <v>27.178927745159054</v>
          </cell>
          <cell r="R225">
            <v>19.976700461843564</v>
          </cell>
          <cell r="S225">
            <v>136.61533329831755</v>
          </cell>
          <cell r="T225">
            <v>21.95910725038722</v>
          </cell>
          <cell r="U225">
            <v>34.304730297264818</v>
          </cell>
          <cell r="W225">
            <v>0</v>
          </cell>
          <cell r="X225">
            <v>13.955227635952019</v>
          </cell>
          <cell r="Y225">
            <v>10.833333333333334</v>
          </cell>
          <cell r="Z225">
            <v>0</v>
          </cell>
          <cell r="AA225">
            <v>0</v>
          </cell>
          <cell r="AB225">
            <v>2.5764925541462973</v>
          </cell>
          <cell r="AC225">
            <v>5</v>
          </cell>
          <cell r="AD225">
            <v>0</v>
          </cell>
          <cell r="AE225">
            <v>1.0022831050228298</v>
          </cell>
          <cell r="AF225">
            <v>7.8466725067642553</v>
          </cell>
          <cell r="AG225">
            <v>0</v>
          </cell>
          <cell r="AH225">
            <v>2.3856313052190909</v>
          </cell>
          <cell r="AI225">
            <v>0</v>
          </cell>
          <cell r="AJ225">
            <v>0</v>
          </cell>
          <cell r="AK225">
            <v>0</v>
          </cell>
          <cell r="AL225">
            <v>0</v>
          </cell>
          <cell r="AM225">
            <v>0</v>
          </cell>
          <cell r="AN225">
            <v>0</v>
          </cell>
          <cell r="AO225">
            <v>26.681699560790772</v>
          </cell>
          <cell r="AP225">
            <v>0</v>
          </cell>
          <cell r="AQ225">
            <v>16.153327493235743</v>
          </cell>
          <cell r="AR225">
            <v>22.647368765572871</v>
          </cell>
          <cell r="AS225">
            <v>25.456699488724368</v>
          </cell>
          <cell r="AT225">
            <v>0</v>
          </cell>
          <cell r="AU225">
            <v>0</v>
          </cell>
          <cell r="AV225">
            <v>0</v>
          </cell>
          <cell r="AW225">
            <v>67</v>
          </cell>
          <cell r="AX225">
            <v>0</v>
          </cell>
          <cell r="AY225">
            <v>0</v>
          </cell>
          <cell r="AZ225">
            <v>36.037562741276453</v>
          </cell>
          <cell r="BA225">
            <v>0</v>
          </cell>
          <cell r="BB225">
            <v>89.841608104693165</v>
          </cell>
          <cell r="BC225">
            <v>0</v>
          </cell>
          <cell r="BD225">
            <v>0</v>
          </cell>
          <cell r="BE225">
            <v>27.3224043715847</v>
          </cell>
          <cell r="BF225">
            <v>41.028280559922152</v>
          </cell>
          <cell r="BG225">
            <v>0</v>
          </cell>
          <cell r="BH225">
            <v>3.8495091326014261</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CA225">
            <v>0</v>
          </cell>
          <cell r="CB225">
            <v>13.416244292056106</v>
          </cell>
          <cell r="CC225">
            <v>0</v>
          </cell>
          <cell r="CD225">
            <v>0</v>
          </cell>
          <cell r="CE225">
            <v>0</v>
          </cell>
          <cell r="CF225">
            <v>0</v>
          </cell>
          <cell r="CH225">
            <v>13.416244292056106</v>
          </cell>
          <cell r="CJ225">
            <v>39974</v>
          </cell>
          <cell r="CK225">
            <v>13.955227635952019</v>
          </cell>
          <cell r="CL225">
            <v>8.8489556117870851</v>
          </cell>
          <cell r="CM225">
            <v>68.350684931506848</v>
          </cell>
          <cell r="CN225">
            <v>0</v>
          </cell>
          <cell r="CO225">
            <v>0</v>
          </cell>
          <cell r="CP225">
            <v>54.524030354734229</v>
          </cell>
          <cell r="CQ225">
            <v>0</v>
          </cell>
          <cell r="CR225">
            <v>38.800696258808614</v>
          </cell>
          <cell r="CS225">
            <v>0</v>
          </cell>
          <cell r="CU225">
            <v>39974</v>
          </cell>
          <cell r="CV225">
            <v>2.5764925541462973</v>
          </cell>
          <cell r="CW225">
            <v>5</v>
          </cell>
          <cell r="CX225">
            <v>0</v>
          </cell>
          <cell r="CY225">
            <v>0</v>
          </cell>
          <cell r="CZ225">
            <v>0</v>
          </cell>
          <cell r="DA225">
            <v>0</v>
          </cell>
          <cell r="DB225">
            <v>0</v>
          </cell>
          <cell r="DC225">
            <v>72.328767123287676</v>
          </cell>
          <cell r="DD225">
            <v>67</v>
          </cell>
          <cell r="DE225">
            <v>11.835616438356164</v>
          </cell>
          <cell r="DF225">
            <v>24</v>
          </cell>
          <cell r="DG225">
            <v>58.684931506849324</v>
          </cell>
          <cell r="DH225">
            <v>89.841608104693165</v>
          </cell>
          <cell r="DI225">
            <v>0</v>
          </cell>
          <cell r="DJ225">
            <v>0</v>
          </cell>
          <cell r="DK225">
            <v>27.3224043715847</v>
          </cell>
          <cell r="DL225">
            <v>41.028280559922152</v>
          </cell>
          <cell r="DM225">
            <v>0</v>
          </cell>
          <cell r="DN225">
            <v>0</v>
          </cell>
          <cell r="DO225">
            <v>0</v>
          </cell>
          <cell r="DP225">
            <v>0</v>
          </cell>
          <cell r="DR225">
            <v>68.350684931506848</v>
          </cell>
          <cell r="DS225">
            <v>13.416244292056106</v>
          </cell>
          <cell r="DT225">
            <v>0</v>
          </cell>
          <cell r="DV225">
            <v>39974</v>
          </cell>
          <cell r="DW225">
            <v>5.8993037411913898</v>
          </cell>
          <cell r="DY225">
            <v>49.7</v>
          </cell>
          <cell r="DZ225">
            <v>44.7</v>
          </cell>
          <cell r="EA225">
            <v>40</v>
          </cell>
          <cell r="EB225">
            <v>38.800696258808614</v>
          </cell>
          <cell r="ED225">
            <v>60</v>
          </cell>
          <cell r="EE225">
            <v>20</v>
          </cell>
          <cell r="EF225">
            <v>54.524030354734229</v>
          </cell>
          <cell r="EG225">
            <v>0</v>
          </cell>
          <cell r="EH225">
            <v>54.524030354734229</v>
          </cell>
          <cell r="EJ225">
            <v>38.800696258808614</v>
          </cell>
          <cell r="EK225">
            <v>98.800696258808614</v>
          </cell>
          <cell r="EL225">
            <v>118.80069625880861</v>
          </cell>
          <cell r="EN225">
            <v>0</v>
          </cell>
          <cell r="EO225">
            <v>60</v>
          </cell>
          <cell r="EP225">
            <v>80</v>
          </cell>
          <cell r="ER225">
            <v>200</v>
          </cell>
          <cell r="ET225">
            <v>15</v>
          </cell>
          <cell r="EU225">
            <v>0</v>
          </cell>
          <cell r="EV225">
            <v>0</v>
          </cell>
          <cell r="EW225">
            <v>54.88973617779105</v>
          </cell>
          <cell r="EX225">
            <v>13.460948753715797</v>
          </cell>
          <cell r="EZ225">
            <v>54.88973617779105</v>
          </cell>
          <cell r="FA225">
            <v>69.88973617779105</v>
          </cell>
          <cell r="FB225">
            <v>59</v>
          </cell>
          <cell r="FC225">
            <v>68.350684931506848</v>
          </cell>
          <cell r="FE225">
            <v>38271.593266550924</v>
          </cell>
        </row>
        <row r="226">
          <cell r="A226">
            <v>39975</v>
          </cell>
          <cell r="B226">
            <v>11</v>
          </cell>
          <cell r="C226">
            <v>4</v>
          </cell>
          <cell r="D226">
            <v>6</v>
          </cell>
          <cell r="E226">
            <v>2009</v>
          </cell>
          <cell r="G226">
            <v>0</v>
          </cell>
          <cell r="H226">
            <v>1.69138612026665</v>
          </cell>
          <cell r="I226">
            <v>10.197302719146464</v>
          </cell>
          <cell r="J226">
            <v>85.61643835616438</v>
          </cell>
          <cell r="K226">
            <v>10.833333333333334</v>
          </cell>
          <cell r="L226">
            <v>0.41642674457895179</v>
          </cell>
          <cell r="M226">
            <v>6.5736072686782592</v>
          </cell>
          <cell r="N226">
            <v>0</v>
          </cell>
          <cell r="O226">
            <v>26.754296973352371</v>
          </cell>
          <cell r="P226">
            <v>15.556523612253699</v>
          </cell>
          <cell r="Q226">
            <v>27.863371242504122</v>
          </cell>
          <cell r="R226">
            <v>19.976700461843564</v>
          </cell>
          <cell r="S226">
            <v>186.40038801119914</v>
          </cell>
          <cell r="T226">
            <v>21.410017653673535</v>
          </cell>
          <cell r="U226">
            <v>26.684417815211503</v>
          </cell>
          <cell r="W226">
            <v>0</v>
          </cell>
          <cell r="X226">
            <v>11.888688839413113</v>
          </cell>
          <cell r="Y226">
            <v>10.833333333333334</v>
          </cell>
          <cell r="Z226">
            <v>0</v>
          </cell>
          <cell r="AA226">
            <v>0</v>
          </cell>
          <cell r="AB226">
            <v>0</v>
          </cell>
          <cell r="AC226">
            <v>5</v>
          </cell>
          <cell r="AD226">
            <v>0</v>
          </cell>
          <cell r="AE226">
            <v>1.0022831050228298</v>
          </cell>
          <cell r="AF226">
            <v>0.98775090823438116</v>
          </cell>
          <cell r="AG226">
            <v>0</v>
          </cell>
          <cell r="AH226">
            <v>3.1002410401906655</v>
          </cell>
          <cell r="AI226">
            <v>0</v>
          </cell>
          <cell r="AJ226">
            <v>0</v>
          </cell>
          <cell r="AK226">
            <v>0</v>
          </cell>
          <cell r="AL226">
            <v>0</v>
          </cell>
          <cell r="AM226">
            <v>0</v>
          </cell>
          <cell r="AN226">
            <v>0</v>
          </cell>
          <cell r="AO226">
            <v>27.966182975557047</v>
          </cell>
          <cell r="AP226">
            <v>0</v>
          </cell>
          <cell r="AQ226">
            <v>23.012249091765618</v>
          </cell>
          <cell r="AR226">
            <v>16.987750908234382</v>
          </cell>
          <cell r="AS226">
            <v>19.084468274206046</v>
          </cell>
          <cell r="AT226">
            <v>0</v>
          </cell>
          <cell r="AU226">
            <v>0</v>
          </cell>
          <cell r="AV226">
            <v>0</v>
          </cell>
          <cell r="AW226">
            <v>67</v>
          </cell>
          <cell r="AX226">
            <v>0</v>
          </cell>
          <cell r="AY226">
            <v>0</v>
          </cell>
          <cell r="AZ226">
            <v>41.697180598614942</v>
          </cell>
          <cell r="BA226">
            <v>0</v>
          </cell>
          <cell r="BB226">
            <v>125.79764288146924</v>
          </cell>
          <cell r="BC226">
            <v>0</v>
          </cell>
          <cell r="BD226">
            <v>0</v>
          </cell>
          <cell r="BE226">
            <v>27.3224043715847</v>
          </cell>
          <cell r="BF226">
            <v>33.502534207482057</v>
          </cell>
          <cell r="BG226">
            <v>0</v>
          </cell>
          <cell r="BH226">
            <v>10.289185993920803</v>
          </cell>
          <cell r="BI226">
            <v>0</v>
          </cell>
          <cell r="BJ226">
            <v>0</v>
          </cell>
          <cell r="BK226">
            <v>0</v>
          </cell>
          <cell r="BL226">
            <v>0</v>
          </cell>
          <cell r="BM226">
            <v>0</v>
          </cell>
          <cell r="BN226">
            <v>7.1054273576010019E-15</v>
          </cell>
          <cell r="BO226">
            <v>0</v>
          </cell>
          <cell r="BP226">
            <v>0</v>
          </cell>
          <cell r="BQ226">
            <v>-7.1054273576010019E-15</v>
          </cell>
          <cell r="BR226">
            <v>0</v>
          </cell>
          <cell r="BS226">
            <v>0</v>
          </cell>
          <cell r="BT226">
            <v>0</v>
          </cell>
          <cell r="BU226">
            <v>0</v>
          </cell>
          <cell r="BV226">
            <v>0</v>
          </cell>
          <cell r="BW226">
            <v>7.5257463524400876</v>
          </cell>
          <cell r="BX226">
            <v>0</v>
          </cell>
          <cell r="BY226">
            <v>0</v>
          </cell>
          <cell r="CA226">
            <v>0</v>
          </cell>
          <cell r="CB226">
            <v>6.9765674307367505</v>
          </cell>
          <cell r="CC226">
            <v>0</v>
          </cell>
          <cell r="CD226">
            <v>0</v>
          </cell>
          <cell r="CE226">
            <v>0</v>
          </cell>
          <cell r="CF226">
            <v>0</v>
          </cell>
          <cell r="CH226">
            <v>6.9765674307367505</v>
          </cell>
          <cell r="CJ226">
            <v>39975</v>
          </cell>
          <cell r="CK226">
            <v>11.888688839413113</v>
          </cell>
          <cell r="CL226">
            <v>1.990034013257211</v>
          </cell>
          <cell r="CM226">
            <v>60.82493857906676</v>
          </cell>
          <cell r="CN226">
            <v>7.5257463524400876</v>
          </cell>
          <cell r="CO226">
            <v>0</v>
          </cell>
          <cell r="CP226">
            <v>50.150892289953759</v>
          </cell>
          <cell r="CQ226">
            <v>0</v>
          </cell>
          <cell r="CR226">
            <v>40</v>
          </cell>
          <cell r="CS226">
            <v>0</v>
          </cell>
          <cell r="CU226">
            <v>39975</v>
          </cell>
          <cell r="CV226">
            <v>0</v>
          </cell>
          <cell r="CW226">
            <v>5</v>
          </cell>
          <cell r="CX226">
            <v>0</v>
          </cell>
          <cell r="CY226">
            <v>0</v>
          </cell>
          <cell r="CZ226">
            <v>0</v>
          </cell>
          <cell r="DA226">
            <v>0</v>
          </cell>
          <cell r="DB226">
            <v>0</v>
          </cell>
          <cell r="DC226">
            <v>72.328767123287676</v>
          </cell>
          <cell r="DD226">
            <v>67</v>
          </cell>
          <cell r="DE226">
            <v>11.835616438356164</v>
          </cell>
          <cell r="DF226">
            <v>24</v>
          </cell>
          <cell r="DG226">
            <v>58.684931506849324</v>
          </cell>
          <cell r="DH226">
            <v>125.79764288146924</v>
          </cell>
          <cell r="DI226">
            <v>0</v>
          </cell>
          <cell r="DJ226">
            <v>0</v>
          </cell>
          <cell r="DK226">
            <v>27.3224043715847</v>
          </cell>
          <cell r="DL226">
            <v>33.502534207482064</v>
          </cell>
          <cell r="DM226">
            <v>0</v>
          </cell>
          <cell r="DN226">
            <v>0</v>
          </cell>
          <cell r="DO226">
            <v>-7.1054273576010019E-15</v>
          </cell>
          <cell r="DP226">
            <v>7.5257463524400876</v>
          </cell>
          <cell r="DR226">
            <v>68.350684931506848</v>
          </cell>
          <cell r="DS226">
            <v>6.9765674307367505</v>
          </cell>
          <cell r="DT226">
            <v>0</v>
          </cell>
          <cell r="DV226">
            <v>39975</v>
          </cell>
          <cell r="DW226">
            <v>1.3266893421714741</v>
          </cell>
          <cell r="DY226">
            <v>49.7</v>
          </cell>
          <cell r="DZ226">
            <v>44.7</v>
          </cell>
          <cell r="EA226">
            <v>40</v>
          </cell>
          <cell r="EB226">
            <v>40</v>
          </cell>
          <cell r="ED226">
            <v>60</v>
          </cell>
          <cell r="EE226">
            <v>20</v>
          </cell>
          <cell r="EF226">
            <v>50.150892289953767</v>
          </cell>
          <cell r="EG226">
            <v>0</v>
          </cell>
          <cell r="EH226">
            <v>50.150892289953767</v>
          </cell>
          <cell r="EJ226">
            <v>40</v>
          </cell>
          <cell r="EK226">
            <v>100</v>
          </cell>
          <cell r="EL226">
            <v>120</v>
          </cell>
          <cell r="EN226">
            <v>0</v>
          </cell>
          <cell r="EO226">
            <v>60</v>
          </cell>
          <cell r="EP226">
            <v>80</v>
          </cell>
          <cell r="ER226">
            <v>200</v>
          </cell>
          <cell r="ET226">
            <v>15</v>
          </cell>
          <cell r="EU226">
            <v>0</v>
          </cell>
          <cell r="EV226">
            <v>7.5257463524400876</v>
          </cell>
          <cell r="EW226">
            <v>53.350684931506848</v>
          </cell>
          <cell r="EX226">
            <v>15</v>
          </cell>
          <cell r="EZ226">
            <v>45.82493857906676</v>
          </cell>
          <cell r="FA226">
            <v>60.82493857906676</v>
          </cell>
          <cell r="FB226">
            <v>59</v>
          </cell>
          <cell r="FC226">
            <v>68.350684931506848</v>
          </cell>
          <cell r="FE226">
            <v>38271.593266782409</v>
          </cell>
        </row>
        <row r="227">
          <cell r="A227">
            <v>39976</v>
          </cell>
          <cell r="B227">
            <v>12</v>
          </cell>
          <cell r="C227">
            <v>5</v>
          </cell>
          <cell r="D227">
            <v>6</v>
          </cell>
          <cell r="E227">
            <v>2009</v>
          </cell>
          <cell r="G227">
            <v>0</v>
          </cell>
          <cell r="H227">
            <v>1.8179239790724018</v>
          </cell>
          <cell r="I227">
            <v>10.365676425485939</v>
          </cell>
          <cell r="J227">
            <v>85.61643835616438</v>
          </cell>
          <cell r="K227">
            <v>10.833333333333334</v>
          </cell>
          <cell r="L227">
            <v>0.44758092515137071</v>
          </cell>
          <cell r="M227">
            <v>6.6821479926649365</v>
          </cell>
          <cell r="N227">
            <v>0</v>
          </cell>
          <cell r="O227">
            <v>28.755869182262007</v>
          </cell>
          <cell r="P227">
            <v>15.813386589699164</v>
          </cell>
          <cell r="Q227">
            <v>27.522594927895849</v>
          </cell>
          <cell r="R227">
            <v>19.976700461843564</v>
          </cell>
          <cell r="S227">
            <v>150.89256370471412</v>
          </cell>
          <cell r="T227">
            <v>21.471441219339191</v>
          </cell>
          <cell r="U227">
            <v>28.116800789729524</v>
          </cell>
          <cell r="W227">
            <v>0</v>
          </cell>
          <cell r="X227">
            <v>12.183600404558341</v>
          </cell>
          <cell r="Y227">
            <v>10.833333333333334</v>
          </cell>
          <cell r="Z227">
            <v>0</v>
          </cell>
          <cell r="AA227">
            <v>0</v>
          </cell>
          <cell r="AB227">
            <v>0</v>
          </cell>
          <cell r="AC227">
            <v>5</v>
          </cell>
          <cell r="AD227">
            <v>0</v>
          </cell>
          <cell r="AE227">
            <v>1.0022831050228298</v>
          </cell>
          <cell r="AF227">
            <v>1.1274458127934777</v>
          </cell>
          <cell r="AG227">
            <v>0</v>
          </cell>
          <cell r="AH227">
            <v>2.8400417729182426</v>
          </cell>
          <cell r="AI227">
            <v>0</v>
          </cell>
          <cell r="AJ227">
            <v>0</v>
          </cell>
          <cell r="AK227">
            <v>0</v>
          </cell>
          <cell r="AL227">
            <v>0</v>
          </cell>
          <cell r="AM227">
            <v>0</v>
          </cell>
          <cell r="AN227">
            <v>0</v>
          </cell>
          <cell r="AO227">
            <v>27.857895945261753</v>
          </cell>
          <cell r="AP227">
            <v>0</v>
          </cell>
          <cell r="AQ227">
            <v>22.872554187206521</v>
          </cell>
          <cell r="AR227">
            <v>17.127445812793479</v>
          </cell>
          <cell r="AS227">
            <v>21.370613443520583</v>
          </cell>
          <cell r="AT227">
            <v>0</v>
          </cell>
          <cell r="AU227">
            <v>0</v>
          </cell>
          <cell r="AV227">
            <v>0</v>
          </cell>
          <cell r="AW227">
            <v>67</v>
          </cell>
          <cell r="AX227">
            <v>0</v>
          </cell>
          <cell r="AY227">
            <v>0</v>
          </cell>
          <cell r="AZ227">
            <v>41.557485694055842</v>
          </cell>
          <cell r="BA227">
            <v>0</v>
          </cell>
          <cell r="BB227">
            <v>91.923320019727001</v>
          </cell>
          <cell r="BC227">
            <v>0</v>
          </cell>
          <cell r="BD227">
            <v>0</v>
          </cell>
          <cell r="BE227">
            <v>27.3224043715847</v>
          </cell>
          <cell r="BF227">
            <v>34.259176916229862</v>
          </cell>
          <cell r="BG227">
            <v>0</v>
          </cell>
          <cell r="BH227">
            <v>8.0766155570287594</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6.76910364369229</v>
          </cell>
          <cell r="BX227">
            <v>0</v>
          </cell>
          <cell r="BY227">
            <v>0</v>
          </cell>
          <cell r="CA227">
            <v>0</v>
          </cell>
          <cell r="CB227">
            <v>9.1891378676287729</v>
          </cell>
          <cell r="CC227">
            <v>0</v>
          </cell>
          <cell r="CD227">
            <v>0</v>
          </cell>
          <cell r="CE227">
            <v>0</v>
          </cell>
          <cell r="CF227">
            <v>0</v>
          </cell>
          <cell r="CH227">
            <v>9.1891378676287729</v>
          </cell>
          <cell r="CJ227">
            <v>39976</v>
          </cell>
          <cell r="CK227">
            <v>12.183600404558341</v>
          </cell>
          <cell r="CL227">
            <v>2.1297289178163075</v>
          </cell>
          <cell r="CM227">
            <v>61.581581287814558</v>
          </cell>
          <cell r="CN227">
            <v>6.76910364369229</v>
          </cell>
          <cell r="CO227">
            <v>0</v>
          </cell>
          <cell r="CP227">
            <v>52.068551161700576</v>
          </cell>
          <cell r="CQ227">
            <v>0</v>
          </cell>
          <cell r="CR227">
            <v>40</v>
          </cell>
          <cell r="CS227">
            <v>0</v>
          </cell>
          <cell r="CU227">
            <v>39976</v>
          </cell>
          <cell r="CV227">
            <v>0</v>
          </cell>
          <cell r="CW227">
            <v>5</v>
          </cell>
          <cell r="CX227">
            <v>0</v>
          </cell>
          <cell r="CY227">
            <v>0</v>
          </cell>
          <cell r="CZ227">
            <v>0</v>
          </cell>
          <cell r="DA227">
            <v>0</v>
          </cell>
          <cell r="DB227">
            <v>0</v>
          </cell>
          <cell r="DC227">
            <v>72.328767123287676</v>
          </cell>
          <cell r="DD227">
            <v>67</v>
          </cell>
          <cell r="DE227">
            <v>11.835616438356164</v>
          </cell>
          <cell r="DF227">
            <v>24</v>
          </cell>
          <cell r="DG227">
            <v>58.684931506849324</v>
          </cell>
          <cell r="DH227">
            <v>91.923320019727001</v>
          </cell>
          <cell r="DI227">
            <v>0</v>
          </cell>
          <cell r="DJ227">
            <v>0</v>
          </cell>
          <cell r="DK227">
            <v>27.3224043715847</v>
          </cell>
          <cell r="DL227">
            <v>34.259176916229862</v>
          </cell>
          <cell r="DM227">
            <v>0</v>
          </cell>
          <cell r="DN227">
            <v>0</v>
          </cell>
          <cell r="DO227">
            <v>0</v>
          </cell>
          <cell r="DP227">
            <v>6.76910364369229</v>
          </cell>
          <cell r="DR227">
            <v>68.350684931506848</v>
          </cell>
          <cell r="DS227">
            <v>9.1891378676287729</v>
          </cell>
          <cell r="DT227">
            <v>0</v>
          </cell>
          <cell r="DV227">
            <v>39976</v>
          </cell>
          <cell r="DW227">
            <v>1.419819278544205</v>
          </cell>
          <cell r="DY227">
            <v>49.7</v>
          </cell>
          <cell r="DZ227">
            <v>44.7</v>
          </cell>
          <cell r="EA227">
            <v>40</v>
          </cell>
          <cell r="EB227">
            <v>40</v>
          </cell>
          <cell r="ED227">
            <v>60</v>
          </cell>
          <cell r="EE227">
            <v>20</v>
          </cell>
          <cell r="EF227">
            <v>52.068551161700576</v>
          </cell>
          <cell r="EG227">
            <v>0</v>
          </cell>
          <cell r="EH227">
            <v>52.068551161700576</v>
          </cell>
          <cell r="EJ227">
            <v>40</v>
          </cell>
          <cell r="EK227">
            <v>100</v>
          </cell>
          <cell r="EL227">
            <v>120</v>
          </cell>
          <cell r="EN227">
            <v>0</v>
          </cell>
          <cell r="EO227">
            <v>60</v>
          </cell>
          <cell r="EP227">
            <v>80</v>
          </cell>
          <cell r="ER227">
            <v>200</v>
          </cell>
          <cell r="ET227">
            <v>15</v>
          </cell>
          <cell r="EU227">
            <v>0</v>
          </cell>
          <cell r="EV227">
            <v>6.76910364369229</v>
          </cell>
          <cell r="EW227">
            <v>53.350684931506848</v>
          </cell>
          <cell r="EX227">
            <v>15</v>
          </cell>
          <cell r="EZ227">
            <v>46.581581287814558</v>
          </cell>
          <cell r="FA227">
            <v>61.581581287814558</v>
          </cell>
          <cell r="FB227">
            <v>59</v>
          </cell>
          <cell r="FC227">
            <v>68.350684931506848</v>
          </cell>
          <cell r="FE227">
            <v>38271.593266898148</v>
          </cell>
        </row>
        <row r="228">
          <cell r="A228">
            <v>39977</v>
          </cell>
          <cell r="B228">
            <v>13</v>
          </cell>
          <cell r="C228">
            <v>6</v>
          </cell>
          <cell r="D228">
            <v>6</v>
          </cell>
          <cell r="E228">
            <v>2009</v>
          </cell>
          <cell r="G228">
            <v>0</v>
          </cell>
          <cell r="H228">
            <v>1.5808152116878318</v>
          </cell>
          <cell r="I228">
            <v>10.199384559025269</v>
          </cell>
          <cell r="J228">
            <v>85.61643835616438</v>
          </cell>
          <cell r="K228">
            <v>10.833333333333334</v>
          </cell>
          <cell r="L228">
            <v>0.38920369778147951</v>
          </cell>
          <cell r="M228">
            <v>6.5749493096214824</v>
          </cell>
          <cell r="N228">
            <v>8.1229090909090917</v>
          </cell>
          <cell r="O228">
            <v>25.005289523613616</v>
          </cell>
          <cell r="P228">
            <v>15.559699568888854</v>
          </cell>
          <cell r="Q228">
            <v>27.521047460098139</v>
          </cell>
          <cell r="R228">
            <v>19.976700461843564</v>
          </cell>
          <cell r="S228">
            <v>242.05133305736314</v>
          </cell>
          <cell r="T228">
            <v>21.89771890997585</v>
          </cell>
          <cell r="U228">
            <v>30.909725323562338</v>
          </cell>
          <cell r="W228">
            <v>0</v>
          </cell>
          <cell r="X228">
            <v>11.7801997707131</v>
          </cell>
          <cell r="Y228">
            <v>10.833333333333334</v>
          </cell>
          <cell r="Z228">
            <v>0</v>
          </cell>
          <cell r="AA228">
            <v>0</v>
          </cell>
          <cell r="AB228">
            <v>2.5751856376333246</v>
          </cell>
          <cell r="AC228">
            <v>5</v>
          </cell>
          <cell r="AD228">
            <v>0</v>
          </cell>
          <cell r="AE228">
            <v>1.0022831050228298</v>
          </cell>
          <cell r="AF228">
            <v>6.5095933556558983</v>
          </cell>
          <cell r="AG228">
            <v>0</v>
          </cell>
          <cell r="AH228">
            <v>2.9713289666731235</v>
          </cell>
          <cell r="AI228">
            <v>0</v>
          </cell>
          <cell r="AJ228">
            <v>0</v>
          </cell>
          <cell r="AK228">
            <v>0</v>
          </cell>
          <cell r="AL228">
            <v>0</v>
          </cell>
          <cell r="AM228">
            <v>0</v>
          </cell>
          <cell r="AN228">
            <v>0</v>
          </cell>
          <cell r="AO228">
            <v>28.056921341669835</v>
          </cell>
          <cell r="AP228">
            <v>0</v>
          </cell>
          <cell r="AQ228">
            <v>17.490406644344102</v>
          </cell>
          <cell r="AR228">
            <v>22.201675715203418</v>
          </cell>
          <cell r="AS228">
            <v>17.342404346553693</v>
          </cell>
          <cell r="AT228">
            <v>0</v>
          </cell>
          <cell r="AU228">
            <v>0</v>
          </cell>
          <cell r="AV228">
            <v>0</v>
          </cell>
          <cell r="AW228">
            <v>67</v>
          </cell>
          <cell r="AX228">
            <v>0</v>
          </cell>
          <cell r="AY228">
            <v>0</v>
          </cell>
          <cell r="AZ228">
            <v>36.483255791645902</v>
          </cell>
          <cell r="BA228">
            <v>0</v>
          </cell>
          <cell r="BB228">
            <v>191.3755214992554</v>
          </cell>
          <cell r="BC228">
            <v>0</v>
          </cell>
          <cell r="BD228">
            <v>0</v>
          </cell>
          <cell r="BE228">
            <v>27.3224043715847</v>
          </cell>
          <cell r="BF228">
            <v>33.511889640698584</v>
          </cell>
          <cell r="BG228">
            <v>0</v>
          </cell>
          <cell r="BH228">
            <v>12.177912697677925</v>
          </cell>
          <cell r="BI228">
            <v>0</v>
          </cell>
          <cell r="BJ228">
            <v>0</v>
          </cell>
          <cell r="BK228">
            <v>0</v>
          </cell>
          <cell r="BL228">
            <v>0</v>
          </cell>
          <cell r="BM228">
            <v>0</v>
          </cell>
          <cell r="BN228">
            <v>7.1054273576010019E-15</v>
          </cell>
          <cell r="BO228">
            <v>0</v>
          </cell>
          <cell r="BP228">
            <v>0</v>
          </cell>
          <cell r="BQ228">
            <v>-7.1054273576010019E-15</v>
          </cell>
          <cell r="BR228">
            <v>0</v>
          </cell>
          <cell r="BS228">
            <v>0</v>
          </cell>
          <cell r="BT228">
            <v>0</v>
          </cell>
          <cell r="BU228">
            <v>0</v>
          </cell>
          <cell r="BV228">
            <v>0</v>
          </cell>
          <cell r="BW228">
            <v>7.5163909192235607</v>
          </cell>
          <cell r="BX228">
            <v>0</v>
          </cell>
          <cell r="BY228">
            <v>0</v>
          </cell>
          <cell r="CA228">
            <v>0</v>
          </cell>
          <cell r="CB228">
            <v>5.0878407269796213</v>
          </cell>
          <cell r="CC228">
            <v>0</v>
          </cell>
          <cell r="CD228">
            <v>0</v>
          </cell>
          <cell r="CE228">
            <v>0</v>
          </cell>
          <cell r="CF228">
            <v>0</v>
          </cell>
          <cell r="CH228">
            <v>5.0878407269796213</v>
          </cell>
          <cell r="CJ228">
            <v>39977</v>
          </cell>
          <cell r="CK228">
            <v>11.7801997707131</v>
          </cell>
          <cell r="CL228">
            <v>7.5118764606787281</v>
          </cell>
          <cell r="CM228">
            <v>60.834294012283287</v>
          </cell>
          <cell r="CN228">
            <v>7.5163909192235607</v>
          </cell>
          <cell r="CO228">
            <v>0</v>
          </cell>
          <cell r="CP228">
            <v>48.370654654896654</v>
          </cell>
          <cell r="CQ228">
            <v>0</v>
          </cell>
          <cell r="CR228">
            <v>39.69208235954752</v>
          </cell>
          <cell r="CS228">
            <v>0</v>
          </cell>
          <cell r="CU228">
            <v>39977</v>
          </cell>
          <cell r="CV228">
            <v>2.5751856376333246</v>
          </cell>
          <cell r="CW228">
            <v>5</v>
          </cell>
          <cell r="CX228">
            <v>0</v>
          </cell>
          <cell r="CY228">
            <v>0</v>
          </cell>
          <cell r="CZ228">
            <v>0</v>
          </cell>
          <cell r="DA228">
            <v>0</v>
          </cell>
          <cell r="DB228">
            <v>0</v>
          </cell>
          <cell r="DC228">
            <v>72.328767123287676</v>
          </cell>
          <cell r="DD228">
            <v>67</v>
          </cell>
          <cell r="DE228">
            <v>11.835616438356164</v>
          </cell>
          <cell r="DF228">
            <v>24</v>
          </cell>
          <cell r="DG228">
            <v>58.684931506849324</v>
          </cell>
          <cell r="DH228">
            <v>191.3755214992554</v>
          </cell>
          <cell r="DI228">
            <v>0</v>
          </cell>
          <cell r="DJ228">
            <v>0</v>
          </cell>
          <cell r="DK228">
            <v>27.3224043715847</v>
          </cell>
          <cell r="DL228">
            <v>33.511889640698591</v>
          </cell>
          <cell r="DM228">
            <v>0</v>
          </cell>
          <cell r="DN228">
            <v>0</v>
          </cell>
          <cell r="DO228">
            <v>-7.1054273576010019E-15</v>
          </cell>
          <cell r="DP228">
            <v>7.5163909192235607</v>
          </cell>
          <cell r="DR228">
            <v>68.350684931506848</v>
          </cell>
          <cell r="DS228">
            <v>5.0878407269796213</v>
          </cell>
          <cell r="DT228">
            <v>0</v>
          </cell>
          <cell r="DV228">
            <v>39977</v>
          </cell>
          <cell r="DW228">
            <v>5.0079176404524857</v>
          </cell>
          <cell r="DY228">
            <v>49.7</v>
          </cell>
          <cell r="DZ228">
            <v>44.7</v>
          </cell>
          <cell r="EA228">
            <v>40</v>
          </cell>
          <cell r="EB228">
            <v>39.69208235954752</v>
          </cell>
          <cell r="ED228">
            <v>60</v>
          </cell>
          <cell r="EE228">
            <v>20</v>
          </cell>
          <cell r="EF228">
            <v>48.370654654896661</v>
          </cell>
          <cell r="EG228">
            <v>0</v>
          </cell>
          <cell r="EH228">
            <v>48.370654654896661</v>
          </cell>
          <cell r="EJ228">
            <v>39.69208235954752</v>
          </cell>
          <cell r="EK228">
            <v>99.692082359547527</v>
          </cell>
          <cell r="EL228">
            <v>119.69208235954753</v>
          </cell>
          <cell r="EN228">
            <v>0</v>
          </cell>
          <cell r="EO228">
            <v>60</v>
          </cell>
          <cell r="EP228">
            <v>80</v>
          </cell>
          <cell r="ER228">
            <v>200</v>
          </cell>
          <cell r="ET228">
            <v>15</v>
          </cell>
          <cell r="EU228">
            <v>0</v>
          </cell>
          <cell r="EV228">
            <v>7.5163909192235607</v>
          </cell>
          <cell r="EW228">
            <v>53.350684931506848</v>
          </cell>
          <cell r="EX228">
            <v>15</v>
          </cell>
          <cell r="EZ228">
            <v>45.834294012283287</v>
          </cell>
          <cell r="FA228">
            <v>60.834294012283287</v>
          </cell>
          <cell r="FB228">
            <v>59</v>
          </cell>
          <cell r="FC228">
            <v>68.350684931506848</v>
          </cell>
          <cell r="FE228">
            <v>38271.59326736111</v>
          </cell>
        </row>
        <row r="229">
          <cell r="A229">
            <v>39978</v>
          </cell>
          <cell r="B229">
            <v>14</v>
          </cell>
          <cell r="C229">
            <v>7</v>
          </cell>
          <cell r="D229">
            <v>6</v>
          </cell>
          <cell r="E229">
            <v>2009</v>
          </cell>
          <cell r="G229">
            <v>0</v>
          </cell>
          <cell r="H229">
            <v>2.0444059440496423</v>
          </cell>
          <cell r="I229">
            <v>12.910260694623167</v>
          </cell>
          <cell r="J229">
            <v>85.61643835616438</v>
          </cell>
          <cell r="K229">
            <v>10.833333333333334</v>
          </cell>
          <cell r="L229">
            <v>0.50334178676140207</v>
          </cell>
          <cell r="M229">
            <v>8.3224932984837015</v>
          </cell>
          <cell r="N229">
            <v>8.1229090909090917</v>
          </cell>
          <cell r="O229">
            <v>32.338354386263923</v>
          </cell>
          <cell r="P229">
            <v>19.695284220518538</v>
          </cell>
          <cell r="Q229">
            <v>27.469501398039966</v>
          </cell>
          <cell r="R229">
            <v>19.976700461843564</v>
          </cell>
          <cell r="S229">
            <v>203.56949692259943</v>
          </cell>
          <cell r="T229">
            <v>22.196874470696081</v>
          </cell>
          <cell r="U229">
            <v>39.997974022592203</v>
          </cell>
          <cell r="W229">
            <v>0</v>
          </cell>
          <cell r="X229">
            <v>14.954666638672808</v>
          </cell>
          <cell r="Y229">
            <v>10.833333333333334</v>
          </cell>
          <cell r="Z229">
            <v>0</v>
          </cell>
          <cell r="AA229">
            <v>0</v>
          </cell>
          <cell r="AB229">
            <v>2.5738793840490177</v>
          </cell>
          <cell r="AC229">
            <v>5</v>
          </cell>
          <cell r="AD229">
            <v>0</v>
          </cell>
          <cell r="AE229">
            <v>1.0022831050228298</v>
          </cell>
          <cell r="AF229">
            <v>8.3725816870823451</v>
          </cell>
          <cell r="AG229">
            <v>0</v>
          </cell>
          <cell r="AH229">
            <v>2.1021281324080405</v>
          </cell>
          <cell r="AI229">
            <v>0</v>
          </cell>
          <cell r="AJ229">
            <v>0</v>
          </cell>
          <cell r="AK229">
            <v>0</v>
          </cell>
          <cell r="AL229">
            <v>0</v>
          </cell>
          <cell r="AM229">
            <v>0</v>
          </cell>
          <cell r="AN229">
            <v>0</v>
          </cell>
          <cell r="AO229">
            <v>25.667581793315851</v>
          </cell>
          <cell r="AP229">
            <v>0</v>
          </cell>
          <cell r="AQ229">
            <v>15.627418312917655</v>
          </cell>
          <cell r="AR229">
            <v>22.822671825678896</v>
          </cell>
          <cell r="AS229">
            <v>29.604390558890977</v>
          </cell>
          <cell r="AT229">
            <v>0</v>
          </cell>
          <cell r="AU229">
            <v>0</v>
          </cell>
          <cell r="AV229">
            <v>0</v>
          </cell>
          <cell r="AW229">
            <v>67</v>
          </cell>
          <cell r="AX229">
            <v>0</v>
          </cell>
          <cell r="AY229">
            <v>0</v>
          </cell>
          <cell r="AZ229">
            <v>35.862259681170428</v>
          </cell>
          <cell r="BA229">
            <v>0</v>
          </cell>
          <cell r="BB229">
            <v>162.90208573471728</v>
          </cell>
          <cell r="BC229">
            <v>0</v>
          </cell>
          <cell r="BD229">
            <v>0</v>
          </cell>
          <cell r="BE229">
            <v>27.3224043715847</v>
          </cell>
          <cell r="BF229">
            <v>41.028280559922152</v>
          </cell>
          <cell r="BG229">
            <v>0</v>
          </cell>
          <cell r="BH229">
            <v>0</v>
          </cell>
          <cell r="BI229">
            <v>0</v>
          </cell>
          <cell r="BJ229">
            <v>0</v>
          </cell>
          <cell r="BK229">
            <v>0</v>
          </cell>
          <cell r="BL229">
            <v>0</v>
          </cell>
          <cell r="BM229">
            <v>0</v>
          </cell>
          <cell r="BN229">
            <v>0</v>
          </cell>
          <cell r="BO229">
            <v>0</v>
          </cell>
          <cell r="BP229">
            <v>0</v>
          </cell>
          <cell r="BQ229">
            <v>1.4210854715202004E-14</v>
          </cell>
          <cell r="BR229">
            <v>0</v>
          </cell>
          <cell r="BS229">
            <v>0</v>
          </cell>
          <cell r="BT229">
            <v>0</v>
          </cell>
          <cell r="BU229">
            <v>0</v>
          </cell>
          <cell r="BV229">
            <v>0</v>
          </cell>
          <cell r="BW229">
            <v>0</v>
          </cell>
          <cell r="BX229">
            <v>0</v>
          </cell>
          <cell r="BY229">
            <v>0</v>
          </cell>
          <cell r="CA229">
            <v>0</v>
          </cell>
          <cell r="CB229">
            <v>17.265753424657532</v>
          </cell>
          <cell r="CC229">
            <v>0</v>
          </cell>
          <cell r="CD229">
            <v>0</v>
          </cell>
          <cell r="CE229">
            <v>3.6556498434545546</v>
          </cell>
          <cell r="CF229">
            <v>0</v>
          </cell>
          <cell r="CH229">
            <v>20.921403268112087</v>
          </cell>
          <cell r="CJ229">
            <v>39978</v>
          </cell>
          <cell r="CK229">
            <v>14.954666638672808</v>
          </cell>
          <cell r="CL229">
            <v>9.3748647921051749</v>
          </cell>
          <cell r="CM229">
            <v>68.350684931506848</v>
          </cell>
          <cell r="CN229">
            <v>0</v>
          </cell>
          <cell r="CO229">
            <v>0</v>
          </cell>
          <cell r="CP229">
            <v>57.374100484614871</v>
          </cell>
          <cell r="CQ229">
            <v>0</v>
          </cell>
          <cell r="CR229">
            <v>38.450090138596551</v>
          </cell>
          <cell r="CS229">
            <v>0</v>
          </cell>
          <cell r="CU229">
            <v>39978</v>
          </cell>
          <cell r="CV229">
            <v>2.5738793840490177</v>
          </cell>
          <cell r="CW229">
            <v>5</v>
          </cell>
          <cell r="CX229">
            <v>0</v>
          </cell>
          <cell r="CY229">
            <v>0</v>
          </cell>
          <cell r="CZ229">
            <v>0</v>
          </cell>
          <cell r="DA229">
            <v>0</v>
          </cell>
          <cell r="DB229">
            <v>0</v>
          </cell>
          <cell r="DC229">
            <v>72.328767123287676</v>
          </cell>
          <cell r="DD229">
            <v>67</v>
          </cell>
          <cell r="DE229">
            <v>11.835616438356164</v>
          </cell>
          <cell r="DF229">
            <v>24</v>
          </cell>
          <cell r="DG229">
            <v>58.684931506849324</v>
          </cell>
          <cell r="DH229">
            <v>162.90208573471728</v>
          </cell>
          <cell r="DI229">
            <v>0</v>
          </cell>
          <cell r="DJ229">
            <v>0</v>
          </cell>
          <cell r="DK229">
            <v>27.3224043715847</v>
          </cell>
          <cell r="DL229">
            <v>41.028280559922152</v>
          </cell>
          <cell r="DM229">
            <v>0</v>
          </cell>
          <cell r="DN229">
            <v>0</v>
          </cell>
          <cell r="DO229">
            <v>1.4210854715202004E-14</v>
          </cell>
          <cell r="DP229">
            <v>0</v>
          </cell>
          <cell r="DR229">
            <v>68.350684931506848</v>
          </cell>
          <cell r="DS229">
            <v>20.921403268112087</v>
          </cell>
          <cell r="DT229">
            <v>0</v>
          </cell>
          <cell r="DV229">
            <v>39978</v>
          </cell>
          <cell r="DW229">
            <v>6.2499098614034496</v>
          </cell>
          <cell r="DY229">
            <v>49.7</v>
          </cell>
          <cell r="DZ229">
            <v>44.7</v>
          </cell>
          <cell r="EA229">
            <v>40</v>
          </cell>
          <cell r="EB229">
            <v>38.450090138596551</v>
          </cell>
          <cell r="ED229">
            <v>60</v>
          </cell>
          <cell r="EE229">
            <v>20</v>
          </cell>
          <cell r="EF229">
            <v>61.029750328069426</v>
          </cell>
          <cell r="EG229">
            <v>1.0297503280694258</v>
          </cell>
          <cell r="EH229">
            <v>60</v>
          </cell>
          <cell r="EJ229">
            <v>38.450090138596551</v>
          </cell>
          <cell r="EK229">
            <v>98.450090138596551</v>
          </cell>
          <cell r="EL229">
            <v>118.45009013859655</v>
          </cell>
          <cell r="EN229">
            <v>0</v>
          </cell>
          <cell r="EO229">
            <v>60</v>
          </cell>
          <cell r="EP229">
            <v>80</v>
          </cell>
          <cell r="ER229">
            <v>200</v>
          </cell>
          <cell r="ET229">
            <v>15</v>
          </cell>
          <cell r="EU229">
            <v>0</v>
          </cell>
          <cell r="EV229">
            <v>0</v>
          </cell>
          <cell r="EW229">
            <v>58.016508842091682</v>
          </cell>
          <cell r="EX229">
            <v>10.334176089415166</v>
          </cell>
          <cell r="EZ229">
            <v>58.016508842091682</v>
          </cell>
          <cell r="FA229">
            <v>73.016508842091682</v>
          </cell>
          <cell r="FB229">
            <v>59</v>
          </cell>
          <cell r="FC229">
            <v>68.350684931506848</v>
          </cell>
          <cell r="FE229">
            <v>38271.593267476848</v>
          </cell>
        </row>
        <row r="230">
          <cell r="A230">
            <v>39979</v>
          </cell>
          <cell r="B230">
            <v>15</v>
          </cell>
          <cell r="C230">
            <v>1</v>
          </cell>
          <cell r="D230">
            <v>6</v>
          </cell>
          <cell r="E230">
            <v>2009</v>
          </cell>
          <cell r="G230">
            <v>0</v>
          </cell>
          <cell r="H230">
            <v>2.0690882374987352</v>
          </cell>
          <cell r="I230">
            <v>12.927877986999402</v>
          </cell>
          <cell r="J230">
            <v>85.61643835616438</v>
          </cell>
          <cell r="K230">
            <v>10.833333333333334</v>
          </cell>
          <cell r="L230">
            <v>0.50941867658956719</v>
          </cell>
          <cell r="M230">
            <v>8.3338501410143646</v>
          </cell>
          <cell r="N230">
            <v>8.1229090909090917</v>
          </cell>
          <cell r="O230">
            <v>32.72877819370084</v>
          </cell>
          <cell r="P230">
            <v>19.722160330052901</v>
          </cell>
          <cell r="Q230">
            <v>27.481304285992433</v>
          </cell>
          <cell r="R230">
            <v>19.976700461843564</v>
          </cell>
          <cell r="S230">
            <v>226.4691683007992</v>
          </cell>
          <cell r="T230">
            <v>22.303958178613136</v>
          </cell>
          <cell r="U230">
            <v>40.699574696483097</v>
          </cell>
          <cell r="W230">
            <v>0</v>
          </cell>
          <cell r="X230">
            <v>14.996966224498138</v>
          </cell>
          <cell r="Y230">
            <v>10.833333333333334</v>
          </cell>
          <cell r="Z230">
            <v>0</v>
          </cell>
          <cell r="AA230">
            <v>0</v>
          </cell>
          <cell r="AB230">
            <v>2.5725737930571082</v>
          </cell>
          <cell r="AC230">
            <v>5</v>
          </cell>
          <cell r="AD230">
            <v>0</v>
          </cell>
          <cell r="AE230">
            <v>1.0022831050228298</v>
          </cell>
          <cell r="AF230">
            <v>8.3913210104330869</v>
          </cell>
          <cell r="AG230">
            <v>0</v>
          </cell>
          <cell r="AH230">
            <v>2.1178382336338899</v>
          </cell>
          <cell r="AI230">
            <v>0</v>
          </cell>
          <cell r="AJ230">
            <v>0</v>
          </cell>
          <cell r="AK230">
            <v>0</v>
          </cell>
          <cell r="AL230">
            <v>0</v>
          </cell>
          <cell r="AM230">
            <v>0</v>
          </cell>
          <cell r="AN230">
            <v>0</v>
          </cell>
          <cell r="AO230">
            <v>25.533646881845307</v>
          </cell>
          <cell r="AP230">
            <v>0</v>
          </cell>
          <cell r="AQ230">
            <v>15.608678989566913</v>
          </cell>
          <cell r="AR230">
            <v>22.828918266795817</v>
          </cell>
          <cell r="AS230">
            <v>29.680315783310341</v>
          </cell>
          <cell r="AT230">
            <v>0</v>
          </cell>
          <cell r="AU230">
            <v>0</v>
          </cell>
          <cell r="AV230">
            <v>0</v>
          </cell>
          <cell r="AW230">
            <v>67</v>
          </cell>
          <cell r="AX230">
            <v>0</v>
          </cell>
          <cell r="AY230">
            <v>0</v>
          </cell>
          <cell r="AZ230">
            <v>35.856013240053507</v>
          </cell>
          <cell r="BA230">
            <v>0</v>
          </cell>
          <cell r="BB230">
            <v>186.6166879358419</v>
          </cell>
          <cell r="BC230">
            <v>0</v>
          </cell>
          <cell r="BD230">
            <v>0</v>
          </cell>
          <cell r="BE230">
            <v>27.3224043715847</v>
          </cell>
          <cell r="BF230">
            <v>41.028280559922152</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CA230">
            <v>0</v>
          </cell>
          <cell r="CB230">
            <v>17.265753424657532</v>
          </cell>
          <cell r="CC230">
            <v>0</v>
          </cell>
          <cell r="CD230">
            <v>0</v>
          </cell>
          <cell r="CE230">
            <v>4.1395451164374748</v>
          </cell>
          <cell r="CF230">
            <v>0</v>
          </cell>
          <cell r="CH230">
            <v>21.405298541095007</v>
          </cell>
          <cell r="CJ230">
            <v>39979</v>
          </cell>
          <cell r="CK230">
            <v>14.996966224498138</v>
          </cell>
          <cell r="CL230">
            <v>9.3936041154559167</v>
          </cell>
          <cell r="CM230">
            <v>68.350684931506848</v>
          </cell>
          <cell r="CN230">
            <v>0</v>
          </cell>
          <cell r="CO230">
            <v>0</v>
          </cell>
          <cell r="CP230">
            <v>57.331800898789538</v>
          </cell>
          <cell r="CQ230">
            <v>0</v>
          </cell>
          <cell r="CR230">
            <v>38.437597256362729</v>
          </cell>
          <cell r="CS230">
            <v>0</v>
          </cell>
          <cell r="CU230">
            <v>39979</v>
          </cell>
          <cell r="CV230">
            <v>2.5725737930571082</v>
          </cell>
          <cell r="CW230">
            <v>5</v>
          </cell>
          <cell r="CX230">
            <v>0</v>
          </cell>
          <cell r="CY230">
            <v>0</v>
          </cell>
          <cell r="CZ230">
            <v>0</v>
          </cell>
          <cell r="DA230">
            <v>0</v>
          </cell>
          <cell r="DB230">
            <v>0</v>
          </cell>
          <cell r="DC230">
            <v>72.328767123287676</v>
          </cell>
          <cell r="DD230">
            <v>67</v>
          </cell>
          <cell r="DE230">
            <v>11.835616438356164</v>
          </cell>
          <cell r="DF230">
            <v>24</v>
          </cell>
          <cell r="DG230">
            <v>58.684931506849324</v>
          </cell>
          <cell r="DH230">
            <v>186.6166879358419</v>
          </cell>
          <cell r="DI230">
            <v>0</v>
          </cell>
          <cell r="DJ230">
            <v>0</v>
          </cell>
          <cell r="DK230">
            <v>27.3224043715847</v>
          </cell>
          <cell r="DL230">
            <v>41.028280559922152</v>
          </cell>
          <cell r="DM230">
            <v>0</v>
          </cell>
          <cell r="DN230">
            <v>0</v>
          </cell>
          <cell r="DO230">
            <v>0</v>
          </cell>
          <cell r="DP230">
            <v>0</v>
          </cell>
          <cell r="DR230">
            <v>68.350684931506848</v>
          </cell>
          <cell r="DS230">
            <v>21.405298541095007</v>
          </cell>
          <cell r="DT230">
            <v>0</v>
          </cell>
          <cell r="DV230">
            <v>39979</v>
          </cell>
          <cell r="DW230">
            <v>6.2624027436372778</v>
          </cell>
          <cell r="DY230">
            <v>49.7</v>
          </cell>
          <cell r="DZ230">
            <v>44.7</v>
          </cell>
          <cell r="EA230">
            <v>40</v>
          </cell>
          <cell r="EB230">
            <v>38.437597256362729</v>
          </cell>
          <cell r="ED230">
            <v>60</v>
          </cell>
          <cell r="EE230">
            <v>20</v>
          </cell>
          <cell r="EF230">
            <v>61.471346015227013</v>
          </cell>
          <cell r="EG230">
            <v>1.471346015227013</v>
          </cell>
          <cell r="EH230">
            <v>60</v>
          </cell>
          <cell r="EJ230">
            <v>38.437597256362729</v>
          </cell>
          <cell r="EK230">
            <v>98.437597256362722</v>
          </cell>
          <cell r="EL230">
            <v>118.43759725636272</v>
          </cell>
          <cell r="EN230">
            <v>0</v>
          </cell>
          <cell r="EO230">
            <v>60</v>
          </cell>
          <cell r="EP230">
            <v>80</v>
          </cell>
          <cell r="ER230">
            <v>200</v>
          </cell>
          <cell r="ET230">
            <v>15</v>
          </cell>
          <cell r="EU230">
            <v>0</v>
          </cell>
          <cell r="EV230">
            <v>0</v>
          </cell>
          <cell r="EW230">
            <v>58.095677948207815</v>
          </cell>
          <cell r="EX230">
            <v>10.255006983299033</v>
          </cell>
          <cell r="EZ230">
            <v>58.095677948207815</v>
          </cell>
          <cell r="FA230">
            <v>73.095677948207822</v>
          </cell>
          <cell r="FB230">
            <v>59</v>
          </cell>
          <cell r="FC230">
            <v>68.350684931506848</v>
          </cell>
          <cell r="FE230">
            <v>38271.593267708333</v>
          </cell>
        </row>
        <row r="231">
          <cell r="A231">
            <v>39980</v>
          </cell>
          <cell r="B231">
            <v>16</v>
          </cell>
          <cell r="C231">
            <v>2</v>
          </cell>
          <cell r="D231">
            <v>6</v>
          </cell>
          <cell r="E231">
            <v>2009</v>
          </cell>
          <cell r="G231">
            <v>0</v>
          </cell>
          <cell r="H231">
            <v>2.2045067893741184</v>
          </cell>
          <cell r="I231">
            <v>13.023315761570439</v>
          </cell>
          <cell r="J231">
            <v>85.61643835616438</v>
          </cell>
          <cell r="K231">
            <v>10.833333333333334</v>
          </cell>
          <cell r="L231">
            <v>0.54275932307906982</v>
          </cell>
          <cell r="M231">
            <v>8.3953733168879925</v>
          </cell>
          <cell r="N231">
            <v>8.1229090909090917</v>
          </cell>
          <cell r="O231">
            <v>34.870824950005158</v>
          </cell>
          <cell r="P231">
            <v>19.867755693307895</v>
          </cell>
          <cell r="Q231">
            <v>27.4998115446922</v>
          </cell>
          <cell r="R231">
            <v>19.976700461843564</v>
          </cell>
          <cell r="S231">
            <v>210.3285258454919</v>
          </cell>
          <cell r="T231">
            <v>22.228481119849612</v>
          </cell>
          <cell r="U231">
            <v>40.205057310768282</v>
          </cell>
          <cell r="W231">
            <v>0</v>
          </cell>
          <cell r="X231">
            <v>15.227822550944557</v>
          </cell>
          <cell r="Y231">
            <v>10.833333333333334</v>
          </cell>
          <cell r="Z231">
            <v>0</v>
          </cell>
          <cell r="AA231">
            <v>0</v>
          </cell>
          <cell r="AB231">
            <v>2.5712688643214991</v>
          </cell>
          <cell r="AC231">
            <v>5</v>
          </cell>
          <cell r="AD231">
            <v>0</v>
          </cell>
          <cell r="AE231">
            <v>1.0022831050228298</v>
          </cell>
          <cell r="AF231">
            <v>8.4874897615318261</v>
          </cell>
          <cell r="AG231">
            <v>0</v>
          </cell>
          <cell r="AH231">
            <v>2.0873276431468089</v>
          </cell>
          <cell r="AI231">
            <v>0</v>
          </cell>
          <cell r="AJ231">
            <v>0</v>
          </cell>
          <cell r="AK231">
            <v>0</v>
          </cell>
          <cell r="AL231">
            <v>0</v>
          </cell>
          <cell r="AM231">
            <v>0</v>
          </cell>
          <cell r="AN231">
            <v>0</v>
          </cell>
          <cell r="AO231">
            <v>25.256040648662754</v>
          </cell>
          <cell r="AP231">
            <v>0</v>
          </cell>
          <cell r="AQ231">
            <v>15.512510238468174</v>
          </cell>
          <cell r="AR231">
            <v>22.860974517162056</v>
          </cell>
          <cell r="AS231">
            <v>29.757576280533556</v>
          </cell>
          <cell r="AT231">
            <v>0</v>
          </cell>
          <cell r="AU231">
            <v>0</v>
          </cell>
          <cell r="AV231">
            <v>0</v>
          </cell>
          <cell r="AW231">
            <v>67</v>
          </cell>
          <cell r="AX231">
            <v>0</v>
          </cell>
          <cell r="AY231">
            <v>0</v>
          </cell>
          <cell r="AZ231">
            <v>35.823956989687268</v>
          </cell>
          <cell r="BA231">
            <v>0</v>
          </cell>
          <cell r="BB231">
            <v>169.93810728642254</v>
          </cell>
          <cell r="BC231">
            <v>0</v>
          </cell>
          <cell r="BD231">
            <v>0</v>
          </cell>
          <cell r="BE231">
            <v>27.3224043715847</v>
          </cell>
          <cell r="BF231">
            <v>41.028280559922152</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CA231">
            <v>0</v>
          </cell>
          <cell r="CB231">
            <v>17.265753424657532</v>
          </cell>
          <cell r="CC231">
            <v>0</v>
          </cell>
          <cell r="CD231">
            <v>0</v>
          </cell>
          <cell r="CE231">
            <v>6.7406633218754735</v>
          </cell>
          <cell r="CF231">
            <v>0</v>
          </cell>
          <cell r="CH231">
            <v>24.006416746533006</v>
          </cell>
          <cell r="CJ231">
            <v>39980</v>
          </cell>
          <cell r="CK231">
            <v>15.227822550944557</v>
          </cell>
          <cell r="CL231">
            <v>9.4897728665546559</v>
          </cell>
          <cell r="CM231">
            <v>68.350684931506848</v>
          </cell>
          <cell r="CN231">
            <v>0</v>
          </cell>
          <cell r="CO231">
            <v>0</v>
          </cell>
          <cell r="CP231">
            <v>57.100944572343117</v>
          </cell>
          <cell r="CQ231">
            <v>0</v>
          </cell>
          <cell r="CR231">
            <v>38.37348475563023</v>
          </cell>
          <cell r="CS231">
            <v>0</v>
          </cell>
          <cell r="CU231">
            <v>39980</v>
          </cell>
          <cell r="CV231">
            <v>2.5712688643214991</v>
          </cell>
          <cell r="CW231">
            <v>5</v>
          </cell>
          <cell r="CX231">
            <v>0</v>
          </cell>
          <cell r="CY231">
            <v>0</v>
          </cell>
          <cell r="CZ231">
            <v>0</v>
          </cell>
          <cell r="DA231">
            <v>0</v>
          </cell>
          <cell r="DB231">
            <v>0</v>
          </cell>
          <cell r="DC231">
            <v>72.328767123287676</v>
          </cell>
          <cell r="DD231">
            <v>67</v>
          </cell>
          <cell r="DE231">
            <v>11.835616438356164</v>
          </cell>
          <cell r="DF231">
            <v>24</v>
          </cell>
          <cell r="DG231">
            <v>58.684931506849324</v>
          </cell>
          <cell r="DH231">
            <v>169.93810728642254</v>
          </cell>
          <cell r="DI231">
            <v>0</v>
          </cell>
          <cell r="DJ231">
            <v>0</v>
          </cell>
          <cell r="DK231">
            <v>27.3224043715847</v>
          </cell>
          <cell r="DL231">
            <v>41.028280559922152</v>
          </cell>
          <cell r="DM231">
            <v>0</v>
          </cell>
          <cell r="DN231">
            <v>0</v>
          </cell>
          <cell r="DO231">
            <v>0</v>
          </cell>
          <cell r="DP231">
            <v>0</v>
          </cell>
          <cell r="DR231">
            <v>68.350684931506848</v>
          </cell>
          <cell r="DS231">
            <v>24.006416746533006</v>
          </cell>
          <cell r="DT231">
            <v>0</v>
          </cell>
          <cell r="DV231">
            <v>39980</v>
          </cell>
          <cell r="DW231">
            <v>6.3265152443697703</v>
          </cell>
          <cell r="DY231">
            <v>49.7</v>
          </cell>
          <cell r="DZ231">
            <v>44.7</v>
          </cell>
          <cell r="EA231">
            <v>40</v>
          </cell>
          <cell r="EB231">
            <v>38.37348475563023</v>
          </cell>
          <cell r="ED231">
            <v>60</v>
          </cell>
          <cell r="EE231">
            <v>20</v>
          </cell>
          <cell r="EF231">
            <v>63.841607894218591</v>
          </cell>
          <cell r="EG231">
            <v>3.8416078942185905</v>
          </cell>
          <cell r="EH231">
            <v>60</v>
          </cell>
          <cell r="EJ231">
            <v>38.37348475563023</v>
          </cell>
          <cell r="EK231">
            <v>98.37348475563023</v>
          </cell>
          <cell r="EL231">
            <v>118.37348475563023</v>
          </cell>
          <cell r="EN231">
            <v>0</v>
          </cell>
          <cell r="EO231">
            <v>60</v>
          </cell>
          <cell r="EP231">
            <v>80</v>
          </cell>
          <cell r="ER231">
            <v>200</v>
          </cell>
          <cell r="ET231">
            <v>15</v>
          </cell>
          <cell r="EU231">
            <v>0</v>
          </cell>
          <cell r="EV231">
            <v>0</v>
          </cell>
          <cell r="EW231">
            <v>58.524559023752339</v>
          </cell>
          <cell r="EX231">
            <v>9.8261259077545091</v>
          </cell>
          <cell r="EZ231">
            <v>58.524559023752339</v>
          </cell>
          <cell r="FA231">
            <v>73.524559023752346</v>
          </cell>
          <cell r="FB231">
            <v>59</v>
          </cell>
          <cell r="FC231">
            <v>68.350684931506848</v>
          </cell>
          <cell r="FE231">
            <v>38271.593268055556</v>
          </cell>
        </row>
        <row r="232">
          <cell r="A232">
            <v>39981</v>
          </cell>
          <cell r="B232">
            <v>17</v>
          </cell>
          <cell r="C232">
            <v>3</v>
          </cell>
          <cell r="D232">
            <v>6</v>
          </cell>
          <cell r="E232">
            <v>2009</v>
          </cell>
          <cell r="G232">
            <v>0</v>
          </cell>
          <cell r="H232">
            <v>1.9479126341978317</v>
          </cell>
          <cell r="I232">
            <v>12.359455667187841</v>
          </cell>
          <cell r="J232">
            <v>85.61643835616438</v>
          </cell>
          <cell r="K232">
            <v>10.833333333333334</v>
          </cell>
          <cell r="L232">
            <v>0.47958470704213435</v>
          </cell>
          <cell r="M232">
            <v>7.967421370965555</v>
          </cell>
          <cell r="N232">
            <v>8.1229090909090917</v>
          </cell>
          <cell r="O232">
            <v>30.812025988044564</v>
          </cell>
          <cell r="P232">
            <v>18.855002074244972</v>
          </cell>
          <cell r="Q232">
            <v>27.169061852577205</v>
          </cell>
          <cell r="R232">
            <v>19.976700461843564</v>
          </cell>
          <cell r="S232">
            <v>171.26298679380042</v>
          </cell>
          <cell r="T232">
            <v>22.121127008035526</v>
          </cell>
          <cell r="U232">
            <v>35.366265925427193</v>
          </cell>
          <cell r="W232">
            <v>0</v>
          </cell>
          <cell r="X232">
            <v>14.307368301385672</v>
          </cell>
          <cell r="Y232">
            <v>10.833333333333334</v>
          </cell>
          <cell r="Z232">
            <v>0</v>
          </cell>
          <cell r="AA232">
            <v>0</v>
          </cell>
          <cell r="AB232">
            <v>2.5699645975062637</v>
          </cell>
          <cell r="AC232">
            <v>5</v>
          </cell>
          <cell r="AD232">
            <v>0</v>
          </cell>
          <cell r="AE232">
            <v>1.0022831050228298</v>
          </cell>
          <cell r="AF232">
            <v>7.9976674663876857</v>
          </cell>
          <cell r="AG232">
            <v>0</v>
          </cell>
          <cell r="AH232">
            <v>2.2426235826160195</v>
          </cell>
          <cell r="AI232">
            <v>0</v>
          </cell>
          <cell r="AJ232">
            <v>0</v>
          </cell>
          <cell r="AK232">
            <v>0</v>
          </cell>
          <cell r="AL232">
            <v>0</v>
          </cell>
          <cell r="AM232">
            <v>0</v>
          </cell>
          <cell r="AN232">
            <v>0</v>
          </cell>
          <cell r="AO232">
            <v>25.947059078915025</v>
          </cell>
          <cell r="AP232">
            <v>0</v>
          </cell>
          <cell r="AQ232">
            <v>16.002332533612314</v>
          </cell>
          <cell r="AR232">
            <v>22.697700418780673</v>
          </cell>
          <cell r="AS232">
            <v>29.831716160370959</v>
          </cell>
          <cell r="AT232">
            <v>0</v>
          </cell>
          <cell r="AU232">
            <v>0</v>
          </cell>
          <cell r="AV232">
            <v>0</v>
          </cell>
          <cell r="AW232">
            <v>67</v>
          </cell>
          <cell r="AX232">
            <v>0</v>
          </cell>
          <cell r="AY232">
            <v>0</v>
          </cell>
          <cell r="AZ232">
            <v>35.987231088068654</v>
          </cell>
          <cell r="BA232">
            <v>0</v>
          </cell>
          <cell r="BB232">
            <v>125.7631486391945</v>
          </cell>
          <cell r="BC232">
            <v>0</v>
          </cell>
          <cell r="BD232">
            <v>0</v>
          </cell>
          <cell r="BE232">
            <v>27.3224043715847</v>
          </cell>
          <cell r="BF232">
            <v>41.028280559922152</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CA232">
            <v>0</v>
          </cell>
          <cell r="CB232">
            <v>17.265753424657532</v>
          </cell>
          <cell r="CC232">
            <v>0</v>
          </cell>
          <cell r="CD232">
            <v>0</v>
          </cell>
          <cell r="CE232">
            <v>9.1358602415311907E-2</v>
          </cell>
          <cell r="CF232">
            <v>0</v>
          </cell>
          <cell r="CH232">
            <v>17.357112027072844</v>
          </cell>
          <cell r="CJ232">
            <v>39981</v>
          </cell>
          <cell r="CK232">
            <v>14.307368301385672</v>
          </cell>
          <cell r="CL232">
            <v>8.9999505714105155</v>
          </cell>
          <cell r="CM232">
            <v>68.350684931506848</v>
          </cell>
          <cell r="CN232">
            <v>0</v>
          </cell>
          <cell r="CO232">
            <v>0</v>
          </cell>
          <cell r="CP232">
            <v>58.021398821902004</v>
          </cell>
          <cell r="CQ232">
            <v>0</v>
          </cell>
          <cell r="CR232">
            <v>38.700032952392988</v>
          </cell>
          <cell r="CS232">
            <v>0</v>
          </cell>
          <cell r="CU232">
            <v>39981</v>
          </cell>
          <cell r="CV232">
            <v>2.5699645975062637</v>
          </cell>
          <cell r="CW232">
            <v>5</v>
          </cell>
          <cell r="CX232">
            <v>0</v>
          </cell>
          <cell r="CY232">
            <v>0</v>
          </cell>
          <cell r="CZ232">
            <v>0</v>
          </cell>
          <cell r="DA232">
            <v>0</v>
          </cell>
          <cell r="DB232">
            <v>0</v>
          </cell>
          <cell r="DC232">
            <v>72.328767123287676</v>
          </cell>
          <cell r="DD232">
            <v>67</v>
          </cell>
          <cell r="DE232">
            <v>11.835616438356164</v>
          </cell>
          <cell r="DF232">
            <v>24</v>
          </cell>
          <cell r="DG232">
            <v>58.684931506849324</v>
          </cell>
          <cell r="DH232">
            <v>125.7631486391945</v>
          </cell>
          <cell r="DI232">
            <v>0</v>
          </cell>
          <cell r="DJ232">
            <v>0</v>
          </cell>
          <cell r="DK232">
            <v>27.3224043715847</v>
          </cell>
          <cell r="DL232">
            <v>41.028280559922152</v>
          </cell>
          <cell r="DM232">
            <v>0</v>
          </cell>
          <cell r="DN232">
            <v>0</v>
          </cell>
          <cell r="DO232">
            <v>0</v>
          </cell>
          <cell r="DP232">
            <v>0</v>
          </cell>
          <cell r="DR232">
            <v>68.350684931506848</v>
          </cell>
          <cell r="DS232">
            <v>17.357112027072844</v>
          </cell>
          <cell r="DT232">
            <v>0</v>
          </cell>
          <cell r="DV232">
            <v>39981</v>
          </cell>
          <cell r="DW232">
            <v>5.9999670476070106</v>
          </cell>
          <cell r="DY232">
            <v>49.7</v>
          </cell>
          <cell r="DZ232">
            <v>44.7</v>
          </cell>
          <cell r="EA232">
            <v>40</v>
          </cell>
          <cell r="EB232">
            <v>38.700032952392988</v>
          </cell>
          <cell r="ED232">
            <v>60</v>
          </cell>
          <cell r="EE232">
            <v>20</v>
          </cell>
          <cell r="EF232">
            <v>58.112757424317316</v>
          </cell>
          <cell r="EG232">
            <v>0</v>
          </cell>
          <cell r="EH232">
            <v>58.112757424317316</v>
          </cell>
          <cell r="EJ232">
            <v>38.700032952392988</v>
          </cell>
          <cell r="EK232">
            <v>98.700032952392988</v>
          </cell>
          <cell r="EL232">
            <v>118.70003295239299</v>
          </cell>
          <cell r="EN232">
            <v>0</v>
          </cell>
          <cell r="EO232">
            <v>60</v>
          </cell>
          <cell r="EP232">
            <v>80</v>
          </cell>
          <cell r="ER232">
            <v>200</v>
          </cell>
          <cell r="ET232">
            <v>15</v>
          </cell>
          <cell r="EU232">
            <v>0</v>
          </cell>
          <cell r="EV232">
            <v>0</v>
          </cell>
          <cell r="EW232">
            <v>55.541285025908095</v>
          </cell>
          <cell r="EX232">
            <v>12.809399905598752</v>
          </cell>
          <cell r="EZ232">
            <v>55.541285025908095</v>
          </cell>
          <cell r="FA232">
            <v>70.541285025908095</v>
          </cell>
          <cell r="FB232">
            <v>59</v>
          </cell>
          <cell r="FC232">
            <v>68.350684931506848</v>
          </cell>
          <cell r="FE232">
            <v>38271.593268171295</v>
          </cell>
        </row>
        <row r="233">
          <cell r="A233">
            <v>39982</v>
          </cell>
          <cell r="B233">
            <v>18</v>
          </cell>
          <cell r="C233">
            <v>4</v>
          </cell>
          <cell r="D233">
            <v>6</v>
          </cell>
          <cell r="E233">
            <v>2009</v>
          </cell>
          <cell r="G233">
            <v>0</v>
          </cell>
          <cell r="H233">
            <v>2.0039712679970347</v>
          </cell>
          <cell r="I233">
            <v>10.415922552518291</v>
          </cell>
          <cell r="J233">
            <v>85.61643835616438</v>
          </cell>
          <cell r="K233">
            <v>10.833333333333334</v>
          </cell>
          <cell r="L233">
            <v>0.49338659065630608</v>
          </cell>
          <cell r="M233">
            <v>6.7145387449040195</v>
          </cell>
          <cell r="N233">
            <v>0</v>
          </cell>
          <cell r="O233">
            <v>31.698759844148245</v>
          </cell>
          <cell r="P233">
            <v>15.89003970897309</v>
          </cell>
          <cell r="Q233">
            <v>27.842417541033925</v>
          </cell>
          <cell r="R233">
            <v>19.976700461843564</v>
          </cell>
          <cell r="S233">
            <v>178.59819401580307</v>
          </cell>
          <cell r="T233">
            <v>21.373532943953609</v>
          </cell>
          <cell r="U233">
            <v>26.445374010844571</v>
          </cell>
          <cell r="W233">
            <v>0</v>
          </cell>
          <cell r="X233">
            <v>12.419893820515325</v>
          </cell>
          <cell r="Y233">
            <v>10.833333333333334</v>
          </cell>
          <cell r="Z233">
            <v>0</v>
          </cell>
          <cell r="AA233">
            <v>0</v>
          </cell>
          <cell r="AB233">
            <v>0</v>
          </cell>
          <cell r="AC233">
            <v>5</v>
          </cell>
          <cell r="AD233">
            <v>0</v>
          </cell>
          <cell r="AE233">
            <v>1.0022831050228298</v>
          </cell>
          <cell r="AF233">
            <v>1.2056422305374959</v>
          </cell>
          <cell r="AG233">
            <v>0</v>
          </cell>
          <cell r="AH233">
            <v>2.8691405505245058</v>
          </cell>
          <cell r="AI233">
            <v>0</v>
          </cell>
          <cell r="AJ233">
            <v>0</v>
          </cell>
          <cell r="AK233">
            <v>0</v>
          </cell>
          <cell r="AL233">
            <v>0</v>
          </cell>
          <cell r="AM233">
            <v>0</v>
          </cell>
          <cell r="AN233">
            <v>0</v>
          </cell>
          <cell r="AO233">
            <v>27.135137420682241</v>
          </cell>
          <cell r="AP233">
            <v>0</v>
          </cell>
          <cell r="AQ233">
            <v>22.794357769462504</v>
          </cell>
          <cell r="AR233">
            <v>17.205642230537496</v>
          </cell>
          <cell r="AS233">
            <v>25.403639584792074</v>
          </cell>
          <cell r="AT233">
            <v>0</v>
          </cell>
          <cell r="AU233">
            <v>0</v>
          </cell>
          <cell r="AV233">
            <v>0</v>
          </cell>
          <cell r="AW233">
            <v>67</v>
          </cell>
          <cell r="AX233">
            <v>0</v>
          </cell>
          <cell r="AY233">
            <v>0</v>
          </cell>
          <cell r="AZ233">
            <v>41.479289276311832</v>
          </cell>
          <cell r="BA233">
            <v>0</v>
          </cell>
          <cell r="BB233">
            <v>117.93781169428944</v>
          </cell>
          <cell r="BC233">
            <v>0</v>
          </cell>
          <cell r="BD233">
            <v>0</v>
          </cell>
          <cell r="BE233">
            <v>27.3224043715847</v>
          </cell>
          <cell r="BF233">
            <v>34.484974438232442</v>
          </cell>
          <cell r="BG233">
            <v>0</v>
          </cell>
          <cell r="BH233">
            <v>4.5009557467735277</v>
          </cell>
          <cell r="BI233">
            <v>0</v>
          </cell>
          <cell r="BJ233">
            <v>0</v>
          </cell>
          <cell r="BK233">
            <v>0</v>
          </cell>
          <cell r="BL233">
            <v>0</v>
          </cell>
          <cell r="BM233">
            <v>0</v>
          </cell>
          <cell r="BN233">
            <v>7.1054273576010019E-15</v>
          </cell>
          <cell r="BO233">
            <v>0</v>
          </cell>
          <cell r="BP233">
            <v>0</v>
          </cell>
          <cell r="BQ233">
            <v>-7.1054273576010019E-15</v>
          </cell>
          <cell r="BR233">
            <v>0</v>
          </cell>
          <cell r="BS233">
            <v>0</v>
          </cell>
          <cell r="BT233">
            <v>0</v>
          </cell>
          <cell r="BU233">
            <v>0</v>
          </cell>
          <cell r="BV233">
            <v>0</v>
          </cell>
          <cell r="BW233">
            <v>6.543306121689703</v>
          </cell>
          <cell r="BX233">
            <v>0</v>
          </cell>
          <cell r="BY233">
            <v>0</v>
          </cell>
          <cell r="CA233">
            <v>0</v>
          </cell>
          <cell r="CB233">
            <v>12.764797677884005</v>
          </cell>
          <cell r="CC233">
            <v>0</v>
          </cell>
          <cell r="CD233">
            <v>0</v>
          </cell>
          <cell r="CE233">
            <v>0</v>
          </cell>
          <cell r="CF233">
            <v>0</v>
          </cell>
          <cell r="CH233">
            <v>12.764797677884005</v>
          </cell>
          <cell r="CJ233">
            <v>39982</v>
          </cell>
          <cell r="CK233">
            <v>12.419893820515325</v>
          </cell>
          <cell r="CL233">
            <v>2.2079253355603257</v>
          </cell>
          <cell r="CM233">
            <v>61.807378809817145</v>
          </cell>
          <cell r="CN233">
            <v>6.543306121689703</v>
          </cell>
          <cell r="CO233">
            <v>0</v>
          </cell>
          <cell r="CP233">
            <v>55.407917555998822</v>
          </cell>
          <cell r="CQ233">
            <v>0</v>
          </cell>
          <cell r="CR233">
            <v>40</v>
          </cell>
          <cell r="CS233">
            <v>0</v>
          </cell>
          <cell r="CU233">
            <v>39982</v>
          </cell>
          <cell r="CV233">
            <v>0</v>
          </cell>
          <cell r="CW233">
            <v>5</v>
          </cell>
          <cell r="CX233">
            <v>0</v>
          </cell>
          <cell r="CY233">
            <v>0</v>
          </cell>
          <cell r="CZ233">
            <v>0</v>
          </cell>
          <cell r="DA233">
            <v>0</v>
          </cell>
          <cell r="DB233">
            <v>0</v>
          </cell>
          <cell r="DC233">
            <v>72.328767123287676</v>
          </cell>
          <cell r="DD233">
            <v>67</v>
          </cell>
          <cell r="DE233">
            <v>11.835616438356164</v>
          </cell>
          <cell r="DF233">
            <v>24</v>
          </cell>
          <cell r="DG233">
            <v>58.684931506849324</v>
          </cell>
          <cell r="DH233">
            <v>117.93781169428944</v>
          </cell>
          <cell r="DI233">
            <v>0</v>
          </cell>
          <cell r="DJ233">
            <v>0</v>
          </cell>
          <cell r="DK233">
            <v>27.3224043715847</v>
          </cell>
          <cell r="DL233">
            <v>34.484974438232449</v>
          </cell>
          <cell r="DM233">
            <v>0</v>
          </cell>
          <cell r="DN233">
            <v>0</v>
          </cell>
          <cell r="DO233">
            <v>-7.1054273576010019E-15</v>
          </cell>
          <cell r="DP233">
            <v>6.543306121689703</v>
          </cell>
          <cell r="DR233">
            <v>68.350684931506848</v>
          </cell>
          <cell r="DS233">
            <v>12.764797677884005</v>
          </cell>
          <cell r="DT233">
            <v>0</v>
          </cell>
          <cell r="DV233">
            <v>39982</v>
          </cell>
          <cell r="DW233">
            <v>1.4719502237068838</v>
          </cell>
          <cell r="DY233">
            <v>49.7</v>
          </cell>
          <cell r="DZ233">
            <v>44.7</v>
          </cell>
          <cell r="EA233">
            <v>40</v>
          </cell>
          <cell r="EB233">
            <v>40</v>
          </cell>
          <cell r="ED233">
            <v>60</v>
          </cell>
          <cell r="EE233">
            <v>20</v>
          </cell>
          <cell r="EF233">
            <v>55.407917555998829</v>
          </cell>
          <cell r="EG233">
            <v>0</v>
          </cell>
          <cell r="EH233">
            <v>55.407917555998829</v>
          </cell>
          <cell r="EJ233">
            <v>40</v>
          </cell>
          <cell r="EK233">
            <v>100</v>
          </cell>
          <cell r="EL233">
            <v>120</v>
          </cell>
          <cell r="EN233">
            <v>0</v>
          </cell>
          <cell r="EO233">
            <v>60</v>
          </cell>
          <cell r="EP233">
            <v>80</v>
          </cell>
          <cell r="ER233">
            <v>200</v>
          </cell>
          <cell r="ET233">
            <v>15</v>
          </cell>
          <cell r="EU233">
            <v>0</v>
          </cell>
          <cell r="EV233">
            <v>6.543306121689703</v>
          </cell>
          <cell r="EW233">
            <v>53.350684931506848</v>
          </cell>
          <cell r="EX233">
            <v>15</v>
          </cell>
          <cell r="EZ233">
            <v>46.807378809817145</v>
          </cell>
          <cell r="FA233">
            <v>61.807378809817145</v>
          </cell>
          <cell r="FB233">
            <v>59</v>
          </cell>
          <cell r="FC233">
            <v>68.350684931506848</v>
          </cell>
          <cell r="FE233">
            <v>38271.593268402779</v>
          </cell>
        </row>
        <row r="234">
          <cell r="A234">
            <v>39983</v>
          </cell>
          <cell r="B234">
            <v>19</v>
          </cell>
          <cell r="C234">
            <v>5</v>
          </cell>
          <cell r="D234">
            <v>6</v>
          </cell>
          <cell r="E234">
            <v>2009</v>
          </cell>
          <cell r="G234">
            <v>0</v>
          </cell>
          <cell r="H234">
            <v>1.8602645629363761</v>
          </cell>
          <cell r="I234">
            <v>10.394692148791572</v>
          </cell>
          <cell r="J234">
            <v>85.61643835616438</v>
          </cell>
          <cell r="K234">
            <v>10.833333333333334</v>
          </cell>
          <cell r="L234">
            <v>0.45800536419032128</v>
          </cell>
          <cell r="M234">
            <v>6.7008527398790942</v>
          </cell>
          <cell r="N234">
            <v>0</v>
          </cell>
          <cell r="O234">
            <v>29.425611319287054</v>
          </cell>
          <cell r="P234">
            <v>15.857651607337914</v>
          </cell>
          <cell r="Q234">
            <v>27.497105241304208</v>
          </cell>
          <cell r="R234">
            <v>19.976700461843564</v>
          </cell>
          <cell r="S234">
            <v>186.05240364856903</v>
          </cell>
          <cell r="T234">
            <v>21.635856069175965</v>
          </cell>
          <cell r="U234">
            <v>29.194028798424373</v>
          </cell>
          <cell r="W234">
            <v>0</v>
          </cell>
          <cell r="X234">
            <v>12.254956711727948</v>
          </cell>
          <cell r="Y234">
            <v>10.833333333333334</v>
          </cell>
          <cell r="Z234">
            <v>0</v>
          </cell>
          <cell r="AA234">
            <v>0</v>
          </cell>
          <cell r="AB234">
            <v>0</v>
          </cell>
          <cell r="AC234">
            <v>5</v>
          </cell>
          <cell r="AD234">
            <v>0</v>
          </cell>
          <cell r="AE234">
            <v>1.0022831050228298</v>
          </cell>
          <cell r="AF234">
            <v>1.1565749990465859</v>
          </cell>
          <cell r="AG234">
            <v>0</v>
          </cell>
          <cell r="AH234">
            <v>2.7515803111474408</v>
          </cell>
          <cell r="AI234">
            <v>0</v>
          </cell>
          <cell r="AJ234">
            <v>0</v>
          </cell>
          <cell r="AK234">
            <v>0</v>
          </cell>
          <cell r="AL234">
            <v>0</v>
          </cell>
          <cell r="AM234">
            <v>0</v>
          </cell>
          <cell r="AN234">
            <v>0</v>
          </cell>
          <cell r="AO234">
            <v>27.340018217681507</v>
          </cell>
          <cell r="AP234">
            <v>0</v>
          </cell>
          <cell r="AQ234">
            <v>22.843425000953413</v>
          </cell>
          <cell r="AR234">
            <v>17.156574999046587</v>
          </cell>
          <cell r="AS234">
            <v>22.665470100943807</v>
          </cell>
          <cell r="AT234">
            <v>0</v>
          </cell>
          <cell r="AU234">
            <v>0</v>
          </cell>
          <cell r="AV234">
            <v>0</v>
          </cell>
          <cell r="AW234">
            <v>67</v>
          </cell>
          <cell r="AX234">
            <v>0</v>
          </cell>
          <cell r="AY234">
            <v>0</v>
          </cell>
          <cell r="AZ234">
            <v>41.528356507802741</v>
          </cell>
          <cell r="BA234">
            <v>0</v>
          </cell>
          <cell r="BB234">
            <v>128.3539320083666</v>
          </cell>
          <cell r="BC234">
            <v>0</v>
          </cell>
          <cell r="BD234">
            <v>0</v>
          </cell>
          <cell r="BE234">
            <v>27.3224043715847</v>
          </cell>
          <cell r="BF234">
            <v>34.389568626168142</v>
          </cell>
          <cell r="BG234">
            <v>0</v>
          </cell>
          <cell r="BH234">
            <v>7.3167417817869733</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6.6387119337540099</v>
          </cell>
          <cell r="BX234">
            <v>0</v>
          </cell>
          <cell r="BY234">
            <v>0</v>
          </cell>
          <cell r="CA234">
            <v>0</v>
          </cell>
          <cell r="CB234">
            <v>9.9490116428705591</v>
          </cell>
          <cell r="CC234">
            <v>0</v>
          </cell>
          <cell r="CD234">
            <v>0</v>
          </cell>
          <cell r="CE234">
            <v>0</v>
          </cell>
          <cell r="CF234">
            <v>0</v>
          </cell>
          <cell r="CH234">
            <v>9.9490116428705591</v>
          </cell>
          <cell r="CJ234">
            <v>39983</v>
          </cell>
          <cell r="CK234">
            <v>12.254956711727948</v>
          </cell>
          <cell r="CL234">
            <v>2.1588581040694157</v>
          </cell>
          <cell r="CM234">
            <v>61.711972997752838</v>
          </cell>
          <cell r="CN234">
            <v>6.6387119337540099</v>
          </cell>
          <cell r="CO234">
            <v>0</v>
          </cell>
          <cell r="CP234">
            <v>52.757068629772753</v>
          </cell>
          <cell r="CQ234">
            <v>0</v>
          </cell>
          <cell r="CR234">
            <v>40</v>
          </cell>
          <cell r="CS234">
            <v>0</v>
          </cell>
          <cell r="CU234">
            <v>39983</v>
          </cell>
          <cell r="CV234">
            <v>0</v>
          </cell>
          <cell r="CW234">
            <v>5</v>
          </cell>
          <cell r="CX234">
            <v>0</v>
          </cell>
          <cell r="CY234">
            <v>0</v>
          </cell>
          <cell r="CZ234">
            <v>0</v>
          </cell>
          <cell r="DA234">
            <v>0</v>
          </cell>
          <cell r="DB234">
            <v>0</v>
          </cell>
          <cell r="DC234">
            <v>72.328767123287676</v>
          </cell>
          <cell r="DD234">
            <v>67</v>
          </cell>
          <cell r="DE234">
            <v>11.835616438356164</v>
          </cell>
          <cell r="DF234">
            <v>24</v>
          </cell>
          <cell r="DG234">
            <v>58.684931506849324</v>
          </cell>
          <cell r="DH234">
            <v>128.3539320083666</v>
          </cell>
          <cell r="DI234">
            <v>0</v>
          </cell>
          <cell r="DJ234">
            <v>0</v>
          </cell>
          <cell r="DK234">
            <v>27.3224043715847</v>
          </cell>
          <cell r="DL234">
            <v>34.389568626168142</v>
          </cell>
          <cell r="DM234">
            <v>0</v>
          </cell>
          <cell r="DN234">
            <v>0</v>
          </cell>
          <cell r="DO234">
            <v>0</v>
          </cell>
          <cell r="DP234">
            <v>6.6387119337540099</v>
          </cell>
          <cell r="DR234">
            <v>68.350684931506848</v>
          </cell>
          <cell r="DS234">
            <v>9.9490116428705591</v>
          </cell>
          <cell r="DT234">
            <v>0</v>
          </cell>
          <cell r="DV234">
            <v>39983</v>
          </cell>
          <cell r="DW234">
            <v>1.4392387360462771</v>
          </cell>
          <cell r="DY234">
            <v>49.7</v>
          </cell>
          <cell r="DZ234">
            <v>44.7</v>
          </cell>
          <cell r="EA234">
            <v>40</v>
          </cell>
          <cell r="EB234">
            <v>40</v>
          </cell>
          <cell r="ED234">
            <v>60</v>
          </cell>
          <cell r="EE234">
            <v>20</v>
          </cell>
          <cell r="EF234">
            <v>52.757068629772753</v>
          </cell>
          <cell r="EG234">
            <v>0</v>
          </cell>
          <cell r="EH234">
            <v>52.757068629772753</v>
          </cell>
          <cell r="EJ234">
            <v>40</v>
          </cell>
          <cell r="EK234">
            <v>100</v>
          </cell>
          <cell r="EL234">
            <v>120</v>
          </cell>
          <cell r="EN234">
            <v>0</v>
          </cell>
          <cell r="EO234">
            <v>60</v>
          </cell>
          <cell r="EP234">
            <v>80</v>
          </cell>
          <cell r="ER234">
            <v>200</v>
          </cell>
          <cell r="ET234">
            <v>15</v>
          </cell>
          <cell r="EU234">
            <v>0</v>
          </cell>
          <cell r="EV234">
            <v>6.6387119337540099</v>
          </cell>
          <cell r="EW234">
            <v>53.350684931506848</v>
          </cell>
          <cell r="EX234">
            <v>15</v>
          </cell>
          <cell r="EZ234">
            <v>46.711972997752838</v>
          </cell>
          <cell r="FA234">
            <v>61.711972997752838</v>
          </cell>
          <cell r="FB234">
            <v>59</v>
          </cell>
          <cell r="FC234">
            <v>68.350684931506848</v>
          </cell>
          <cell r="FE234">
            <v>38271.593268750003</v>
          </cell>
        </row>
        <row r="235">
          <cell r="A235">
            <v>39984</v>
          </cell>
          <cell r="B235">
            <v>20</v>
          </cell>
          <cell r="C235">
            <v>6</v>
          </cell>
          <cell r="D235">
            <v>6</v>
          </cell>
          <cell r="E235">
            <v>2009</v>
          </cell>
          <cell r="G235">
            <v>0</v>
          </cell>
          <cell r="H235">
            <v>2.4737170276543847</v>
          </cell>
          <cell r="I235">
            <v>13.212170381077447</v>
          </cell>
          <cell r="J235">
            <v>85.61643835616438</v>
          </cell>
          <cell r="K235">
            <v>10.833333333333334</v>
          </cell>
          <cell r="L235">
            <v>0.60904007458287279</v>
          </cell>
          <cell r="M235">
            <v>8.5171168929793204</v>
          </cell>
          <cell r="N235">
            <v>8.1229090909090917</v>
          </cell>
          <cell r="O235">
            <v>39.12918475142159</v>
          </cell>
          <cell r="P235">
            <v>20.155863384975003</v>
          </cell>
          <cell r="Q235">
            <v>27.503426899830842</v>
          </cell>
          <cell r="R235">
            <v>19.976700461843564</v>
          </cell>
          <cell r="S235">
            <v>172.62917293993141</v>
          </cell>
          <cell r="T235">
            <v>22.052190970155831</v>
          </cell>
          <cell r="U235">
            <v>39.050023643823529</v>
          </cell>
          <cell r="W235">
            <v>0</v>
          </cell>
          <cell r="X235">
            <v>15.685887408731832</v>
          </cell>
          <cell r="Y235">
            <v>10.833333333333334</v>
          </cell>
          <cell r="Z235">
            <v>0</v>
          </cell>
          <cell r="AA235">
            <v>0</v>
          </cell>
          <cell r="AB235">
            <v>2.5686609922756451</v>
          </cell>
          <cell r="AC235">
            <v>5</v>
          </cell>
          <cell r="AD235">
            <v>0</v>
          </cell>
          <cell r="AE235">
            <v>1.0022831050228298</v>
          </cell>
          <cell r="AF235">
            <v>8.6781219611728098</v>
          </cell>
          <cell r="AG235">
            <v>0</v>
          </cell>
          <cell r="AH235">
            <v>1.942955255789423</v>
          </cell>
          <cell r="AI235">
            <v>0</v>
          </cell>
          <cell r="AJ235">
            <v>0</v>
          </cell>
          <cell r="AK235">
            <v>0</v>
          </cell>
          <cell r="AL235">
            <v>0</v>
          </cell>
          <cell r="AM235">
            <v>0</v>
          </cell>
          <cell r="AN235">
            <v>0</v>
          </cell>
          <cell r="AO235">
            <v>24.627382817208005</v>
          </cell>
          <cell r="AP235">
            <v>0</v>
          </cell>
          <cell r="AQ235">
            <v>15.32187803882719</v>
          </cell>
          <cell r="AR235">
            <v>22.924518583709055</v>
          </cell>
          <cell r="AS235">
            <v>30.072541641558416</v>
          </cell>
          <cell r="AT235">
            <v>0</v>
          </cell>
          <cell r="AU235">
            <v>0</v>
          </cell>
          <cell r="AV235">
            <v>0</v>
          </cell>
          <cell r="AW235">
            <v>67</v>
          </cell>
          <cell r="AX235">
            <v>0</v>
          </cell>
          <cell r="AY235">
            <v>0</v>
          </cell>
          <cell r="AZ235">
            <v>35.760412923140265</v>
          </cell>
          <cell r="BA235">
            <v>0</v>
          </cell>
          <cell r="BB235">
            <v>130.97097463077051</v>
          </cell>
          <cell r="BC235">
            <v>0</v>
          </cell>
          <cell r="BD235">
            <v>0</v>
          </cell>
          <cell r="BE235">
            <v>27.3224043715847</v>
          </cell>
          <cell r="BF235">
            <v>41.028280559922152</v>
          </cell>
          <cell r="BG235">
            <v>0</v>
          </cell>
          <cell r="BH235">
            <v>0</v>
          </cell>
          <cell r="BI235">
            <v>0</v>
          </cell>
          <cell r="BJ235">
            <v>0</v>
          </cell>
          <cell r="BK235">
            <v>0</v>
          </cell>
          <cell r="BL235">
            <v>0</v>
          </cell>
          <cell r="BM235">
            <v>0</v>
          </cell>
          <cell r="BN235">
            <v>0</v>
          </cell>
          <cell r="BO235">
            <v>0</v>
          </cell>
          <cell r="BP235">
            <v>0</v>
          </cell>
          <cell r="BQ235">
            <v>7.1054273576010019E-15</v>
          </cell>
          <cell r="BR235">
            <v>0</v>
          </cell>
          <cell r="BS235">
            <v>0</v>
          </cell>
          <cell r="BT235">
            <v>0</v>
          </cell>
          <cell r="BU235">
            <v>0</v>
          </cell>
          <cell r="BV235">
            <v>0</v>
          </cell>
          <cell r="BW235">
            <v>0</v>
          </cell>
          <cell r="BX235">
            <v>0</v>
          </cell>
          <cell r="BY235">
            <v>0</v>
          </cell>
          <cell r="CA235">
            <v>0</v>
          </cell>
          <cell r="CB235">
            <v>17.265753424657532</v>
          </cell>
          <cell r="CC235">
            <v>0</v>
          </cell>
          <cell r="CD235">
            <v>0</v>
          </cell>
          <cell r="CE235">
            <v>11.875899160978904</v>
          </cell>
          <cell r="CF235">
            <v>0</v>
          </cell>
          <cell r="CH235">
            <v>29.141652585636436</v>
          </cell>
          <cell r="CJ235">
            <v>39984</v>
          </cell>
          <cell r="CK235">
            <v>15.685887408731832</v>
          </cell>
          <cell r="CL235">
            <v>9.6804050661956396</v>
          </cell>
          <cell r="CM235">
            <v>68.350684931506848</v>
          </cell>
          <cell r="CN235">
            <v>0</v>
          </cell>
          <cell r="CO235">
            <v>0</v>
          </cell>
          <cell r="CP235">
            <v>56.642879714555846</v>
          </cell>
          <cell r="CQ235">
            <v>0</v>
          </cell>
          <cell r="CR235">
            <v>38.246396622536246</v>
          </cell>
          <cell r="CS235">
            <v>0</v>
          </cell>
          <cell r="CU235">
            <v>39984</v>
          </cell>
          <cell r="CV235">
            <v>2.5686609922756451</v>
          </cell>
          <cell r="CW235">
            <v>5</v>
          </cell>
          <cell r="CX235">
            <v>0</v>
          </cell>
          <cell r="CY235">
            <v>0</v>
          </cell>
          <cell r="CZ235">
            <v>0</v>
          </cell>
          <cell r="DA235">
            <v>0</v>
          </cell>
          <cell r="DB235">
            <v>0</v>
          </cell>
          <cell r="DC235">
            <v>72.328767123287676</v>
          </cell>
          <cell r="DD235">
            <v>67</v>
          </cell>
          <cell r="DE235">
            <v>11.835616438356164</v>
          </cell>
          <cell r="DF235">
            <v>24</v>
          </cell>
          <cell r="DG235">
            <v>58.684931506849324</v>
          </cell>
          <cell r="DH235">
            <v>130.97097463077051</v>
          </cell>
          <cell r="DI235">
            <v>0</v>
          </cell>
          <cell r="DJ235">
            <v>0</v>
          </cell>
          <cell r="DK235">
            <v>27.3224043715847</v>
          </cell>
          <cell r="DL235">
            <v>41.028280559922152</v>
          </cell>
          <cell r="DM235">
            <v>0</v>
          </cell>
          <cell r="DN235">
            <v>0</v>
          </cell>
          <cell r="DO235">
            <v>7.1054273576010019E-15</v>
          </cell>
          <cell r="DP235">
            <v>0</v>
          </cell>
          <cell r="DR235">
            <v>68.350684931506848</v>
          </cell>
          <cell r="DS235">
            <v>29.141652585636436</v>
          </cell>
          <cell r="DT235">
            <v>0</v>
          </cell>
          <cell r="DV235">
            <v>39984</v>
          </cell>
          <cell r="DW235">
            <v>6.45360337746376</v>
          </cell>
          <cell r="DY235">
            <v>49.7</v>
          </cell>
          <cell r="DZ235">
            <v>44.7</v>
          </cell>
          <cell r="EA235">
            <v>40</v>
          </cell>
          <cell r="EB235">
            <v>38.246396622536246</v>
          </cell>
          <cell r="ED235">
            <v>60</v>
          </cell>
          <cell r="EE235">
            <v>20</v>
          </cell>
          <cell r="EF235">
            <v>68.51877887553475</v>
          </cell>
          <cell r="EG235">
            <v>8.5187788755347498</v>
          </cell>
          <cell r="EH235">
            <v>60</v>
          </cell>
          <cell r="EJ235">
            <v>38.246396622536246</v>
          </cell>
          <cell r="EK235">
            <v>98.246396622536253</v>
          </cell>
          <cell r="EL235">
            <v>118.24639662253625</v>
          </cell>
          <cell r="EN235">
            <v>0</v>
          </cell>
          <cell r="EO235">
            <v>60</v>
          </cell>
          <cell r="EP235">
            <v>80</v>
          </cell>
          <cell r="ER235">
            <v>200</v>
          </cell>
          <cell r="ET235">
            <v>15</v>
          </cell>
          <cell r="EU235">
            <v>0</v>
          </cell>
          <cell r="EV235">
            <v>0</v>
          </cell>
          <cell r="EW235">
            <v>59.37323946186784</v>
          </cell>
          <cell r="EX235">
            <v>8.977445469639008</v>
          </cell>
          <cell r="EZ235">
            <v>59.37323946186784</v>
          </cell>
          <cell r="FA235">
            <v>74.37323946186784</v>
          </cell>
          <cell r="FB235">
            <v>59</v>
          </cell>
          <cell r="FC235">
            <v>68.350684931506848</v>
          </cell>
          <cell r="FE235">
            <v>38271.59326898148</v>
          </cell>
        </row>
        <row r="236">
          <cell r="A236">
            <v>39985</v>
          </cell>
          <cell r="B236">
            <v>21</v>
          </cell>
          <cell r="C236">
            <v>7</v>
          </cell>
          <cell r="D236">
            <v>6</v>
          </cell>
          <cell r="E236">
            <v>2009</v>
          </cell>
          <cell r="G236">
            <v>0</v>
          </cell>
          <cell r="H236">
            <v>2.3288719666914903</v>
          </cell>
          <cell r="I236">
            <v>13.108303964567289</v>
          </cell>
          <cell r="J236">
            <v>85.61643835616438</v>
          </cell>
          <cell r="K236">
            <v>10.833333333333334</v>
          </cell>
          <cell r="L236">
            <v>0.57337857985829221</v>
          </cell>
          <cell r="M236">
            <v>8.4501602624518419</v>
          </cell>
          <cell r="N236">
            <v>8.1229090909090917</v>
          </cell>
          <cell r="O236">
            <v>36.838029745660009</v>
          </cell>
          <cell r="P236">
            <v>19.997409683495036</v>
          </cell>
          <cell r="Q236">
            <v>27.415894794142915</v>
          </cell>
          <cell r="R236">
            <v>19.976700461843564</v>
          </cell>
          <cell r="S236">
            <v>219.60338112328967</v>
          </cell>
          <cell r="T236">
            <v>22.271852305275708</v>
          </cell>
          <cell r="U236">
            <v>40.489220546374284</v>
          </cell>
          <cell r="W236">
            <v>0</v>
          </cell>
          <cell r="X236">
            <v>15.43717593125878</v>
          </cell>
          <cell r="Y236">
            <v>10.833333333333334</v>
          </cell>
          <cell r="Z236">
            <v>0</v>
          </cell>
          <cell r="AA236">
            <v>0</v>
          </cell>
          <cell r="AB236">
            <v>2.5673580482940559</v>
          </cell>
          <cell r="AC236">
            <v>5</v>
          </cell>
          <cell r="AD236">
            <v>0</v>
          </cell>
          <cell r="AE236">
            <v>1.0022831050228298</v>
          </cell>
          <cell r="AF236">
            <v>8.5768067799023431</v>
          </cell>
          <cell r="AG236">
            <v>0</v>
          </cell>
          <cell r="AH236">
            <v>1.8046645962478056</v>
          </cell>
          <cell r="AI236">
            <v>0</v>
          </cell>
          <cell r="AJ236">
            <v>0</v>
          </cell>
          <cell r="AK236">
            <v>0</v>
          </cell>
          <cell r="AL236">
            <v>0</v>
          </cell>
          <cell r="AM236">
            <v>0</v>
          </cell>
          <cell r="AN236">
            <v>0</v>
          </cell>
          <cell r="AO236">
            <v>24.935533477380975</v>
          </cell>
          <cell r="AP236">
            <v>0</v>
          </cell>
          <cell r="AQ236">
            <v>15.423193220097657</v>
          </cell>
          <cell r="AR236">
            <v>22.890746856618897</v>
          </cell>
          <cell r="AS236">
            <v>30.151393118400115</v>
          </cell>
          <cell r="AT236">
            <v>0</v>
          </cell>
          <cell r="AU236">
            <v>0</v>
          </cell>
          <cell r="AV236">
            <v>0</v>
          </cell>
          <cell r="AW236">
            <v>67</v>
          </cell>
          <cell r="AX236">
            <v>0</v>
          </cell>
          <cell r="AY236">
            <v>0</v>
          </cell>
          <cell r="AZ236">
            <v>35.794184650230427</v>
          </cell>
          <cell r="BA236">
            <v>0</v>
          </cell>
          <cell r="BB236">
            <v>179.57026932470922</v>
          </cell>
          <cell r="BC236">
            <v>0</v>
          </cell>
          <cell r="BD236">
            <v>0</v>
          </cell>
          <cell r="BE236">
            <v>27.3224043715847</v>
          </cell>
          <cell r="BF236">
            <v>41.028280559922152</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CA236">
            <v>0</v>
          </cell>
          <cell r="CB236">
            <v>17.265753424657532</v>
          </cell>
          <cell r="CC236">
            <v>0</v>
          </cell>
          <cell r="CD236">
            <v>0</v>
          </cell>
          <cell r="CE236">
            <v>9.0225034163960629</v>
          </cell>
          <cell r="CF236">
            <v>0</v>
          </cell>
          <cell r="CH236">
            <v>26.288256841053595</v>
          </cell>
          <cell r="CJ236">
            <v>39985</v>
          </cell>
          <cell r="CK236">
            <v>15.43717593125878</v>
          </cell>
          <cell r="CL236">
            <v>9.5790898849251729</v>
          </cell>
          <cell r="CM236">
            <v>68.350684931506848</v>
          </cell>
          <cell r="CN236">
            <v>0</v>
          </cell>
          <cell r="CO236">
            <v>0</v>
          </cell>
          <cell r="CP236">
            <v>56.891591192028898</v>
          </cell>
          <cell r="CQ236">
            <v>0</v>
          </cell>
          <cell r="CR236">
            <v>38.313940076716555</v>
          </cell>
          <cell r="CS236">
            <v>0</v>
          </cell>
          <cell r="CU236">
            <v>39985</v>
          </cell>
          <cell r="CV236">
            <v>2.5673580482940559</v>
          </cell>
          <cell r="CW236">
            <v>5</v>
          </cell>
          <cell r="CX236">
            <v>0</v>
          </cell>
          <cell r="CY236">
            <v>0</v>
          </cell>
          <cell r="CZ236">
            <v>0</v>
          </cell>
          <cell r="DA236">
            <v>0</v>
          </cell>
          <cell r="DB236">
            <v>0</v>
          </cell>
          <cell r="DC236">
            <v>72.328767123287676</v>
          </cell>
          <cell r="DD236">
            <v>67</v>
          </cell>
          <cell r="DE236">
            <v>11.835616438356164</v>
          </cell>
          <cell r="DF236">
            <v>24</v>
          </cell>
          <cell r="DG236">
            <v>58.684931506849324</v>
          </cell>
          <cell r="DH236">
            <v>179.57026932470922</v>
          </cell>
          <cell r="DI236">
            <v>0</v>
          </cell>
          <cell r="DJ236">
            <v>0</v>
          </cell>
          <cell r="DK236">
            <v>27.3224043715847</v>
          </cell>
          <cell r="DL236">
            <v>41.028280559922152</v>
          </cell>
          <cell r="DM236">
            <v>0</v>
          </cell>
          <cell r="DN236">
            <v>0</v>
          </cell>
          <cell r="DO236">
            <v>0</v>
          </cell>
          <cell r="DP236">
            <v>0</v>
          </cell>
          <cell r="DR236">
            <v>68.350684931506848</v>
          </cell>
          <cell r="DS236">
            <v>26.288256841053595</v>
          </cell>
          <cell r="DT236">
            <v>0</v>
          </cell>
          <cell r="DV236">
            <v>39985</v>
          </cell>
          <cell r="DW236">
            <v>6.3860599232834483</v>
          </cell>
          <cell r="DY236">
            <v>49.7</v>
          </cell>
          <cell r="DZ236">
            <v>44.7</v>
          </cell>
          <cell r="EA236">
            <v>40</v>
          </cell>
          <cell r="EB236">
            <v>38.313940076716555</v>
          </cell>
          <cell r="ED236">
            <v>60</v>
          </cell>
          <cell r="EE236">
            <v>20</v>
          </cell>
          <cell r="EF236">
            <v>65.914094608424961</v>
          </cell>
          <cell r="EG236">
            <v>5.9140946084249606</v>
          </cell>
          <cell r="EH236">
            <v>60</v>
          </cell>
          <cell r="EJ236">
            <v>38.313940076716555</v>
          </cell>
          <cell r="EK236">
            <v>98.313940076716563</v>
          </cell>
          <cell r="EL236">
            <v>118.31394007671656</v>
          </cell>
          <cell r="EN236">
            <v>0</v>
          </cell>
          <cell r="EO236">
            <v>60</v>
          </cell>
          <cell r="EP236">
            <v>80</v>
          </cell>
          <cell r="ER236">
            <v>200</v>
          </cell>
          <cell r="ET236">
            <v>15</v>
          </cell>
          <cell r="EU236">
            <v>0</v>
          </cell>
          <cell r="EV236">
            <v>0</v>
          </cell>
          <cell r="EW236">
            <v>58.906481507524774</v>
          </cell>
          <cell r="EX236">
            <v>9.4442034239820742</v>
          </cell>
          <cell r="EZ236">
            <v>58.906481507524774</v>
          </cell>
          <cell r="FA236">
            <v>73.906481507524774</v>
          </cell>
          <cell r="FB236">
            <v>59</v>
          </cell>
          <cell r="FC236">
            <v>68.350684931506848</v>
          </cell>
          <cell r="FE236">
            <v>38271.593269097226</v>
          </cell>
        </row>
        <row r="237">
          <cell r="A237">
            <v>39986</v>
          </cell>
          <cell r="B237">
            <v>22</v>
          </cell>
          <cell r="C237">
            <v>1</v>
          </cell>
          <cell r="D237">
            <v>6</v>
          </cell>
          <cell r="E237">
            <v>2009</v>
          </cell>
          <cell r="G237">
            <v>0</v>
          </cell>
          <cell r="H237">
            <v>2.2510506118961469</v>
          </cell>
          <cell r="I237">
            <v>13.054056700236359</v>
          </cell>
          <cell r="J237">
            <v>85.61643835616438</v>
          </cell>
          <cell r="K237">
            <v>10.833333333333334</v>
          </cell>
          <cell r="L237">
            <v>0.55421861806846762</v>
          </cell>
          <cell r="M237">
            <v>8.4151902099847167</v>
          </cell>
          <cell r="N237">
            <v>8.1229090909090917</v>
          </cell>
          <cell r="O237">
            <v>35.607053795156759</v>
          </cell>
          <cell r="P237">
            <v>19.914652618052649</v>
          </cell>
          <cell r="Q237">
            <v>27.427957891866992</v>
          </cell>
          <cell r="R237">
            <v>19.976700461843564</v>
          </cell>
          <cell r="S237">
            <v>229.60754981736338</v>
          </cell>
          <cell r="T237">
            <v>22.318633914526625</v>
          </cell>
          <cell r="U237">
            <v>40.795728503696424</v>
          </cell>
          <cell r="W237">
            <v>0</v>
          </cell>
          <cell r="X237">
            <v>15.305107312132506</v>
          </cell>
          <cell r="Y237">
            <v>10.833333333333334</v>
          </cell>
          <cell r="Z237">
            <v>0</v>
          </cell>
          <cell r="AA237">
            <v>0</v>
          </cell>
          <cell r="AB237">
            <v>2.5660557652260807</v>
          </cell>
          <cell r="AC237">
            <v>5</v>
          </cell>
          <cell r="AD237">
            <v>0</v>
          </cell>
          <cell r="AE237">
            <v>1.0022831050228298</v>
          </cell>
          <cell r="AF237">
            <v>8.5239790487133664</v>
          </cell>
          <cell r="AG237">
            <v>0</v>
          </cell>
          <cell r="AH237">
            <v>1.879475697549843</v>
          </cell>
          <cell r="AI237">
            <v>0</v>
          </cell>
          <cell r="AJ237">
            <v>0</v>
          </cell>
          <cell r="AK237">
            <v>0</v>
          </cell>
          <cell r="AL237">
            <v>0</v>
          </cell>
          <cell r="AM237">
            <v>0</v>
          </cell>
          <cell r="AN237">
            <v>0</v>
          </cell>
          <cell r="AO237">
            <v>24.911755587539496</v>
          </cell>
          <cell r="AP237">
            <v>0</v>
          </cell>
          <cell r="AQ237">
            <v>15.476020951286634</v>
          </cell>
          <cell r="AR237">
            <v>22.873137612889238</v>
          </cell>
          <cell r="AS237">
            <v>30.232428526065831</v>
          </cell>
          <cell r="AT237">
            <v>0</v>
          </cell>
          <cell r="AU237">
            <v>0</v>
          </cell>
          <cell r="AV237">
            <v>0</v>
          </cell>
          <cell r="AW237">
            <v>67</v>
          </cell>
          <cell r="AX237">
            <v>0</v>
          </cell>
          <cell r="AY237">
            <v>0</v>
          </cell>
          <cell r="AZ237">
            <v>35.811793893960086</v>
          </cell>
          <cell r="BA237">
            <v>0</v>
          </cell>
          <cell r="BB237">
            <v>189.91011834162634</v>
          </cell>
          <cell r="BC237">
            <v>0</v>
          </cell>
          <cell r="BD237">
            <v>0</v>
          </cell>
          <cell r="BE237">
            <v>27.3224043715847</v>
          </cell>
          <cell r="BF237">
            <v>41.028280559922152</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CA237">
            <v>0</v>
          </cell>
          <cell r="CB237">
            <v>17.265753424657532</v>
          </cell>
          <cell r="CC237">
            <v>0</v>
          </cell>
          <cell r="CD237">
            <v>0</v>
          </cell>
          <cell r="CE237">
            <v>7.5535463915889238</v>
          </cell>
          <cell r="CF237">
            <v>0</v>
          </cell>
          <cell r="CH237">
            <v>24.819299816246456</v>
          </cell>
          <cell r="CJ237">
            <v>39986</v>
          </cell>
          <cell r="CK237">
            <v>15.305107312132506</v>
          </cell>
          <cell r="CL237">
            <v>9.5262621537361962</v>
          </cell>
          <cell r="CM237">
            <v>68.350684931506848</v>
          </cell>
          <cell r="CN237">
            <v>0</v>
          </cell>
          <cell r="CO237">
            <v>0</v>
          </cell>
          <cell r="CP237">
            <v>57.02365981115517</v>
          </cell>
          <cell r="CQ237">
            <v>0</v>
          </cell>
          <cell r="CR237">
            <v>38.349158564175873</v>
          </cell>
          <cell r="CS237">
            <v>0</v>
          </cell>
          <cell r="CU237">
            <v>39986</v>
          </cell>
          <cell r="CV237">
            <v>2.5660557652260807</v>
          </cell>
          <cell r="CW237">
            <v>5</v>
          </cell>
          <cell r="CX237">
            <v>0</v>
          </cell>
          <cell r="CY237">
            <v>0</v>
          </cell>
          <cell r="CZ237">
            <v>0</v>
          </cell>
          <cell r="DA237">
            <v>0</v>
          </cell>
          <cell r="DB237">
            <v>0</v>
          </cell>
          <cell r="DC237">
            <v>72.328767123287676</v>
          </cell>
          <cell r="DD237">
            <v>67</v>
          </cell>
          <cell r="DE237">
            <v>11.835616438356164</v>
          </cell>
          <cell r="DF237">
            <v>24</v>
          </cell>
          <cell r="DG237">
            <v>58.684931506849324</v>
          </cell>
          <cell r="DH237">
            <v>189.91011834162634</v>
          </cell>
          <cell r="DI237">
            <v>0</v>
          </cell>
          <cell r="DJ237">
            <v>0</v>
          </cell>
          <cell r="DK237">
            <v>27.3224043715847</v>
          </cell>
          <cell r="DL237">
            <v>41.028280559922152</v>
          </cell>
          <cell r="DM237">
            <v>0</v>
          </cell>
          <cell r="DN237">
            <v>0</v>
          </cell>
          <cell r="DO237">
            <v>0</v>
          </cell>
          <cell r="DP237">
            <v>0</v>
          </cell>
          <cell r="DR237">
            <v>68.350684931506848</v>
          </cell>
          <cell r="DS237">
            <v>24.819299816246456</v>
          </cell>
          <cell r="DT237">
            <v>0</v>
          </cell>
          <cell r="DV237">
            <v>39986</v>
          </cell>
          <cell r="DW237">
            <v>6.3508414358241305</v>
          </cell>
          <cell r="DY237">
            <v>49.7</v>
          </cell>
          <cell r="DZ237">
            <v>44.7</v>
          </cell>
          <cell r="EA237">
            <v>40</v>
          </cell>
          <cell r="EB237">
            <v>38.349158564175873</v>
          </cell>
          <cell r="ED237">
            <v>60</v>
          </cell>
          <cell r="EE237">
            <v>20</v>
          </cell>
          <cell r="EF237">
            <v>64.577206202744094</v>
          </cell>
          <cell r="EG237">
            <v>4.5772062027440938</v>
          </cell>
          <cell r="EH237">
            <v>60</v>
          </cell>
          <cell r="EJ237">
            <v>38.349158564175873</v>
          </cell>
          <cell r="EK237">
            <v>98.349158564175866</v>
          </cell>
          <cell r="EL237">
            <v>118.34915856417587</v>
          </cell>
          <cell r="EN237">
            <v>0</v>
          </cell>
          <cell r="EO237">
            <v>60</v>
          </cell>
          <cell r="EP237">
            <v>80</v>
          </cell>
          <cell r="ER237">
            <v>200</v>
          </cell>
          <cell r="ET237">
            <v>15</v>
          </cell>
          <cell r="EU237">
            <v>0</v>
          </cell>
          <cell r="EV237">
            <v>0</v>
          </cell>
          <cell r="EW237">
            <v>58.662703557167397</v>
          </cell>
          <cell r="EX237">
            <v>9.6879813743394507</v>
          </cell>
          <cell r="EZ237">
            <v>58.662703557167397</v>
          </cell>
          <cell r="FA237">
            <v>73.66270355716739</v>
          </cell>
          <cell r="FB237">
            <v>59</v>
          </cell>
          <cell r="FC237">
            <v>68.350684931506848</v>
          </cell>
          <cell r="FE237">
            <v>38271.593269328703</v>
          </cell>
        </row>
        <row r="238">
          <cell r="A238">
            <v>39987</v>
          </cell>
          <cell r="B238">
            <v>23</v>
          </cell>
          <cell r="C238">
            <v>2</v>
          </cell>
          <cell r="D238">
            <v>6</v>
          </cell>
          <cell r="E238">
            <v>2009</v>
          </cell>
          <cell r="G238">
            <v>0</v>
          </cell>
          <cell r="H238">
            <v>2.2513202172138658</v>
          </cell>
          <cell r="I238">
            <v>13.054156370750803</v>
          </cell>
          <cell r="J238">
            <v>85.61643835616438</v>
          </cell>
          <cell r="K238">
            <v>10.833333333333334</v>
          </cell>
          <cell r="L238">
            <v>0.55428499609027704</v>
          </cell>
          <cell r="M238">
            <v>8.4152544617615135</v>
          </cell>
          <cell r="N238">
            <v>8.1229090909090917</v>
          </cell>
          <cell r="O238">
            <v>35.611318404313366</v>
          </cell>
          <cell r="P238">
            <v>19.914804670684024</v>
          </cell>
          <cell r="Q238">
            <v>27.424567051754028</v>
          </cell>
          <cell r="R238">
            <v>19.976700461843564</v>
          </cell>
          <cell r="S238">
            <v>213.31820993067669</v>
          </cell>
          <cell r="T238">
            <v>22.242461515116201</v>
          </cell>
          <cell r="U238">
            <v>40.296655322558237</v>
          </cell>
          <cell r="W238">
            <v>0</v>
          </cell>
          <cell r="X238">
            <v>15.305476587964669</v>
          </cell>
          <cell r="Y238">
            <v>10.833333333333334</v>
          </cell>
          <cell r="Z238">
            <v>0</v>
          </cell>
          <cell r="AA238">
            <v>0</v>
          </cell>
          <cell r="AB238">
            <v>2.564754142736474</v>
          </cell>
          <cell r="AC238">
            <v>5</v>
          </cell>
          <cell r="AD238">
            <v>0</v>
          </cell>
          <cell r="AE238">
            <v>1.0022831050228298</v>
          </cell>
          <cell r="AF238">
            <v>8.5254113010015811</v>
          </cell>
          <cell r="AG238">
            <v>0</v>
          </cell>
          <cell r="AH238">
            <v>1.8707655971941577</v>
          </cell>
          <cell r="AI238">
            <v>0</v>
          </cell>
          <cell r="AJ238">
            <v>0</v>
          </cell>
          <cell r="AK238">
            <v>0</v>
          </cell>
          <cell r="AL238">
            <v>0</v>
          </cell>
          <cell r="AM238">
            <v>0</v>
          </cell>
          <cell r="AN238">
            <v>0</v>
          </cell>
          <cell r="AO238">
            <v>24.838013066012032</v>
          </cell>
          <cell r="AP238">
            <v>0</v>
          </cell>
          <cell r="AQ238">
            <v>15.474588698998419</v>
          </cell>
          <cell r="AR238">
            <v>22.873615030318646</v>
          </cell>
          <cell r="AS238">
            <v>30.314511872116817</v>
          </cell>
          <cell r="AT238">
            <v>0</v>
          </cell>
          <cell r="AU238">
            <v>0</v>
          </cell>
          <cell r="AV238">
            <v>0</v>
          </cell>
          <cell r="AW238">
            <v>67</v>
          </cell>
          <cell r="AX238">
            <v>0</v>
          </cell>
          <cell r="AY238">
            <v>0</v>
          </cell>
          <cell r="AZ238">
            <v>35.811316476530678</v>
          </cell>
          <cell r="BA238">
            <v>0</v>
          </cell>
          <cell r="BB238">
            <v>173.04601029182044</v>
          </cell>
          <cell r="BC238">
            <v>0</v>
          </cell>
          <cell r="BD238">
            <v>0</v>
          </cell>
          <cell r="BE238">
            <v>27.3224043715847</v>
          </cell>
          <cell r="BF238">
            <v>41.028280559922152</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CA238">
            <v>0</v>
          </cell>
          <cell r="CB238">
            <v>17.265753424657532</v>
          </cell>
          <cell r="CC238">
            <v>0</v>
          </cell>
          <cell r="CD238">
            <v>0</v>
          </cell>
          <cell r="CE238">
            <v>7.5558963239549115</v>
          </cell>
          <cell r="CF238">
            <v>0</v>
          </cell>
          <cell r="CH238">
            <v>24.821649748612444</v>
          </cell>
          <cell r="CJ238">
            <v>39987</v>
          </cell>
          <cell r="CK238">
            <v>15.305476587964669</v>
          </cell>
          <cell r="CL238">
            <v>9.5276944060244109</v>
          </cell>
          <cell r="CM238">
            <v>68.350684931506848</v>
          </cell>
          <cell r="CN238">
            <v>0</v>
          </cell>
          <cell r="CO238">
            <v>0</v>
          </cell>
          <cell r="CP238">
            <v>57.023290535323007</v>
          </cell>
          <cell r="CQ238">
            <v>0</v>
          </cell>
          <cell r="CR238">
            <v>38.348203729317063</v>
          </cell>
          <cell r="CS238">
            <v>0</v>
          </cell>
          <cell r="CU238">
            <v>39987</v>
          </cell>
          <cell r="CV238">
            <v>2.564754142736474</v>
          </cell>
          <cell r="CW238">
            <v>5</v>
          </cell>
          <cell r="CX238">
            <v>0</v>
          </cell>
          <cell r="CY238">
            <v>0</v>
          </cell>
          <cell r="CZ238">
            <v>0</v>
          </cell>
          <cell r="DA238">
            <v>0</v>
          </cell>
          <cell r="DB238">
            <v>0</v>
          </cell>
          <cell r="DC238">
            <v>72.328767123287676</v>
          </cell>
          <cell r="DD238">
            <v>67</v>
          </cell>
          <cell r="DE238">
            <v>11.835616438356164</v>
          </cell>
          <cell r="DF238">
            <v>24</v>
          </cell>
          <cell r="DG238">
            <v>58.684931506849324</v>
          </cell>
          <cell r="DH238">
            <v>173.04601029182044</v>
          </cell>
          <cell r="DI238">
            <v>0</v>
          </cell>
          <cell r="DJ238">
            <v>0</v>
          </cell>
          <cell r="DK238">
            <v>27.3224043715847</v>
          </cell>
          <cell r="DL238">
            <v>41.028280559922152</v>
          </cell>
          <cell r="DM238">
            <v>0</v>
          </cell>
          <cell r="DN238">
            <v>0</v>
          </cell>
          <cell r="DO238">
            <v>0</v>
          </cell>
          <cell r="DP238">
            <v>0</v>
          </cell>
          <cell r="DR238">
            <v>68.350684931506848</v>
          </cell>
          <cell r="DS238">
            <v>24.821649748612444</v>
          </cell>
          <cell r="DT238">
            <v>0</v>
          </cell>
          <cell r="DV238">
            <v>39987</v>
          </cell>
          <cell r="DW238">
            <v>6.3517962706829403</v>
          </cell>
          <cell r="DY238">
            <v>49.7</v>
          </cell>
          <cell r="DZ238">
            <v>44.7</v>
          </cell>
          <cell r="EA238">
            <v>40</v>
          </cell>
          <cell r="EB238">
            <v>38.348203729317063</v>
          </cell>
          <cell r="ED238">
            <v>60</v>
          </cell>
          <cell r="EE238">
            <v>20</v>
          </cell>
          <cell r="EF238">
            <v>64.579186859277911</v>
          </cell>
          <cell r="EG238">
            <v>4.579186859277911</v>
          </cell>
          <cell r="EH238">
            <v>60</v>
          </cell>
          <cell r="EJ238">
            <v>38.348203729317063</v>
          </cell>
          <cell r="EK238">
            <v>98.348203729317063</v>
          </cell>
          <cell r="EL238">
            <v>118.34820372931706</v>
          </cell>
          <cell r="EN238">
            <v>0</v>
          </cell>
          <cell r="EO238">
            <v>60</v>
          </cell>
          <cell r="EP238">
            <v>80</v>
          </cell>
          <cell r="ER238">
            <v>200</v>
          </cell>
          <cell r="ET238">
            <v>15</v>
          </cell>
          <cell r="EU238">
            <v>0</v>
          </cell>
          <cell r="EV238">
            <v>0</v>
          </cell>
          <cell r="EW238">
            <v>58.663151459453751</v>
          </cell>
          <cell r="EX238">
            <v>9.6875334720530972</v>
          </cell>
          <cell r="EZ238">
            <v>58.663151459453751</v>
          </cell>
          <cell r="FA238">
            <v>73.663151459453758</v>
          </cell>
          <cell r="FB238">
            <v>59</v>
          </cell>
          <cell r="FC238">
            <v>68.350684931506848</v>
          </cell>
          <cell r="FE238">
            <v>38271.593269675926</v>
          </cell>
        </row>
        <row r="239">
          <cell r="A239">
            <v>39988</v>
          </cell>
          <cell r="B239">
            <v>24</v>
          </cell>
          <cell r="C239">
            <v>3</v>
          </cell>
          <cell r="D239">
            <v>6</v>
          </cell>
          <cell r="E239">
            <v>2009</v>
          </cell>
          <cell r="G239">
            <v>0</v>
          </cell>
          <cell r="H239">
            <v>1.8812366332575721</v>
          </cell>
          <cell r="I239">
            <v>12.312681674205132</v>
          </cell>
          <cell r="J239">
            <v>85.61643835616438</v>
          </cell>
          <cell r="K239">
            <v>10.833333333333334</v>
          </cell>
          <cell r="L239">
            <v>0.46316878067239559</v>
          </cell>
          <cell r="M239">
            <v>7.9372689013640665</v>
          </cell>
          <cell r="N239">
            <v>8.1229090909090917</v>
          </cell>
          <cell r="O239">
            <v>29.757346924064784</v>
          </cell>
          <cell r="P239">
            <v>18.783645878757248</v>
          </cell>
          <cell r="Q239">
            <v>27.168171078099181</v>
          </cell>
          <cell r="R239">
            <v>19.976700461843564</v>
          </cell>
          <cell r="S239">
            <v>125.80370997273516</v>
          </cell>
          <cell r="T239">
            <v>21.908549812457867</v>
          </cell>
          <cell r="U239">
            <v>33.973483525824058</v>
          </cell>
          <cell r="W239">
            <v>0</v>
          </cell>
          <cell r="X239">
            <v>14.193918307462704</v>
          </cell>
          <cell r="Y239">
            <v>10.833333333333334</v>
          </cell>
          <cell r="Z239">
            <v>0</v>
          </cell>
          <cell r="AA239">
            <v>0</v>
          </cell>
          <cell r="AB239">
            <v>2.5634531804901579</v>
          </cell>
          <cell r="AC239">
            <v>5</v>
          </cell>
          <cell r="AD239">
            <v>0</v>
          </cell>
          <cell r="AE239">
            <v>1.0022831050228298</v>
          </cell>
          <cell r="AF239">
            <v>7.9576104874325644</v>
          </cell>
          <cell r="AG239">
            <v>0</v>
          </cell>
          <cell r="AH239">
            <v>2.2783924014304997</v>
          </cell>
          <cell r="AI239">
            <v>0</v>
          </cell>
          <cell r="AJ239">
            <v>0</v>
          </cell>
          <cell r="AK239">
            <v>0</v>
          </cell>
          <cell r="AL239">
            <v>0</v>
          </cell>
          <cell r="AM239">
            <v>0</v>
          </cell>
          <cell r="AN239">
            <v>0</v>
          </cell>
          <cell r="AO239">
            <v>25.461915153448089</v>
          </cell>
          <cell r="AP239">
            <v>0</v>
          </cell>
          <cell r="AQ239">
            <v>16.042389512567436</v>
          </cell>
          <cell r="AR239">
            <v>22.684348092462304</v>
          </cell>
          <cell r="AS239">
            <v>29.21881918285645</v>
          </cell>
          <cell r="AT239">
            <v>0</v>
          </cell>
          <cell r="AU239">
            <v>0</v>
          </cell>
          <cell r="AV239">
            <v>0</v>
          </cell>
          <cell r="AW239">
            <v>67</v>
          </cell>
          <cell r="AX239">
            <v>0</v>
          </cell>
          <cell r="AY239">
            <v>0</v>
          </cell>
          <cell r="AZ239">
            <v>36.000583414387023</v>
          </cell>
          <cell r="BA239">
            <v>0</v>
          </cell>
          <cell r="BB239">
            <v>78.685159896630068</v>
          </cell>
          <cell r="BC239">
            <v>0</v>
          </cell>
          <cell r="BD239">
            <v>0</v>
          </cell>
          <cell r="BE239">
            <v>27.3224043715847</v>
          </cell>
          <cell r="BF239">
            <v>41.028280559922152</v>
          </cell>
          <cell r="BG239">
            <v>0</v>
          </cell>
          <cell r="BH239">
            <v>1.1757220780899331</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CA239">
            <v>0</v>
          </cell>
          <cell r="CB239">
            <v>16.090031346567599</v>
          </cell>
          <cell r="CC239">
            <v>0</v>
          </cell>
          <cell r="CD239">
            <v>0</v>
          </cell>
          <cell r="CE239">
            <v>0</v>
          </cell>
          <cell r="CF239">
            <v>0</v>
          </cell>
          <cell r="CH239">
            <v>16.090031346567599</v>
          </cell>
          <cell r="CJ239">
            <v>39988</v>
          </cell>
          <cell r="CK239">
            <v>14.193918307462704</v>
          </cell>
          <cell r="CL239">
            <v>8.9598935924553942</v>
          </cell>
          <cell r="CM239">
            <v>68.350684931506848</v>
          </cell>
          <cell r="CN239">
            <v>0</v>
          </cell>
          <cell r="CO239">
            <v>0</v>
          </cell>
          <cell r="CP239">
            <v>56.959126737735041</v>
          </cell>
          <cell r="CQ239">
            <v>0</v>
          </cell>
          <cell r="CR239">
            <v>38.72673760502974</v>
          </cell>
          <cell r="CS239">
            <v>0</v>
          </cell>
          <cell r="CU239">
            <v>39988</v>
          </cell>
          <cell r="CV239">
            <v>2.5634531804901579</v>
          </cell>
          <cell r="CW239">
            <v>5</v>
          </cell>
          <cell r="CX239">
            <v>0</v>
          </cell>
          <cell r="CY239">
            <v>0</v>
          </cell>
          <cell r="CZ239">
            <v>0</v>
          </cell>
          <cell r="DA239">
            <v>0</v>
          </cell>
          <cell r="DB239">
            <v>0</v>
          </cell>
          <cell r="DC239">
            <v>72.328767123287676</v>
          </cell>
          <cell r="DD239">
            <v>67</v>
          </cell>
          <cell r="DE239">
            <v>11.835616438356164</v>
          </cell>
          <cell r="DF239">
            <v>24</v>
          </cell>
          <cell r="DG239">
            <v>58.684931506849324</v>
          </cell>
          <cell r="DH239">
            <v>78.685159896630068</v>
          </cell>
          <cell r="DI239">
            <v>0</v>
          </cell>
          <cell r="DJ239">
            <v>0</v>
          </cell>
          <cell r="DK239">
            <v>27.3224043715847</v>
          </cell>
          <cell r="DL239">
            <v>41.028280559922152</v>
          </cell>
          <cell r="DM239">
            <v>0</v>
          </cell>
          <cell r="DN239">
            <v>0</v>
          </cell>
          <cell r="DO239">
            <v>0</v>
          </cell>
          <cell r="DP239">
            <v>0</v>
          </cell>
          <cell r="DR239">
            <v>68.350684931506848</v>
          </cell>
          <cell r="DS239">
            <v>16.090031346567599</v>
          </cell>
          <cell r="DT239">
            <v>0</v>
          </cell>
          <cell r="DV239">
            <v>39988</v>
          </cell>
          <cell r="DW239">
            <v>5.9732623949702628</v>
          </cell>
          <cell r="DY239">
            <v>49.7</v>
          </cell>
          <cell r="DZ239">
            <v>44.7</v>
          </cell>
          <cell r="EA239">
            <v>40</v>
          </cell>
          <cell r="EB239">
            <v>38.72673760502974</v>
          </cell>
          <cell r="ED239">
            <v>60</v>
          </cell>
          <cell r="EE239">
            <v>20</v>
          </cell>
          <cell r="EF239">
            <v>56.959126737735041</v>
          </cell>
          <cell r="EG239">
            <v>0</v>
          </cell>
          <cell r="EH239">
            <v>56.959126737735041</v>
          </cell>
          <cell r="EJ239">
            <v>38.72673760502974</v>
          </cell>
          <cell r="EK239">
            <v>98.72673760502974</v>
          </cell>
          <cell r="EL239">
            <v>118.72673760502974</v>
          </cell>
          <cell r="EN239">
            <v>0</v>
          </cell>
          <cell r="EO239">
            <v>60</v>
          </cell>
          <cell r="EP239">
            <v>80</v>
          </cell>
          <cell r="ER239">
            <v>200</v>
          </cell>
          <cell r="ET239">
            <v>15</v>
          </cell>
          <cell r="EU239">
            <v>0</v>
          </cell>
          <cell r="EV239">
            <v>0</v>
          </cell>
          <cell r="EW239">
            <v>55.331090681916933</v>
          </cell>
          <cell r="EX239">
            <v>13.019594249589915</v>
          </cell>
          <cell r="EZ239">
            <v>55.331090681916933</v>
          </cell>
          <cell r="FA239">
            <v>70.331090681916933</v>
          </cell>
          <cell r="FB239">
            <v>59</v>
          </cell>
          <cell r="FC239">
            <v>68.350684931506848</v>
          </cell>
          <cell r="FE239">
            <v>38271.593269791665</v>
          </cell>
        </row>
        <row r="240">
          <cell r="A240">
            <v>39989</v>
          </cell>
          <cell r="B240">
            <v>25</v>
          </cell>
          <cell r="C240">
            <v>4</v>
          </cell>
          <cell r="D240">
            <v>6</v>
          </cell>
          <cell r="E240">
            <v>2009</v>
          </cell>
          <cell r="G240">
            <v>0</v>
          </cell>
          <cell r="H240">
            <v>1.8593567478764641</v>
          </cell>
          <cell r="I240">
            <v>10.314711136546864</v>
          </cell>
          <cell r="J240">
            <v>85.61643835616438</v>
          </cell>
          <cell r="K240">
            <v>10.833333333333334</v>
          </cell>
          <cell r="L240">
            <v>0.45778185610689254</v>
          </cell>
          <cell r="M240">
            <v>6.649293638621768</v>
          </cell>
          <cell r="N240">
            <v>0</v>
          </cell>
          <cell r="O240">
            <v>29.411251526795713</v>
          </cell>
          <cell r="P240">
            <v>15.73563635097207</v>
          </cell>
          <cell r="Q240">
            <v>27.849491688162598</v>
          </cell>
          <cell r="R240">
            <v>19.976700461843564</v>
          </cell>
          <cell r="S240">
            <v>193.88495596837063</v>
          </cell>
          <cell r="T240">
            <v>21.445017076843168</v>
          </cell>
          <cell r="U240">
            <v>26.913730185498736</v>
          </cell>
          <cell r="W240">
            <v>0</v>
          </cell>
          <cell r="X240">
            <v>12.174067884423328</v>
          </cell>
          <cell r="Y240">
            <v>10.833333333333334</v>
          </cell>
          <cell r="Z240">
            <v>0</v>
          </cell>
          <cell r="AA240">
            <v>0</v>
          </cell>
          <cell r="AB240">
            <v>0</v>
          </cell>
          <cell r="AC240">
            <v>5</v>
          </cell>
          <cell r="AD240">
            <v>0</v>
          </cell>
          <cell r="AE240">
            <v>1.0022831050228298</v>
          </cell>
          <cell r="AF240">
            <v>1.1047923897058309</v>
          </cell>
          <cell r="AG240">
            <v>0</v>
          </cell>
          <cell r="AH240">
            <v>2.9694460164649534</v>
          </cell>
          <cell r="AI240">
            <v>0</v>
          </cell>
          <cell r="AJ240">
            <v>0</v>
          </cell>
          <cell r="AK240">
            <v>0</v>
          </cell>
          <cell r="AL240">
            <v>0</v>
          </cell>
          <cell r="AM240">
            <v>0</v>
          </cell>
          <cell r="AN240">
            <v>0</v>
          </cell>
          <cell r="AO240">
            <v>26.712471169927305</v>
          </cell>
          <cell r="AP240">
            <v>0</v>
          </cell>
          <cell r="AQ240">
            <v>22.895207610294168</v>
          </cell>
          <cell r="AR240">
            <v>17.104792389705832</v>
          </cell>
          <cell r="AS240">
            <v>23.291162841381691</v>
          </cell>
          <cell r="AT240">
            <v>0</v>
          </cell>
          <cell r="AU240">
            <v>0</v>
          </cell>
          <cell r="AV240">
            <v>0</v>
          </cell>
          <cell r="AW240">
            <v>67</v>
          </cell>
          <cell r="AX240">
            <v>0</v>
          </cell>
          <cell r="AY240">
            <v>0</v>
          </cell>
          <cell r="AZ240">
            <v>41.580139117143489</v>
          </cell>
          <cell r="BA240">
            <v>0</v>
          </cell>
          <cell r="BB240">
            <v>133.66356411356904</v>
          </cell>
          <cell r="BC240">
            <v>0</v>
          </cell>
          <cell r="BD240">
            <v>0</v>
          </cell>
          <cell r="BE240">
            <v>27.3224043715847</v>
          </cell>
          <cell r="BF240">
            <v>34.030147603320231</v>
          </cell>
          <cell r="BG240">
            <v>0</v>
          </cell>
          <cell r="BH240">
            <v>7.1816192110903927</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6.9981329566019213</v>
          </cell>
          <cell r="BX240">
            <v>0</v>
          </cell>
          <cell r="BY240">
            <v>0</v>
          </cell>
          <cell r="CA240">
            <v>0</v>
          </cell>
          <cell r="CB240">
            <v>10.08413421356714</v>
          </cell>
          <cell r="CC240">
            <v>0</v>
          </cell>
          <cell r="CD240">
            <v>0</v>
          </cell>
          <cell r="CE240">
            <v>0</v>
          </cell>
          <cell r="CF240">
            <v>0</v>
          </cell>
          <cell r="CH240">
            <v>10.08413421356714</v>
          </cell>
          <cell r="CJ240">
            <v>39989</v>
          </cell>
          <cell r="CK240">
            <v>12.174067884423328</v>
          </cell>
          <cell r="CL240">
            <v>2.1070754947286607</v>
          </cell>
          <cell r="CM240">
            <v>61.352551974904927</v>
          </cell>
          <cell r="CN240">
            <v>6.9981329566019213</v>
          </cell>
          <cell r="CO240">
            <v>0</v>
          </cell>
          <cell r="CP240">
            <v>52.973080027773946</v>
          </cell>
          <cell r="CQ240">
            <v>0</v>
          </cell>
          <cell r="CR240">
            <v>40</v>
          </cell>
          <cell r="CS240">
            <v>0</v>
          </cell>
          <cell r="CU240">
            <v>39989</v>
          </cell>
          <cell r="CV240">
            <v>0</v>
          </cell>
          <cell r="CW240">
            <v>5</v>
          </cell>
          <cell r="CX240">
            <v>0</v>
          </cell>
          <cell r="CY240">
            <v>0</v>
          </cell>
          <cell r="CZ240">
            <v>0</v>
          </cell>
          <cell r="DA240">
            <v>0</v>
          </cell>
          <cell r="DB240">
            <v>0</v>
          </cell>
          <cell r="DC240">
            <v>72.328767123287676</v>
          </cell>
          <cell r="DD240">
            <v>67</v>
          </cell>
          <cell r="DE240">
            <v>11.835616438356164</v>
          </cell>
          <cell r="DF240">
            <v>24</v>
          </cell>
          <cell r="DG240">
            <v>58.684931506849324</v>
          </cell>
          <cell r="DH240">
            <v>133.66356411356904</v>
          </cell>
          <cell r="DI240">
            <v>0</v>
          </cell>
          <cell r="DJ240">
            <v>0</v>
          </cell>
          <cell r="DK240">
            <v>27.3224043715847</v>
          </cell>
          <cell r="DL240">
            <v>34.030147603320231</v>
          </cell>
          <cell r="DM240">
            <v>0</v>
          </cell>
          <cell r="DN240">
            <v>0</v>
          </cell>
          <cell r="DO240">
            <v>0</v>
          </cell>
          <cell r="DP240">
            <v>6.9981329566019213</v>
          </cell>
          <cell r="DR240">
            <v>68.350684931506848</v>
          </cell>
          <cell r="DS240">
            <v>10.08413421356714</v>
          </cell>
          <cell r="DT240">
            <v>0</v>
          </cell>
          <cell r="DV240">
            <v>39989</v>
          </cell>
          <cell r="DW240">
            <v>1.4047169964857738</v>
          </cell>
          <cell r="DY240">
            <v>49.7</v>
          </cell>
          <cell r="DZ240">
            <v>44.7</v>
          </cell>
          <cell r="EA240">
            <v>40</v>
          </cell>
          <cell r="EB240">
            <v>40</v>
          </cell>
          <cell r="ED240">
            <v>60</v>
          </cell>
          <cell r="EE240">
            <v>20</v>
          </cell>
          <cell r="EF240">
            <v>52.973080027773946</v>
          </cell>
          <cell r="EG240">
            <v>0</v>
          </cell>
          <cell r="EH240">
            <v>52.973080027773946</v>
          </cell>
          <cell r="EJ240">
            <v>40</v>
          </cell>
          <cell r="EK240">
            <v>100</v>
          </cell>
          <cell r="EL240">
            <v>120</v>
          </cell>
          <cell r="EN240">
            <v>0</v>
          </cell>
          <cell r="EO240">
            <v>60</v>
          </cell>
          <cell r="EP240">
            <v>80</v>
          </cell>
          <cell r="ER240">
            <v>200</v>
          </cell>
          <cell r="ET240">
            <v>15</v>
          </cell>
          <cell r="EU240">
            <v>0</v>
          </cell>
          <cell r="EV240">
            <v>6.9981329566019213</v>
          </cell>
          <cell r="EW240">
            <v>53.350684931506848</v>
          </cell>
          <cell r="EX240">
            <v>15</v>
          </cell>
          <cell r="EZ240">
            <v>46.352551974904927</v>
          </cell>
          <cell r="FA240">
            <v>61.352551974904927</v>
          </cell>
          <cell r="FB240">
            <v>59</v>
          </cell>
          <cell r="FC240">
            <v>68.350684931506848</v>
          </cell>
          <cell r="FE240">
            <v>38271.59327002315</v>
          </cell>
        </row>
        <row r="241">
          <cell r="A241">
            <v>39990</v>
          </cell>
          <cell r="B241">
            <v>26</v>
          </cell>
          <cell r="C241">
            <v>5</v>
          </cell>
          <cell r="D241">
            <v>6</v>
          </cell>
          <cell r="E241">
            <v>2009</v>
          </cell>
          <cell r="G241">
            <v>0</v>
          </cell>
          <cell r="H241">
            <v>1.8922005714075218</v>
          </cell>
          <cell r="I241">
            <v>10.418197166656014</v>
          </cell>
          <cell r="J241">
            <v>85.61643835616438</v>
          </cell>
          <cell r="K241">
            <v>10.833333333333334</v>
          </cell>
          <cell r="L241">
            <v>0.46586815074339322</v>
          </cell>
          <cell r="M241">
            <v>6.7160050561866198</v>
          </cell>
          <cell r="N241">
            <v>0</v>
          </cell>
          <cell r="O241">
            <v>29.93077418218547</v>
          </cell>
          <cell r="P241">
            <v>15.893509752916755</v>
          </cell>
          <cell r="Q241">
            <v>27.539327842518674</v>
          </cell>
          <cell r="R241">
            <v>19.976700461843564</v>
          </cell>
          <cell r="S241">
            <v>216.44687362994185</v>
          </cell>
          <cell r="T241">
            <v>21.777987040927705</v>
          </cell>
          <cell r="U241">
            <v>30.125255289376938</v>
          </cell>
          <cell r="W241">
            <v>0</v>
          </cell>
          <cell r="X241">
            <v>12.310397738063536</v>
          </cell>
          <cell r="Y241">
            <v>10.833333333333334</v>
          </cell>
          <cell r="Z241">
            <v>0</v>
          </cell>
          <cell r="AA241">
            <v>0</v>
          </cell>
          <cell r="AB241">
            <v>0</v>
          </cell>
          <cell r="AC241">
            <v>5</v>
          </cell>
          <cell r="AD241">
            <v>0</v>
          </cell>
          <cell r="AE241">
            <v>1.0022831050228298</v>
          </cell>
          <cell r="AF241">
            <v>1.1795901019071833</v>
          </cell>
          <cell r="AG241">
            <v>0</v>
          </cell>
          <cell r="AH241">
            <v>2.8399150806892628</v>
          </cell>
          <cell r="AI241">
            <v>0</v>
          </cell>
          <cell r="AJ241">
            <v>0</v>
          </cell>
          <cell r="AK241">
            <v>0</v>
          </cell>
          <cell r="AL241">
            <v>0</v>
          </cell>
          <cell r="AM241">
            <v>0</v>
          </cell>
          <cell r="AN241">
            <v>0</v>
          </cell>
          <cell r="AO241">
            <v>26.620950200411439</v>
          </cell>
          <cell r="AP241">
            <v>0</v>
          </cell>
          <cell r="AQ241">
            <v>22.820409898092816</v>
          </cell>
          <cell r="AR241">
            <v>17.179590101907184</v>
          </cell>
          <cell r="AS241">
            <v>23.879446958363758</v>
          </cell>
          <cell r="AT241">
            <v>0</v>
          </cell>
          <cell r="AU241">
            <v>0</v>
          </cell>
          <cell r="AV241">
            <v>0</v>
          </cell>
          <cell r="AW241">
            <v>67</v>
          </cell>
          <cell r="AX241">
            <v>0</v>
          </cell>
          <cell r="AY241">
            <v>0</v>
          </cell>
          <cell r="AZ241">
            <v>41.505341404942143</v>
          </cell>
          <cell r="BA241">
            <v>0</v>
          </cell>
          <cell r="BB241">
            <v>159.84477455530435</v>
          </cell>
          <cell r="BC241">
            <v>0</v>
          </cell>
          <cell r="BD241">
            <v>0</v>
          </cell>
          <cell r="BE241">
            <v>27.3224043715847</v>
          </cell>
          <cell r="BF241">
            <v>34.495196166077847</v>
          </cell>
          <cell r="BG241">
            <v>0</v>
          </cell>
          <cell r="BH241">
            <v>6.6780571457596807</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6.5330843938443053</v>
          </cell>
          <cell r="BX241">
            <v>0</v>
          </cell>
          <cell r="BY241">
            <v>0</v>
          </cell>
          <cell r="CA241">
            <v>0</v>
          </cell>
          <cell r="CB241">
            <v>10.587696278897852</v>
          </cell>
          <cell r="CC241">
            <v>0</v>
          </cell>
          <cell r="CD241">
            <v>0</v>
          </cell>
          <cell r="CE241">
            <v>0</v>
          </cell>
          <cell r="CF241">
            <v>0</v>
          </cell>
          <cell r="CH241">
            <v>10.587696278897852</v>
          </cell>
          <cell r="CJ241">
            <v>39990</v>
          </cell>
          <cell r="CK241">
            <v>12.310397738063536</v>
          </cell>
          <cell r="CL241">
            <v>2.1818732069300131</v>
          </cell>
          <cell r="CM241">
            <v>61.817600537662543</v>
          </cell>
          <cell r="CN241">
            <v>6.5330843938443053</v>
          </cell>
          <cell r="CO241">
            <v>0</v>
          </cell>
          <cell r="CP241">
            <v>53.34031223946446</v>
          </cell>
          <cell r="CQ241">
            <v>0</v>
          </cell>
          <cell r="CR241">
            <v>40</v>
          </cell>
          <cell r="CS241">
            <v>0</v>
          </cell>
          <cell r="CU241">
            <v>39990</v>
          </cell>
          <cell r="CV241">
            <v>0</v>
          </cell>
          <cell r="CW241">
            <v>5</v>
          </cell>
          <cell r="CX241">
            <v>0</v>
          </cell>
          <cell r="CY241">
            <v>0</v>
          </cell>
          <cell r="CZ241">
            <v>0</v>
          </cell>
          <cell r="DA241">
            <v>0</v>
          </cell>
          <cell r="DB241">
            <v>0</v>
          </cell>
          <cell r="DC241">
            <v>72.328767123287676</v>
          </cell>
          <cell r="DD241">
            <v>67</v>
          </cell>
          <cell r="DE241">
            <v>11.835616438356164</v>
          </cell>
          <cell r="DF241">
            <v>24</v>
          </cell>
          <cell r="DG241">
            <v>58.684931506849324</v>
          </cell>
          <cell r="DH241">
            <v>159.84477455530435</v>
          </cell>
          <cell r="DI241">
            <v>0</v>
          </cell>
          <cell r="DJ241">
            <v>0</v>
          </cell>
          <cell r="DK241">
            <v>27.3224043715847</v>
          </cell>
          <cell r="DL241">
            <v>34.495196166077847</v>
          </cell>
          <cell r="DM241">
            <v>0</v>
          </cell>
          <cell r="DN241">
            <v>0</v>
          </cell>
          <cell r="DO241">
            <v>0</v>
          </cell>
          <cell r="DP241">
            <v>6.5330843938443053</v>
          </cell>
          <cell r="DR241">
            <v>68.350684931506848</v>
          </cell>
          <cell r="DS241">
            <v>10.587696278897852</v>
          </cell>
          <cell r="DT241">
            <v>0</v>
          </cell>
          <cell r="DV241">
            <v>39990</v>
          </cell>
          <cell r="DW241">
            <v>1.4545821379533421</v>
          </cell>
          <cell r="DY241">
            <v>49.7</v>
          </cell>
          <cell r="DZ241">
            <v>44.7</v>
          </cell>
          <cell r="EA241">
            <v>40</v>
          </cell>
          <cell r="EB241">
            <v>40</v>
          </cell>
          <cell r="ED241">
            <v>60</v>
          </cell>
          <cell r="EE241">
            <v>20</v>
          </cell>
          <cell r="EF241">
            <v>53.34031223946446</v>
          </cell>
          <cell r="EG241">
            <v>0</v>
          </cell>
          <cell r="EH241">
            <v>53.34031223946446</v>
          </cell>
          <cell r="EJ241">
            <v>40</v>
          </cell>
          <cell r="EK241">
            <v>100</v>
          </cell>
          <cell r="EL241">
            <v>120</v>
          </cell>
          <cell r="EN241">
            <v>0</v>
          </cell>
          <cell r="EO241">
            <v>60</v>
          </cell>
          <cell r="EP241">
            <v>80</v>
          </cell>
          <cell r="ER241">
            <v>200</v>
          </cell>
          <cell r="ET241">
            <v>15</v>
          </cell>
          <cell r="EU241">
            <v>0</v>
          </cell>
          <cell r="EV241">
            <v>6.5330843938443053</v>
          </cell>
          <cell r="EW241">
            <v>53.350684931506848</v>
          </cell>
          <cell r="EX241">
            <v>15</v>
          </cell>
          <cell r="EZ241">
            <v>46.817600537662543</v>
          </cell>
          <cell r="FA241">
            <v>61.817600537662543</v>
          </cell>
          <cell r="FB241">
            <v>59</v>
          </cell>
          <cell r="FC241">
            <v>68.350684931506848</v>
          </cell>
          <cell r="FE241">
            <v>38271.593270254627</v>
          </cell>
        </row>
        <row r="242">
          <cell r="A242">
            <v>39991</v>
          </cell>
          <cell r="B242">
            <v>27</v>
          </cell>
          <cell r="C242">
            <v>6</v>
          </cell>
          <cell r="D242">
            <v>6</v>
          </cell>
          <cell r="E242">
            <v>2009</v>
          </cell>
          <cell r="G242">
            <v>0</v>
          </cell>
          <cell r="H242">
            <v>2.0751304153412384</v>
          </cell>
          <cell r="I242">
            <v>12.931433319436689</v>
          </cell>
          <cell r="J242">
            <v>85.61643835616438</v>
          </cell>
          <cell r="K242">
            <v>10.833333333333334</v>
          </cell>
          <cell r="L242">
            <v>0.51090628750168932</v>
          </cell>
          <cell r="M242">
            <v>8.3361420568077857</v>
          </cell>
          <cell r="N242">
            <v>8.1229090909090917</v>
          </cell>
          <cell r="O242">
            <v>32.824353188923496</v>
          </cell>
          <cell r="P242">
            <v>19.72758417737149</v>
          </cell>
          <cell r="Q242">
            <v>27.455457328959035</v>
          </cell>
          <cell r="R242">
            <v>19.976700461843564</v>
          </cell>
          <cell r="S242">
            <v>233.05599271043209</v>
          </cell>
          <cell r="T242">
            <v>22.334759563031845</v>
          </cell>
          <cell r="U242">
            <v>40.901381978704563</v>
          </cell>
          <cell r="W242">
            <v>0</v>
          </cell>
          <cell r="X242">
            <v>15.006563734777927</v>
          </cell>
          <cell r="Y242">
            <v>10.833333333333334</v>
          </cell>
          <cell r="Z242">
            <v>0</v>
          </cell>
          <cell r="AA242">
            <v>0</v>
          </cell>
          <cell r="AB242">
            <v>2.5621528781522285</v>
          </cell>
          <cell r="AC242">
            <v>5</v>
          </cell>
          <cell r="AD242">
            <v>0</v>
          </cell>
          <cell r="AE242">
            <v>1.0022831050228298</v>
          </cell>
          <cell r="AF242">
            <v>8.4055214520435086</v>
          </cell>
          <cell r="AG242">
            <v>0</v>
          </cell>
          <cell r="AH242">
            <v>2.0491714646383308</v>
          </cell>
          <cell r="AI242">
            <v>0</v>
          </cell>
          <cell r="AJ242">
            <v>0</v>
          </cell>
          <cell r="AK242">
            <v>0</v>
          </cell>
          <cell r="AL242">
            <v>0</v>
          </cell>
          <cell r="AM242">
            <v>0</v>
          </cell>
          <cell r="AN242">
            <v>0</v>
          </cell>
          <cell r="AO242">
            <v>24.621825220896941</v>
          </cell>
          <cell r="AP242">
            <v>0</v>
          </cell>
          <cell r="AQ242">
            <v>15.594478547956491</v>
          </cell>
          <cell r="AR242">
            <v>22.833651747332617</v>
          </cell>
          <cell r="AS242">
            <v>30.651206702974477</v>
          </cell>
          <cell r="AT242">
            <v>0</v>
          </cell>
          <cell r="AU242">
            <v>0</v>
          </cell>
          <cell r="AV242">
            <v>0</v>
          </cell>
          <cell r="AW242">
            <v>67</v>
          </cell>
          <cell r="AX242">
            <v>0</v>
          </cell>
          <cell r="AY242">
            <v>0</v>
          </cell>
          <cell r="AZ242">
            <v>35.851279759516707</v>
          </cell>
          <cell r="BA242">
            <v>0</v>
          </cell>
          <cell r="BB242">
            <v>193.44085449265177</v>
          </cell>
          <cell r="BC242">
            <v>0</v>
          </cell>
          <cell r="BD242">
            <v>0</v>
          </cell>
          <cell r="BE242">
            <v>27.3224043715847</v>
          </cell>
          <cell r="BF242">
            <v>41.028280559922152</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CA242">
            <v>0</v>
          </cell>
          <cell r="CB242">
            <v>17.265753424657532</v>
          </cell>
          <cell r="CC242">
            <v>0</v>
          </cell>
          <cell r="CD242">
            <v>0</v>
          </cell>
          <cell r="CE242">
            <v>4.2337614732987277</v>
          </cell>
          <cell r="CF242">
            <v>0</v>
          </cell>
          <cell r="CH242">
            <v>21.49951489795626</v>
          </cell>
          <cell r="CJ242">
            <v>39991</v>
          </cell>
          <cell r="CK242">
            <v>15.006563734777927</v>
          </cell>
          <cell r="CL242">
            <v>9.4078045570663384</v>
          </cell>
          <cell r="CM242">
            <v>68.350684931506848</v>
          </cell>
          <cell r="CN242">
            <v>0</v>
          </cell>
          <cell r="CO242">
            <v>0</v>
          </cell>
          <cell r="CP242">
            <v>57.322203388509749</v>
          </cell>
          <cell r="CQ242">
            <v>0</v>
          </cell>
          <cell r="CR242">
            <v>38.428130295289108</v>
          </cell>
          <cell r="CS242">
            <v>0</v>
          </cell>
          <cell r="CU242">
            <v>39991</v>
          </cell>
          <cell r="CV242">
            <v>2.5621528781522285</v>
          </cell>
          <cell r="CW242">
            <v>5</v>
          </cell>
          <cell r="CX242">
            <v>0</v>
          </cell>
          <cell r="CY242">
            <v>0</v>
          </cell>
          <cell r="CZ242">
            <v>0</v>
          </cell>
          <cell r="DA242">
            <v>0</v>
          </cell>
          <cell r="DB242">
            <v>0</v>
          </cell>
          <cell r="DC242">
            <v>72.328767123287676</v>
          </cell>
          <cell r="DD242">
            <v>67</v>
          </cell>
          <cell r="DE242">
            <v>11.835616438356164</v>
          </cell>
          <cell r="DF242">
            <v>24</v>
          </cell>
          <cell r="DG242">
            <v>58.684931506849324</v>
          </cell>
          <cell r="DH242">
            <v>193.44085449265177</v>
          </cell>
          <cell r="DI242">
            <v>0</v>
          </cell>
          <cell r="DJ242">
            <v>0</v>
          </cell>
          <cell r="DK242">
            <v>27.3224043715847</v>
          </cell>
          <cell r="DL242">
            <v>41.028280559922152</v>
          </cell>
          <cell r="DM242">
            <v>0</v>
          </cell>
          <cell r="DN242">
            <v>0</v>
          </cell>
          <cell r="DO242">
            <v>0</v>
          </cell>
          <cell r="DP242">
            <v>0</v>
          </cell>
          <cell r="DR242">
            <v>68.350684931506848</v>
          </cell>
          <cell r="DS242">
            <v>21.49951489795626</v>
          </cell>
          <cell r="DT242">
            <v>0</v>
          </cell>
          <cell r="DV242">
            <v>39991</v>
          </cell>
          <cell r="DW242">
            <v>6.271869704710892</v>
          </cell>
          <cell r="DY242">
            <v>49.7</v>
          </cell>
          <cell r="DZ242">
            <v>44.7</v>
          </cell>
          <cell r="EA242">
            <v>40</v>
          </cell>
          <cell r="EB242">
            <v>38.428130295289108</v>
          </cell>
          <cell r="ED242">
            <v>60</v>
          </cell>
          <cell r="EE242">
            <v>20</v>
          </cell>
          <cell r="EF242">
            <v>61.555964861808476</v>
          </cell>
          <cell r="EG242">
            <v>1.5559648618084765</v>
          </cell>
          <cell r="EH242">
            <v>60</v>
          </cell>
          <cell r="EJ242">
            <v>38.428130295289108</v>
          </cell>
          <cell r="EK242">
            <v>98.428130295289108</v>
          </cell>
          <cell r="EL242">
            <v>118.42813029528911</v>
          </cell>
          <cell r="EN242">
            <v>0</v>
          </cell>
          <cell r="EO242">
            <v>60</v>
          </cell>
          <cell r="EP242">
            <v>80</v>
          </cell>
          <cell r="ER242">
            <v>200</v>
          </cell>
          <cell r="ET242">
            <v>15</v>
          </cell>
          <cell r="EU242">
            <v>0</v>
          </cell>
          <cell r="EV242">
            <v>0</v>
          </cell>
          <cell r="EW242">
            <v>58.111655005578179</v>
          </cell>
          <cell r="EX242">
            <v>10.239029925928669</v>
          </cell>
          <cell r="EZ242">
            <v>58.111655005578179</v>
          </cell>
          <cell r="FA242">
            <v>73.111655005578172</v>
          </cell>
          <cell r="FB242">
            <v>59</v>
          </cell>
          <cell r="FC242">
            <v>68.350684931506848</v>
          </cell>
          <cell r="FE242">
            <v>38271.59327060185</v>
          </cell>
        </row>
        <row r="243">
          <cell r="A243">
            <v>39992</v>
          </cell>
          <cell r="B243">
            <v>28</v>
          </cell>
          <cell r="C243">
            <v>7</v>
          </cell>
          <cell r="D243">
            <v>6</v>
          </cell>
          <cell r="E243">
            <v>2009</v>
          </cell>
          <cell r="G243">
            <v>0</v>
          </cell>
          <cell r="H243">
            <v>2.2255221247686867</v>
          </cell>
          <cell r="I243">
            <v>13.036811850605156</v>
          </cell>
          <cell r="J243">
            <v>85.61643835616438</v>
          </cell>
          <cell r="K243">
            <v>10.833333333333334</v>
          </cell>
          <cell r="L243">
            <v>0.54793339161358945</v>
          </cell>
          <cell r="M243">
            <v>8.4040734596042359</v>
          </cell>
          <cell r="N243">
            <v>8.1229090909090917</v>
          </cell>
          <cell r="O243">
            <v>35.20324492046835</v>
          </cell>
          <cell r="P243">
            <v>19.888344689587029</v>
          </cell>
          <cell r="Q243">
            <v>27.452799166379261</v>
          </cell>
          <cell r="R243">
            <v>19.976700461843564</v>
          </cell>
          <cell r="S243">
            <v>177.92664770612907</v>
          </cell>
          <cell r="T243">
            <v>22.076963082872769</v>
          </cell>
          <cell r="U243">
            <v>39.212327801140937</v>
          </cell>
          <cell r="W243">
            <v>0</v>
          </cell>
          <cell r="X243">
            <v>15.262333975373842</v>
          </cell>
          <cell r="Y243">
            <v>10.833333333333334</v>
          </cell>
          <cell r="Z243">
            <v>0</v>
          </cell>
          <cell r="AA243">
            <v>0</v>
          </cell>
          <cell r="AB243">
            <v>2.5608532353879485</v>
          </cell>
          <cell r="AC243">
            <v>5</v>
          </cell>
          <cell r="AD243">
            <v>0</v>
          </cell>
          <cell r="AE243">
            <v>1.0022831050228298</v>
          </cell>
          <cell r="AF243">
            <v>8.5117796017161389</v>
          </cell>
          <cell r="AG243">
            <v>0</v>
          </cell>
          <cell r="AH243">
            <v>1.9567152343166789</v>
          </cell>
          <cell r="AI243">
            <v>0</v>
          </cell>
          <cell r="AJ243">
            <v>0</v>
          </cell>
          <cell r="AK243">
            <v>0</v>
          </cell>
          <cell r="AL243">
            <v>0</v>
          </cell>
          <cell r="AM243">
            <v>0</v>
          </cell>
          <cell r="AN243">
            <v>0</v>
          </cell>
          <cell r="AO243">
            <v>24.371259314972743</v>
          </cell>
          <cell r="AP243">
            <v>0</v>
          </cell>
          <cell r="AQ243">
            <v>15.488220398283861</v>
          </cell>
          <cell r="AR243">
            <v>22.869071130556829</v>
          </cell>
          <cell r="AS243">
            <v>30.738458598624412</v>
          </cell>
          <cell r="AT243">
            <v>0</v>
          </cell>
          <cell r="AU243">
            <v>0</v>
          </cell>
          <cell r="AV243">
            <v>0</v>
          </cell>
          <cell r="AW243">
            <v>67</v>
          </cell>
          <cell r="AX243">
            <v>0</v>
          </cell>
          <cell r="AY243">
            <v>0</v>
          </cell>
          <cell r="AZ243">
            <v>35.815860376292491</v>
          </cell>
          <cell r="BA243">
            <v>0</v>
          </cell>
          <cell r="BB243">
            <v>136.40007821385029</v>
          </cell>
          <cell r="BC243">
            <v>0</v>
          </cell>
          <cell r="BD243">
            <v>0</v>
          </cell>
          <cell r="BE243">
            <v>27.3224043715847</v>
          </cell>
          <cell r="BF243">
            <v>41.028280559922152</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A243">
            <v>0</v>
          </cell>
          <cell r="CB243">
            <v>17.265753424657532</v>
          </cell>
          <cell r="CC243">
            <v>0</v>
          </cell>
          <cell r="CD243">
            <v>0</v>
          </cell>
          <cell r="CE243">
            <v>7.0973645615236904</v>
          </cell>
          <cell r="CF243">
            <v>0</v>
          </cell>
          <cell r="CH243">
            <v>24.363117986181223</v>
          </cell>
          <cell r="CJ243">
            <v>39992</v>
          </cell>
          <cell r="CK243">
            <v>15.262333975373842</v>
          </cell>
          <cell r="CL243">
            <v>9.5140627067389687</v>
          </cell>
          <cell r="CM243">
            <v>68.350684931506848</v>
          </cell>
          <cell r="CN243">
            <v>0</v>
          </cell>
          <cell r="CO243">
            <v>0</v>
          </cell>
          <cell r="CP243">
            <v>57.066433147913834</v>
          </cell>
          <cell r="CQ243">
            <v>0</v>
          </cell>
          <cell r="CR243">
            <v>38.35729152884069</v>
          </cell>
          <cell r="CS243">
            <v>0</v>
          </cell>
          <cell r="CU243">
            <v>39992</v>
          </cell>
          <cell r="CV243">
            <v>2.5608532353879485</v>
          </cell>
          <cell r="CW243">
            <v>5</v>
          </cell>
          <cell r="CX243">
            <v>0</v>
          </cell>
          <cell r="CY243">
            <v>0</v>
          </cell>
          <cell r="CZ243">
            <v>0</v>
          </cell>
          <cell r="DA243">
            <v>0</v>
          </cell>
          <cell r="DB243">
            <v>0</v>
          </cell>
          <cell r="DC243">
            <v>72.328767123287676</v>
          </cell>
          <cell r="DD243">
            <v>67</v>
          </cell>
          <cell r="DE243">
            <v>11.835616438356164</v>
          </cell>
          <cell r="DF243">
            <v>24</v>
          </cell>
          <cell r="DG243">
            <v>58.684931506849324</v>
          </cell>
          <cell r="DH243">
            <v>136.40007821385029</v>
          </cell>
          <cell r="DI243">
            <v>0</v>
          </cell>
          <cell r="DJ243">
            <v>0</v>
          </cell>
          <cell r="DK243">
            <v>27.3224043715847</v>
          </cell>
          <cell r="DL243">
            <v>41.028280559922152</v>
          </cell>
          <cell r="DM243">
            <v>0</v>
          </cell>
          <cell r="DN243">
            <v>0</v>
          </cell>
          <cell r="DO243">
            <v>0</v>
          </cell>
          <cell r="DP243">
            <v>0</v>
          </cell>
          <cell r="DR243">
            <v>68.350684931506848</v>
          </cell>
          <cell r="DS243">
            <v>24.363117986181223</v>
          </cell>
          <cell r="DT243">
            <v>0</v>
          </cell>
          <cell r="DV243">
            <v>39992</v>
          </cell>
          <cell r="DW243">
            <v>6.3427084711593125</v>
          </cell>
          <cell r="DY243">
            <v>49.7</v>
          </cell>
          <cell r="DZ243">
            <v>44.7</v>
          </cell>
          <cell r="EA243">
            <v>40</v>
          </cell>
          <cell r="EB243">
            <v>38.35729152884069</v>
          </cell>
          <cell r="ED243">
            <v>60</v>
          </cell>
          <cell r="EE243">
            <v>20</v>
          </cell>
          <cell r="EF243">
            <v>64.163797709437517</v>
          </cell>
          <cell r="EG243">
            <v>4.1637977094375174</v>
          </cell>
          <cell r="EH243">
            <v>60</v>
          </cell>
          <cell r="EJ243">
            <v>38.35729152884069</v>
          </cell>
          <cell r="EK243">
            <v>98.35729152884069</v>
          </cell>
          <cell r="EL243">
            <v>118.35729152884069</v>
          </cell>
          <cell r="EN243">
            <v>0</v>
          </cell>
          <cell r="EO243">
            <v>60</v>
          </cell>
          <cell r="EP243">
            <v>80</v>
          </cell>
          <cell r="ER243">
            <v>200</v>
          </cell>
          <cell r="ET243">
            <v>15</v>
          </cell>
          <cell r="EU243">
            <v>0</v>
          </cell>
          <cell r="EV243">
            <v>0</v>
          </cell>
          <cell r="EW243">
            <v>58.585208145202095</v>
          </cell>
          <cell r="EX243">
            <v>9.7654767863047525</v>
          </cell>
          <cell r="EZ243">
            <v>58.585208145202095</v>
          </cell>
          <cell r="FA243">
            <v>73.585208145202103</v>
          </cell>
          <cell r="FB243">
            <v>59</v>
          </cell>
          <cell r="FC243">
            <v>68.350684931506848</v>
          </cell>
          <cell r="FE243">
            <v>38271.593270717596</v>
          </cell>
        </row>
        <row r="244">
          <cell r="A244">
            <v>39993</v>
          </cell>
          <cell r="B244">
            <v>29</v>
          </cell>
          <cell r="C244">
            <v>1</v>
          </cell>
          <cell r="D244">
            <v>6</v>
          </cell>
          <cell r="E244">
            <v>2009</v>
          </cell>
          <cell r="G244">
            <v>0</v>
          </cell>
          <cell r="H244">
            <v>2.2368577117089745</v>
          </cell>
          <cell r="I244">
            <v>13.045016247770345</v>
          </cell>
          <cell r="J244">
            <v>85.61643835616438</v>
          </cell>
          <cell r="K244">
            <v>10.833333333333334</v>
          </cell>
          <cell r="L244">
            <v>0.55072426326073964</v>
          </cell>
          <cell r="M244">
            <v>8.4093623567102274</v>
          </cell>
          <cell r="N244">
            <v>8.1229090909090917</v>
          </cell>
          <cell r="O244">
            <v>35.382550908458775</v>
          </cell>
          <cell r="P244">
            <v>19.900860930571511</v>
          </cell>
          <cell r="Q244">
            <v>27.462525636846571</v>
          </cell>
          <cell r="R244">
            <v>19.976700461843564</v>
          </cell>
          <cell r="S244">
            <v>253.53813488623777</v>
          </cell>
          <cell r="T244">
            <v>22.430538392956784</v>
          </cell>
          <cell r="U244">
            <v>41.528914335651613</v>
          </cell>
          <cell r="W244">
            <v>0</v>
          </cell>
          <cell r="X244">
            <v>15.28187395947932</v>
          </cell>
          <cell r="Y244">
            <v>10.833333333333334</v>
          </cell>
          <cell r="Z244">
            <v>0</v>
          </cell>
          <cell r="AA244">
            <v>0</v>
          </cell>
          <cell r="AB244">
            <v>2.5595542518627514</v>
          </cell>
          <cell r="AC244">
            <v>5</v>
          </cell>
          <cell r="AD244">
            <v>0</v>
          </cell>
          <cell r="AE244">
            <v>1.0022831050228298</v>
          </cell>
          <cell r="AF244">
            <v>8.521158353994478</v>
          </cell>
          <cell r="AG244">
            <v>0</v>
          </cell>
          <cell r="AH244">
            <v>1.9747956210660362</v>
          </cell>
          <cell r="AI244">
            <v>0</v>
          </cell>
          <cell r="AJ244">
            <v>0</v>
          </cell>
          <cell r="AK244">
            <v>0</v>
          </cell>
          <cell r="AL244">
            <v>0</v>
          </cell>
          <cell r="AM244">
            <v>0</v>
          </cell>
          <cell r="AN244">
            <v>0</v>
          </cell>
          <cell r="AO244">
            <v>24.245989473845597</v>
          </cell>
          <cell r="AP244">
            <v>0</v>
          </cell>
          <cell r="AQ244">
            <v>15.478841646005522</v>
          </cell>
          <cell r="AR244">
            <v>22.872197381316276</v>
          </cell>
          <cell r="AS244">
            <v>30.826108068896723</v>
          </cell>
          <cell r="AT244">
            <v>0</v>
          </cell>
          <cell r="AU244">
            <v>0</v>
          </cell>
          <cell r="AV244">
            <v>0</v>
          </cell>
          <cell r="AW244">
            <v>67</v>
          </cell>
          <cell r="AX244">
            <v>0</v>
          </cell>
          <cell r="AY244">
            <v>0</v>
          </cell>
          <cell r="AZ244">
            <v>35.812734125533048</v>
          </cell>
          <cell r="BA244">
            <v>0</v>
          </cell>
          <cell r="BB244">
            <v>214.68485348931313</v>
          </cell>
          <cell r="BC244">
            <v>0</v>
          </cell>
          <cell r="BD244">
            <v>0</v>
          </cell>
          <cell r="BE244">
            <v>27.3224043715847</v>
          </cell>
          <cell r="BF244">
            <v>41.028280559922152</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CA244">
            <v>0</v>
          </cell>
          <cell r="CB244">
            <v>17.265753424657532</v>
          </cell>
          <cell r="CC244">
            <v>0</v>
          </cell>
          <cell r="CD244">
            <v>0</v>
          </cell>
          <cell r="CE244">
            <v>7.3247057465902543</v>
          </cell>
          <cell r="CF244">
            <v>0</v>
          </cell>
          <cell r="CH244">
            <v>24.590459171247787</v>
          </cell>
          <cell r="CJ244">
            <v>39993</v>
          </cell>
          <cell r="CK244">
            <v>15.28187395947932</v>
          </cell>
          <cell r="CL244">
            <v>9.5234414590173078</v>
          </cell>
          <cell r="CM244">
            <v>68.350684931506848</v>
          </cell>
          <cell r="CN244">
            <v>0</v>
          </cell>
          <cell r="CO244">
            <v>0</v>
          </cell>
          <cell r="CP244">
            <v>57.046893163808356</v>
          </cell>
          <cell r="CQ244">
            <v>0</v>
          </cell>
          <cell r="CR244">
            <v>38.351039027321796</v>
          </cell>
          <cell r="CS244">
            <v>0</v>
          </cell>
          <cell r="CU244">
            <v>39993</v>
          </cell>
          <cell r="CV244">
            <v>2.5595542518627514</v>
          </cell>
          <cell r="CW244">
            <v>5</v>
          </cell>
          <cell r="CX244">
            <v>0</v>
          </cell>
          <cell r="CY244">
            <v>0</v>
          </cell>
          <cell r="CZ244">
            <v>0</v>
          </cell>
          <cell r="DA244">
            <v>0</v>
          </cell>
          <cell r="DB244">
            <v>0</v>
          </cell>
          <cell r="DC244">
            <v>72.328767123287676</v>
          </cell>
          <cell r="DD244">
            <v>67</v>
          </cell>
          <cell r="DE244">
            <v>11.835616438356164</v>
          </cell>
          <cell r="DF244">
            <v>24</v>
          </cell>
          <cell r="DG244">
            <v>58.684931506849324</v>
          </cell>
          <cell r="DH244">
            <v>214.68485348931313</v>
          </cell>
          <cell r="DI244">
            <v>0</v>
          </cell>
          <cell r="DJ244">
            <v>0</v>
          </cell>
          <cell r="DK244">
            <v>27.3224043715847</v>
          </cell>
          <cell r="DL244">
            <v>41.028280559922152</v>
          </cell>
          <cell r="DM244">
            <v>0</v>
          </cell>
          <cell r="DN244">
            <v>0</v>
          </cell>
          <cell r="DO244">
            <v>0</v>
          </cell>
          <cell r="DP244">
            <v>0</v>
          </cell>
          <cell r="DR244">
            <v>68.350684931506848</v>
          </cell>
          <cell r="DS244">
            <v>24.590459171247787</v>
          </cell>
          <cell r="DT244">
            <v>0</v>
          </cell>
          <cell r="DV244">
            <v>39993</v>
          </cell>
          <cell r="DW244">
            <v>6.3489609726782055</v>
          </cell>
          <cell r="DY244">
            <v>49.7</v>
          </cell>
          <cell r="DZ244">
            <v>44.7</v>
          </cell>
          <cell r="EA244">
            <v>40</v>
          </cell>
          <cell r="EB244">
            <v>38.351039027321796</v>
          </cell>
          <cell r="ED244">
            <v>60</v>
          </cell>
          <cell r="EE244">
            <v>20</v>
          </cell>
          <cell r="EF244">
            <v>64.371598910398603</v>
          </cell>
          <cell r="EG244">
            <v>4.3715989103986033</v>
          </cell>
          <cell r="EH244">
            <v>60</v>
          </cell>
          <cell r="EJ244">
            <v>38.351039027321796</v>
          </cell>
          <cell r="EK244">
            <v>98.351039027321804</v>
          </cell>
          <cell r="EL244">
            <v>118.3510390273218</v>
          </cell>
          <cell r="EN244">
            <v>0</v>
          </cell>
          <cell r="EO244">
            <v>60</v>
          </cell>
          <cell r="EP244">
            <v>80</v>
          </cell>
          <cell r="ER244">
            <v>200</v>
          </cell>
          <cell r="ET244">
            <v>15</v>
          </cell>
          <cell r="EU244">
            <v>0</v>
          </cell>
          <cell r="EV244">
            <v>0</v>
          </cell>
          <cell r="EW244">
            <v>58.62207730624673</v>
          </cell>
          <cell r="EX244">
            <v>9.7286076252601177</v>
          </cell>
          <cell r="EZ244">
            <v>58.62207730624673</v>
          </cell>
          <cell r="FA244">
            <v>73.622077306246723</v>
          </cell>
          <cell r="FB244">
            <v>59</v>
          </cell>
          <cell r="FC244">
            <v>68.350684931506848</v>
          </cell>
          <cell r="FE244">
            <v>38271.593270949073</v>
          </cell>
        </row>
        <row r="245">
          <cell r="A245">
            <v>39994</v>
          </cell>
          <cell r="B245">
            <v>30</v>
          </cell>
          <cell r="C245">
            <v>2</v>
          </cell>
          <cell r="D245">
            <v>6</v>
          </cell>
          <cell r="E245">
            <v>2009</v>
          </cell>
          <cell r="G245">
            <v>0</v>
          </cell>
          <cell r="H245">
            <v>2.4187499474380583</v>
          </cell>
          <cell r="I245">
            <v>13.173249322858233</v>
          </cell>
          <cell r="J245">
            <v>85.61643835616438</v>
          </cell>
          <cell r="K245">
            <v>10.833333333333334</v>
          </cell>
          <cell r="L245">
            <v>0.59550693628924278</v>
          </cell>
          <cell r="M245">
            <v>8.4920267531392923</v>
          </cell>
          <cell r="N245">
            <v>8.1229090909090917</v>
          </cell>
          <cell r="O245">
            <v>38.259717058477634</v>
          </cell>
          <cell r="P245">
            <v>20.096487256024325</v>
          </cell>
          <cell r="Q245">
            <v>27.488994628442146</v>
          </cell>
          <cell r="R245">
            <v>19.976700461843564</v>
          </cell>
          <cell r="S245">
            <v>195.13964872555115</v>
          </cell>
          <cell r="T245">
            <v>22.157454717145502</v>
          </cell>
          <cell r="U245">
            <v>39.739700133933809</v>
          </cell>
          <cell r="W245">
            <v>0</v>
          </cell>
          <cell r="X245">
            <v>15.591999270296292</v>
          </cell>
          <cell r="Y245">
            <v>10.833333333333334</v>
          </cell>
          <cell r="Z245">
            <v>0</v>
          </cell>
          <cell r="AA245">
            <v>0</v>
          </cell>
          <cell r="AB245">
            <v>2.5582559272422407</v>
          </cell>
          <cell r="AC245">
            <v>5</v>
          </cell>
          <cell r="AD245">
            <v>0</v>
          </cell>
          <cell r="AE245">
            <v>1.0022831050228298</v>
          </cell>
          <cell r="AF245">
            <v>8.6499037480725551</v>
          </cell>
          <cell r="AG245">
            <v>0</v>
          </cell>
          <cell r="AH245">
            <v>1.9378776630919248</v>
          </cell>
          <cell r="AI245">
            <v>0</v>
          </cell>
          <cell r="AJ245">
            <v>0</v>
          </cell>
          <cell r="AK245">
            <v>0</v>
          </cell>
          <cell r="AL245">
            <v>0</v>
          </cell>
          <cell r="AM245">
            <v>0</v>
          </cell>
          <cell r="AN245">
            <v>0</v>
          </cell>
          <cell r="AO245">
            <v>23.88316633437293</v>
          </cell>
          <cell r="AP245">
            <v>0</v>
          </cell>
          <cell r="AQ245">
            <v>15.350096251927445</v>
          </cell>
          <cell r="AR245">
            <v>22.915112512675634</v>
          </cell>
          <cell r="AS245">
            <v>30.915723855526529</v>
          </cell>
          <cell r="AT245">
            <v>0</v>
          </cell>
          <cell r="AU245">
            <v>0</v>
          </cell>
          <cell r="AV245">
            <v>0</v>
          </cell>
          <cell r="AW245">
            <v>67</v>
          </cell>
          <cell r="AX245">
            <v>0</v>
          </cell>
          <cell r="AY245">
            <v>0</v>
          </cell>
          <cell r="AZ245">
            <v>35.76981899417369</v>
          </cell>
          <cell r="BA245">
            <v>0</v>
          </cell>
          <cell r="BB245">
            <v>154.26698458245676</v>
          </cell>
          <cell r="BC245">
            <v>0</v>
          </cell>
          <cell r="BD245">
            <v>0</v>
          </cell>
          <cell r="BE245">
            <v>27.3224043715847</v>
          </cell>
          <cell r="BF245">
            <v>41.028280559922152</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CA245">
            <v>0</v>
          </cell>
          <cell r="CB245">
            <v>17.265753424657532</v>
          </cell>
          <cell r="CC245">
            <v>0</v>
          </cell>
          <cell r="CD245">
            <v>0</v>
          </cell>
          <cell r="CE245">
            <v>10.819922787193207</v>
          </cell>
          <cell r="CF245">
            <v>0</v>
          </cell>
          <cell r="CH245">
            <v>28.085676211850739</v>
          </cell>
          <cell r="CJ245">
            <v>39994</v>
          </cell>
          <cell r="CK245">
            <v>15.591999270296292</v>
          </cell>
          <cell r="CL245">
            <v>9.6521868530953849</v>
          </cell>
          <cell r="CM245">
            <v>68.350684931506848</v>
          </cell>
          <cell r="CN245">
            <v>0</v>
          </cell>
          <cell r="CO245">
            <v>0</v>
          </cell>
          <cell r="CP245">
            <v>56.736767852991385</v>
          </cell>
          <cell r="CQ245">
            <v>0</v>
          </cell>
          <cell r="CR245">
            <v>38.265208764603081</v>
          </cell>
          <cell r="CS245">
            <v>0</v>
          </cell>
          <cell r="CU245">
            <v>39994</v>
          </cell>
          <cell r="CV245">
            <v>2.5582559272422407</v>
          </cell>
          <cell r="CW245">
            <v>5</v>
          </cell>
          <cell r="CX245">
            <v>0</v>
          </cell>
          <cell r="CY245">
            <v>0</v>
          </cell>
          <cell r="CZ245">
            <v>0</v>
          </cell>
          <cell r="DA245">
            <v>0</v>
          </cell>
          <cell r="DB245">
            <v>0</v>
          </cell>
          <cell r="DC245">
            <v>72.328767123287676</v>
          </cell>
          <cell r="DD245">
            <v>67</v>
          </cell>
          <cell r="DE245">
            <v>11.835616438356164</v>
          </cell>
          <cell r="DF245">
            <v>24</v>
          </cell>
          <cell r="DG245">
            <v>58.684931506849324</v>
          </cell>
          <cell r="DH245">
            <v>154.26698458245676</v>
          </cell>
          <cell r="DI245">
            <v>0</v>
          </cell>
          <cell r="DJ245">
            <v>0</v>
          </cell>
          <cell r="DK245">
            <v>27.3224043715847</v>
          </cell>
          <cell r="DL245">
            <v>41.028280559922152</v>
          </cell>
          <cell r="DM245">
            <v>0</v>
          </cell>
          <cell r="DN245">
            <v>0</v>
          </cell>
          <cell r="DO245">
            <v>0</v>
          </cell>
          <cell r="DP245">
            <v>0</v>
          </cell>
          <cell r="DR245">
            <v>68.350684931506848</v>
          </cell>
          <cell r="DS245">
            <v>28.085676211850739</v>
          </cell>
          <cell r="DT245">
            <v>0</v>
          </cell>
          <cell r="DV245">
            <v>39994</v>
          </cell>
          <cell r="DW245">
            <v>6.434791235396923</v>
          </cell>
          <cell r="DY245">
            <v>49.7</v>
          </cell>
          <cell r="DZ245">
            <v>44.7</v>
          </cell>
          <cell r="EA245">
            <v>40</v>
          </cell>
          <cell r="EB245">
            <v>38.265208764603081</v>
          </cell>
          <cell r="ED245">
            <v>60</v>
          </cell>
          <cell r="EE245">
            <v>20</v>
          </cell>
          <cell r="EF245">
            <v>67.556690640184598</v>
          </cell>
          <cell r="EG245">
            <v>7.5566906401845984</v>
          </cell>
          <cell r="EH245">
            <v>60</v>
          </cell>
          <cell r="EJ245">
            <v>38.265208764603081</v>
          </cell>
          <cell r="EK245">
            <v>98.265208764603074</v>
          </cell>
          <cell r="EL245">
            <v>118.26520876460307</v>
          </cell>
          <cell r="EN245">
            <v>0</v>
          </cell>
          <cell r="EO245">
            <v>60</v>
          </cell>
          <cell r="EP245">
            <v>80</v>
          </cell>
          <cell r="ER245">
            <v>200</v>
          </cell>
          <cell r="ET245">
            <v>15</v>
          </cell>
          <cell r="EU245">
            <v>0</v>
          </cell>
          <cell r="EV245">
            <v>0</v>
          </cell>
          <cell r="EW245">
            <v>59.198334866853813</v>
          </cell>
          <cell r="EX245">
            <v>9.1523500646530351</v>
          </cell>
          <cell r="EZ245">
            <v>59.198334866853813</v>
          </cell>
          <cell r="FA245">
            <v>74.198334866853813</v>
          </cell>
          <cell r="FB245">
            <v>59</v>
          </cell>
          <cell r="FC245">
            <v>68.350684931506848</v>
          </cell>
          <cell r="FE245">
            <v>38271.593271296297</v>
          </cell>
        </row>
        <row r="246">
          <cell r="A246">
            <v>39995</v>
          </cell>
          <cell r="B246">
            <v>1</v>
          </cell>
          <cell r="C246">
            <v>3</v>
          </cell>
          <cell r="D246">
            <v>7</v>
          </cell>
          <cell r="E246">
            <v>2009</v>
          </cell>
          <cell r="G246">
            <v>0</v>
          </cell>
          <cell r="H246">
            <v>4.1218574283124116</v>
          </cell>
          <cell r="I246">
            <v>8.2341283838362251</v>
          </cell>
          <cell r="J246">
            <v>85.61643835616438</v>
          </cell>
          <cell r="K246">
            <v>10.483870967741936</v>
          </cell>
          <cell r="L246">
            <v>0.61549423627316646</v>
          </cell>
          <cell r="M246">
            <v>7.7361619858497086</v>
          </cell>
          <cell r="N246">
            <v>8.5097142857142849</v>
          </cell>
          <cell r="O246">
            <v>42.365804609666604</v>
          </cell>
          <cell r="P246">
            <v>22.223744244540867</v>
          </cell>
          <cell r="Q246">
            <v>25.616560800684464</v>
          </cell>
          <cell r="R246">
            <v>21.765118371983238</v>
          </cell>
          <cell r="S246">
            <v>182.40740503019032</v>
          </cell>
          <cell r="T246">
            <v>21.468090120590187</v>
          </cell>
          <cell r="U246">
            <v>36.061523413117172</v>
          </cell>
          <cell r="W246">
            <v>0</v>
          </cell>
          <cell r="X246">
            <v>12.355985812148637</v>
          </cell>
          <cell r="Y246">
            <v>10.483870967741936</v>
          </cell>
          <cell r="Z246">
            <v>0</v>
          </cell>
          <cell r="AA246">
            <v>0</v>
          </cell>
          <cell r="AB246">
            <v>2.5569582611921913</v>
          </cell>
          <cell r="AC246">
            <v>5</v>
          </cell>
          <cell r="AD246">
            <v>0</v>
          </cell>
          <cell r="AE246">
            <v>1.3517454706142278</v>
          </cell>
          <cell r="AF246">
            <v>7.952666776030739</v>
          </cell>
          <cell r="AG246">
            <v>0</v>
          </cell>
          <cell r="AH246">
            <v>2.7237485286664214</v>
          </cell>
          <cell r="AI246">
            <v>0</v>
          </cell>
          <cell r="AJ246">
            <v>0</v>
          </cell>
          <cell r="AK246">
            <v>0</v>
          </cell>
          <cell r="AL246">
            <v>0</v>
          </cell>
          <cell r="AM246">
            <v>0</v>
          </cell>
          <cell r="AN246">
            <v>0</v>
          </cell>
          <cell r="AO246">
            <v>26.254559707615599</v>
          </cell>
          <cell r="AP246">
            <v>0</v>
          </cell>
          <cell r="AQ246">
            <v>16.047333223969261</v>
          </cell>
          <cell r="AR246">
            <v>22.449725278267429</v>
          </cell>
          <cell r="AS246">
            <v>30.994473074857019</v>
          </cell>
          <cell r="AT246">
            <v>0</v>
          </cell>
          <cell r="AU246">
            <v>0</v>
          </cell>
          <cell r="AV246">
            <v>0</v>
          </cell>
          <cell r="AW246">
            <v>67</v>
          </cell>
          <cell r="AX246">
            <v>0</v>
          </cell>
          <cell r="AY246">
            <v>0</v>
          </cell>
          <cell r="AZ246">
            <v>36.235206228581895</v>
          </cell>
          <cell r="BA246">
            <v>0</v>
          </cell>
          <cell r="BB246">
            <v>136.70181233531576</v>
          </cell>
          <cell r="BC246">
            <v>0</v>
          </cell>
          <cell r="BD246">
            <v>0</v>
          </cell>
          <cell r="BE246">
            <v>27.3224043715847</v>
          </cell>
          <cell r="BF246">
            <v>41.028280559922152</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CA246">
            <v>0</v>
          </cell>
          <cell r="CB246">
            <v>17.265753424657532</v>
          </cell>
          <cell r="CC246">
            <v>0</v>
          </cell>
          <cell r="CD246">
            <v>0</v>
          </cell>
          <cell r="CE246">
            <v>13.501388213499439</v>
          </cell>
          <cell r="CF246">
            <v>0</v>
          </cell>
          <cell r="CH246">
            <v>30.767141638156971</v>
          </cell>
          <cell r="CJ246">
            <v>39995</v>
          </cell>
          <cell r="CK246">
            <v>12.355985812148637</v>
          </cell>
          <cell r="CL246">
            <v>9.3044122466449668</v>
          </cell>
          <cell r="CM246">
            <v>68.350684931506848</v>
          </cell>
          <cell r="CN246">
            <v>0</v>
          </cell>
          <cell r="CO246">
            <v>0</v>
          </cell>
          <cell r="CP246">
            <v>59.972781311139038</v>
          </cell>
          <cell r="CQ246">
            <v>0</v>
          </cell>
          <cell r="CR246">
            <v>38.49705850223669</v>
          </cell>
          <cell r="CS246">
            <v>0</v>
          </cell>
          <cell r="CU246">
            <v>39995</v>
          </cell>
          <cell r="CV246">
            <v>2.5569582611921913</v>
          </cell>
          <cell r="CW246">
            <v>5</v>
          </cell>
          <cell r="CX246">
            <v>0</v>
          </cell>
          <cell r="CY246">
            <v>0</v>
          </cell>
          <cell r="CZ246">
            <v>0</v>
          </cell>
          <cell r="DA246">
            <v>0</v>
          </cell>
          <cell r="DB246">
            <v>0</v>
          </cell>
          <cell r="DC246">
            <v>72.328767123287676</v>
          </cell>
          <cell r="DD246">
            <v>67</v>
          </cell>
          <cell r="DE246">
            <v>11.835616438356164</v>
          </cell>
          <cell r="DF246">
            <v>24</v>
          </cell>
          <cell r="DG246">
            <v>58.684931506849324</v>
          </cell>
          <cell r="DH246">
            <v>136.70181233531576</v>
          </cell>
          <cell r="DI246">
            <v>0</v>
          </cell>
          <cell r="DJ246">
            <v>0</v>
          </cell>
          <cell r="DK246">
            <v>27.3224043715847</v>
          </cell>
          <cell r="DL246">
            <v>41.028280559922152</v>
          </cell>
          <cell r="DM246">
            <v>0</v>
          </cell>
          <cell r="DN246">
            <v>0</v>
          </cell>
          <cell r="DO246">
            <v>0</v>
          </cell>
          <cell r="DP246">
            <v>0</v>
          </cell>
          <cell r="DR246">
            <v>68.350684931506848</v>
          </cell>
          <cell r="DS246">
            <v>30.767141638156971</v>
          </cell>
          <cell r="DT246">
            <v>0</v>
          </cell>
          <cell r="DV246">
            <v>39995</v>
          </cell>
          <cell r="DW246">
            <v>6.2029414977633115</v>
          </cell>
          <cell r="DY246">
            <v>49.7</v>
          </cell>
          <cell r="DZ246">
            <v>44.7</v>
          </cell>
          <cell r="EA246">
            <v>40</v>
          </cell>
          <cell r="EB246">
            <v>38.49705850223669</v>
          </cell>
          <cell r="ED246">
            <v>60</v>
          </cell>
          <cell r="EE246">
            <v>20</v>
          </cell>
          <cell r="EF246">
            <v>73.474169524638484</v>
          </cell>
          <cell r="EG246">
            <v>13.474169524638484</v>
          </cell>
          <cell r="EH246">
            <v>60</v>
          </cell>
          <cell r="EJ246">
            <v>38.49705850223669</v>
          </cell>
          <cell r="EK246">
            <v>98.497058502236683</v>
          </cell>
          <cell r="EL246">
            <v>118.49705850223668</v>
          </cell>
          <cell r="EN246">
            <v>0</v>
          </cell>
          <cell r="EO246">
            <v>60</v>
          </cell>
          <cell r="EP246">
            <v>80</v>
          </cell>
          <cell r="ER246">
            <v>200</v>
          </cell>
          <cell r="ET246">
            <v>15</v>
          </cell>
          <cell r="EU246">
            <v>0</v>
          </cell>
          <cell r="EV246">
            <v>0</v>
          </cell>
          <cell r="EW246">
            <v>61.992933913787098</v>
          </cell>
          <cell r="EX246">
            <v>6.3577510177197496</v>
          </cell>
          <cell r="EZ246">
            <v>61.992933913787098</v>
          </cell>
          <cell r="FA246">
            <v>76.992933913787098</v>
          </cell>
          <cell r="FB246">
            <v>59</v>
          </cell>
          <cell r="FC246">
            <v>68.350684931506848</v>
          </cell>
          <cell r="FE246">
            <v>38271.593271412035</v>
          </cell>
        </row>
        <row r="247">
          <cell r="A247">
            <v>39996</v>
          </cell>
          <cell r="B247">
            <v>2</v>
          </cell>
          <cell r="C247">
            <v>4</v>
          </cell>
          <cell r="D247">
            <v>7</v>
          </cell>
          <cell r="E247">
            <v>2009</v>
          </cell>
          <cell r="G247">
            <v>0</v>
          </cell>
          <cell r="H247">
            <v>3.2140414654973668</v>
          </cell>
          <cell r="I247">
            <v>6.7048963434698123</v>
          </cell>
          <cell r="J247">
            <v>85.61643835616438</v>
          </cell>
          <cell r="K247">
            <v>10.483870967741936</v>
          </cell>
          <cell r="L247">
            <v>0.4799350854710478</v>
          </cell>
          <cell r="M247">
            <v>6.2994116430387628</v>
          </cell>
          <cell r="N247">
            <v>0</v>
          </cell>
          <cell r="O247">
            <v>33.034973941439162</v>
          </cell>
          <cell r="P247">
            <v>18.096378217266579</v>
          </cell>
          <cell r="Q247">
            <v>26.295687924308883</v>
          </cell>
          <cell r="R247">
            <v>21.765118371983238</v>
          </cell>
          <cell r="S247">
            <v>132.1227274528778</v>
          </cell>
          <cell r="T247">
            <v>20.51541036026163</v>
          </cell>
          <cell r="U247">
            <v>24.981976675991632</v>
          </cell>
          <cell r="W247">
            <v>0</v>
          </cell>
          <cell r="X247">
            <v>9.9189378089671791</v>
          </cell>
          <cell r="Y247">
            <v>10.483870967741936</v>
          </cell>
          <cell r="Z247">
            <v>0</v>
          </cell>
          <cell r="AA247">
            <v>0</v>
          </cell>
          <cell r="AB247">
            <v>0</v>
          </cell>
          <cell r="AC247">
            <v>5</v>
          </cell>
          <cell r="AD247">
            <v>0</v>
          </cell>
          <cell r="AE247">
            <v>1.3517454706142278</v>
          </cell>
          <cell r="AF247">
            <v>0.42760125789558323</v>
          </cell>
          <cell r="AG247">
            <v>0</v>
          </cell>
          <cell r="AH247">
            <v>3.1045351018227763</v>
          </cell>
          <cell r="AI247">
            <v>0</v>
          </cell>
          <cell r="AJ247">
            <v>0</v>
          </cell>
          <cell r="AK247">
            <v>0</v>
          </cell>
          <cell r="AL247">
            <v>0</v>
          </cell>
          <cell r="AM247">
            <v>0</v>
          </cell>
          <cell r="AN247">
            <v>0</v>
          </cell>
          <cell r="AO247">
            <v>28.229489386240807</v>
          </cell>
          <cell r="AP247">
            <v>0</v>
          </cell>
          <cell r="AQ247">
            <v>23.572398742104419</v>
          </cell>
          <cell r="AR247">
            <v>16.427601257895581</v>
          </cell>
          <cell r="AS247">
            <v>27.858133966934261</v>
          </cell>
          <cell r="AT247">
            <v>0</v>
          </cell>
          <cell r="AU247">
            <v>0</v>
          </cell>
          <cell r="AV247">
            <v>0</v>
          </cell>
          <cell r="AW247">
            <v>67</v>
          </cell>
          <cell r="AX247">
            <v>0</v>
          </cell>
          <cell r="AY247">
            <v>0</v>
          </cell>
          <cell r="AZ247">
            <v>42.257330248953743</v>
          </cell>
          <cell r="BA247">
            <v>0</v>
          </cell>
          <cell r="BB247">
            <v>68.362784240177319</v>
          </cell>
          <cell r="BC247">
            <v>0</v>
          </cell>
          <cell r="BD247">
            <v>0</v>
          </cell>
          <cell r="BE247">
            <v>27.3224043715847</v>
          </cell>
          <cell r="BF247">
            <v>38.157279274769309</v>
          </cell>
          <cell r="BG247">
            <v>0</v>
          </cell>
          <cell r="BH247">
            <v>3.2176708593226522</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2.8710012851528433</v>
          </cell>
          <cell r="BX247">
            <v>0</v>
          </cell>
          <cell r="BY247">
            <v>0</v>
          </cell>
          <cell r="CA247">
            <v>0</v>
          </cell>
          <cell r="CB247">
            <v>14.04808256533488</v>
          </cell>
          <cell r="CC247">
            <v>0</v>
          </cell>
          <cell r="CD247">
            <v>0</v>
          </cell>
          <cell r="CE247">
            <v>0</v>
          </cell>
          <cell r="CF247">
            <v>0</v>
          </cell>
          <cell r="CH247">
            <v>14.04808256533488</v>
          </cell>
          <cell r="CJ247">
            <v>39996</v>
          </cell>
          <cell r="CK247">
            <v>9.9189378089671791</v>
          </cell>
          <cell r="CL247">
            <v>1.779346728509811</v>
          </cell>
          <cell r="CM247">
            <v>65.479683646354005</v>
          </cell>
          <cell r="CN247">
            <v>2.8710012851528433</v>
          </cell>
          <cell r="CO247">
            <v>0</v>
          </cell>
          <cell r="CP247">
            <v>59.192158454997845</v>
          </cell>
          <cell r="CQ247">
            <v>0</v>
          </cell>
          <cell r="CR247">
            <v>40</v>
          </cell>
          <cell r="CS247">
            <v>0</v>
          </cell>
          <cell r="CU247">
            <v>39996</v>
          </cell>
          <cell r="CV247">
            <v>0</v>
          </cell>
          <cell r="CW247">
            <v>5</v>
          </cell>
          <cell r="CX247">
            <v>0</v>
          </cell>
          <cell r="CY247">
            <v>0</v>
          </cell>
          <cell r="CZ247">
            <v>0</v>
          </cell>
          <cell r="DA247">
            <v>0</v>
          </cell>
          <cell r="DB247">
            <v>0</v>
          </cell>
          <cell r="DC247">
            <v>72.328767123287676</v>
          </cell>
          <cell r="DD247">
            <v>67</v>
          </cell>
          <cell r="DE247">
            <v>11.835616438356164</v>
          </cell>
          <cell r="DF247">
            <v>24</v>
          </cell>
          <cell r="DG247">
            <v>58.684931506849324</v>
          </cell>
          <cell r="DH247">
            <v>68.362784240177319</v>
          </cell>
          <cell r="DI247">
            <v>0</v>
          </cell>
          <cell r="DJ247">
            <v>0</v>
          </cell>
          <cell r="DK247">
            <v>27.3224043715847</v>
          </cell>
          <cell r="DL247">
            <v>38.157279274769309</v>
          </cell>
          <cell r="DM247">
            <v>0</v>
          </cell>
          <cell r="DN247">
            <v>0</v>
          </cell>
          <cell r="DO247">
            <v>0</v>
          </cell>
          <cell r="DP247">
            <v>2.8710012851528433</v>
          </cell>
          <cell r="DR247">
            <v>68.350684931506848</v>
          </cell>
          <cell r="DS247">
            <v>14.04808256533488</v>
          </cell>
          <cell r="DT247">
            <v>0</v>
          </cell>
          <cell r="DV247">
            <v>39996</v>
          </cell>
          <cell r="DW247">
            <v>1.1862311523398741</v>
          </cell>
          <cell r="DY247">
            <v>49.7</v>
          </cell>
          <cell r="DZ247">
            <v>44.7</v>
          </cell>
          <cell r="EA247">
            <v>40</v>
          </cell>
          <cell r="EB247">
            <v>40</v>
          </cell>
          <cell r="ED247">
            <v>60</v>
          </cell>
          <cell r="EE247">
            <v>20</v>
          </cell>
          <cell r="EF247">
            <v>59.192158454997845</v>
          </cell>
          <cell r="EG247">
            <v>0</v>
          </cell>
          <cell r="EH247">
            <v>59.192158454997845</v>
          </cell>
          <cell r="EJ247">
            <v>40</v>
          </cell>
          <cell r="EK247">
            <v>100</v>
          </cell>
          <cell r="EL247">
            <v>120</v>
          </cell>
          <cell r="EN247">
            <v>0</v>
          </cell>
          <cell r="EO247">
            <v>60</v>
          </cell>
          <cell r="EP247">
            <v>80</v>
          </cell>
          <cell r="ER247">
            <v>200</v>
          </cell>
          <cell r="ET247">
            <v>15</v>
          </cell>
          <cell r="EU247">
            <v>0</v>
          </cell>
          <cell r="EV247">
            <v>2.8710012851528433</v>
          </cell>
          <cell r="EW247">
            <v>53.350684931506848</v>
          </cell>
          <cell r="EX247">
            <v>15</v>
          </cell>
          <cell r="EZ247">
            <v>50.479683646354005</v>
          </cell>
          <cell r="FA247">
            <v>65.479683646354005</v>
          </cell>
          <cell r="FB247">
            <v>59</v>
          </cell>
          <cell r="FC247">
            <v>68.350684931506848</v>
          </cell>
          <cell r="FE247">
            <v>38271.59327164352</v>
          </cell>
        </row>
        <row r="248">
          <cell r="A248">
            <v>39997</v>
          </cell>
          <cell r="B248">
            <v>3</v>
          </cell>
          <cell r="C248">
            <v>5</v>
          </cell>
          <cell r="D248">
            <v>7</v>
          </cell>
          <cell r="E248">
            <v>2009</v>
          </cell>
          <cell r="G248">
            <v>0</v>
          </cell>
          <cell r="H248">
            <v>3.6843185977736286</v>
          </cell>
          <cell r="I248">
            <v>6.8800569876321109</v>
          </cell>
          <cell r="J248">
            <v>85.61643835616438</v>
          </cell>
          <cell r="K248">
            <v>10.483870967741936</v>
          </cell>
          <cell r="L248">
            <v>0.55015897588969853</v>
          </cell>
          <cell r="M248">
            <v>6.463979288042375</v>
          </cell>
          <cell r="N248">
            <v>0</v>
          </cell>
          <cell r="O248">
            <v>37.868636785175049</v>
          </cell>
          <cell r="P248">
            <v>18.569133216473713</v>
          </cell>
          <cell r="Q248">
            <v>25.997795199310804</v>
          </cell>
          <cell r="R248">
            <v>21.765118371983238</v>
          </cell>
          <cell r="S248">
            <v>171.86301533027967</v>
          </cell>
          <cell r="T248">
            <v>20.858153679276491</v>
          </cell>
          <cell r="U248">
            <v>28.914113082523823</v>
          </cell>
          <cell r="W248">
            <v>0</v>
          </cell>
          <cell r="X248">
            <v>10.56437558540574</v>
          </cell>
          <cell r="Y248">
            <v>10.483870967741936</v>
          </cell>
          <cell r="Z248">
            <v>0</v>
          </cell>
          <cell r="AA248">
            <v>0</v>
          </cell>
          <cell r="AB248">
            <v>0</v>
          </cell>
          <cell r="AC248">
            <v>5</v>
          </cell>
          <cell r="AD248">
            <v>0</v>
          </cell>
          <cell r="AE248">
            <v>1.3517454706142278</v>
          </cell>
          <cell r="AF248">
            <v>0.66239279331784573</v>
          </cell>
          <cell r="AG248">
            <v>0</v>
          </cell>
          <cell r="AH248">
            <v>2.8850405122172837</v>
          </cell>
          <cell r="AI248">
            <v>0</v>
          </cell>
          <cell r="AJ248">
            <v>0</v>
          </cell>
          <cell r="AK248">
            <v>0</v>
          </cell>
          <cell r="AL248">
            <v>0</v>
          </cell>
          <cell r="AM248">
            <v>0</v>
          </cell>
          <cell r="AN248">
            <v>0</v>
          </cell>
          <cell r="AO248">
            <v>27.710409902973318</v>
          </cell>
          <cell r="AP248">
            <v>0</v>
          </cell>
          <cell r="AQ248">
            <v>23.337607206682154</v>
          </cell>
          <cell r="AR248">
            <v>16.662392793317846</v>
          </cell>
          <cell r="AS248">
            <v>31.168941122691336</v>
          </cell>
          <cell r="AT248">
            <v>0</v>
          </cell>
          <cell r="AU248">
            <v>0</v>
          </cell>
          <cell r="AV248">
            <v>0</v>
          </cell>
          <cell r="AW248">
            <v>67</v>
          </cell>
          <cell r="AX248">
            <v>0</v>
          </cell>
          <cell r="AY248">
            <v>0</v>
          </cell>
          <cell r="AZ248">
            <v>42.022538713531475</v>
          </cell>
          <cell r="BA248">
            <v>0</v>
          </cell>
          <cell r="BB248">
            <v>112.61274337854849</v>
          </cell>
          <cell r="BC248">
            <v>0</v>
          </cell>
          <cell r="BD248">
            <v>0</v>
          </cell>
          <cell r="BE248">
            <v>27.3224043715847</v>
          </cell>
          <cell r="BF248">
            <v>39.476025076591583</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1.5522554833305691</v>
          </cell>
          <cell r="BX248">
            <v>0</v>
          </cell>
          <cell r="BY248">
            <v>0</v>
          </cell>
          <cell r="CA248">
            <v>0</v>
          </cell>
          <cell r="CB248">
            <v>17.265753424657532</v>
          </cell>
          <cell r="CC248">
            <v>0</v>
          </cell>
          <cell r="CD248">
            <v>0</v>
          </cell>
          <cell r="CE248">
            <v>2.436292035060859</v>
          </cell>
          <cell r="CF248">
            <v>0</v>
          </cell>
          <cell r="CH248">
            <v>19.702045459718391</v>
          </cell>
          <cell r="CJ248">
            <v>39997</v>
          </cell>
          <cell r="CK248">
            <v>10.56437558540574</v>
          </cell>
          <cell r="CL248">
            <v>2.0141382639320735</v>
          </cell>
          <cell r="CM248">
            <v>66.798429448176279</v>
          </cell>
          <cell r="CN248">
            <v>1.5522554833305691</v>
          </cell>
          <cell r="CO248">
            <v>0</v>
          </cell>
          <cell r="CP248">
            <v>60</v>
          </cell>
          <cell r="CQ248">
            <v>1.7643915378819344</v>
          </cell>
          <cell r="CR248">
            <v>40</v>
          </cell>
          <cell r="CS248">
            <v>0</v>
          </cell>
          <cell r="CU248">
            <v>39997</v>
          </cell>
          <cell r="CV248">
            <v>0</v>
          </cell>
          <cell r="CW248">
            <v>5</v>
          </cell>
          <cell r="CX248">
            <v>0</v>
          </cell>
          <cell r="CY248">
            <v>0</v>
          </cell>
          <cell r="CZ248">
            <v>0</v>
          </cell>
          <cell r="DA248">
            <v>0</v>
          </cell>
          <cell r="DB248">
            <v>0</v>
          </cell>
          <cell r="DC248">
            <v>72.328767123287676</v>
          </cell>
          <cell r="DD248">
            <v>67</v>
          </cell>
          <cell r="DE248">
            <v>11.835616438356164</v>
          </cell>
          <cell r="DF248">
            <v>24</v>
          </cell>
          <cell r="DG248">
            <v>58.684931506849324</v>
          </cell>
          <cell r="DH248">
            <v>112.61274337854849</v>
          </cell>
          <cell r="DI248">
            <v>0</v>
          </cell>
          <cell r="DJ248">
            <v>0</v>
          </cell>
          <cell r="DK248">
            <v>27.3224043715847</v>
          </cell>
          <cell r="DL248">
            <v>39.476025076591583</v>
          </cell>
          <cell r="DM248">
            <v>0</v>
          </cell>
          <cell r="DN248">
            <v>0</v>
          </cell>
          <cell r="DO248">
            <v>0</v>
          </cell>
          <cell r="DP248">
            <v>1.5522554833305691</v>
          </cell>
          <cell r="DR248">
            <v>68.350684931506848</v>
          </cell>
          <cell r="DS248">
            <v>19.702045459718391</v>
          </cell>
          <cell r="DT248">
            <v>0</v>
          </cell>
          <cell r="DV248">
            <v>39997</v>
          </cell>
          <cell r="DW248">
            <v>1.3427588426213823</v>
          </cell>
          <cell r="DY248">
            <v>49.7</v>
          </cell>
          <cell r="DZ248">
            <v>44.7</v>
          </cell>
          <cell r="EA248">
            <v>40</v>
          </cell>
          <cell r="EB248">
            <v>40</v>
          </cell>
          <cell r="ED248">
            <v>60</v>
          </cell>
          <cell r="EE248">
            <v>20</v>
          </cell>
          <cell r="EF248">
            <v>64.200683572942793</v>
          </cell>
          <cell r="EG248">
            <v>4.2006835729427934</v>
          </cell>
          <cell r="EH248">
            <v>60</v>
          </cell>
          <cell r="EJ248">
            <v>40</v>
          </cell>
          <cell r="EK248">
            <v>100</v>
          </cell>
          <cell r="EL248">
            <v>120</v>
          </cell>
          <cell r="EN248">
            <v>0</v>
          </cell>
          <cell r="EO248">
            <v>60</v>
          </cell>
          <cell r="EP248">
            <v>80</v>
          </cell>
          <cell r="ER248">
            <v>200</v>
          </cell>
          <cell r="ET248">
            <v>15</v>
          </cell>
          <cell r="EU248">
            <v>0</v>
          </cell>
          <cell r="EV248">
            <v>1.5522554833305691</v>
          </cell>
          <cell r="EW248">
            <v>53.350684931506855</v>
          </cell>
          <cell r="EX248">
            <v>15</v>
          </cell>
          <cell r="EZ248">
            <v>51.798429448176286</v>
          </cell>
          <cell r="FA248">
            <v>66.798429448176279</v>
          </cell>
          <cell r="FB248">
            <v>59</v>
          </cell>
          <cell r="FC248">
            <v>68.350684931506848</v>
          </cell>
          <cell r="FE248">
            <v>38271.593271874997</v>
          </cell>
        </row>
        <row r="249">
          <cell r="A249">
            <v>39998</v>
          </cell>
          <cell r="B249">
            <v>4</v>
          </cell>
          <cell r="C249">
            <v>6</v>
          </cell>
          <cell r="D249">
            <v>7</v>
          </cell>
          <cell r="E249">
            <v>2009</v>
          </cell>
          <cell r="G249">
            <v>0</v>
          </cell>
          <cell r="H249">
            <v>3.942460155543241</v>
          </cell>
          <cell r="I249">
            <v>8.5025237614381659</v>
          </cell>
          <cell r="J249">
            <v>85.61643835616438</v>
          </cell>
          <cell r="K249">
            <v>10.483870967741936</v>
          </cell>
          <cell r="L249">
            <v>0.58870583096974538</v>
          </cell>
          <cell r="M249">
            <v>7.9883259090474361</v>
          </cell>
          <cell r="N249">
            <v>8.5097142857142849</v>
          </cell>
          <cell r="O249">
            <v>40.521900511130738</v>
          </cell>
          <cell r="P249">
            <v>22.948137884060916</v>
          </cell>
          <cell r="Q249">
            <v>25.97754229744314</v>
          </cell>
          <cell r="R249">
            <v>21.765118371983238</v>
          </cell>
          <cell r="S249">
            <v>193.5524708111281</v>
          </cell>
          <cell r="T249">
            <v>21.439073103173403</v>
          </cell>
          <cell r="U249">
            <v>40.171061843537572</v>
          </cell>
          <cell r="W249">
            <v>0</v>
          </cell>
          <cell r="X249">
            <v>12.444983916981407</v>
          </cell>
          <cell r="Y249">
            <v>10.483870967741936</v>
          </cell>
          <cell r="Z249">
            <v>0</v>
          </cell>
          <cell r="AA249">
            <v>0</v>
          </cell>
          <cell r="AB249">
            <v>2.5556612533785432</v>
          </cell>
          <cell r="AC249">
            <v>5</v>
          </cell>
          <cell r="AD249">
            <v>0</v>
          </cell>
          <cell r="AE249">
            <v>1.3517454706142278</v>
          </cell>
          <cell r="AF249">
            <v>8.1793393017386933</v>
          </cell>
          <cell r="AG249">
            <v>0</v>
          </cell>
          <cell r="AH249">
            <v>2.8988756514406777</v>
          </cell>
          <cell r="AI249">
            <v>0</v>
          </cell>
          <cell r="AJ249">
            <v>0</v>
          </cell>
          <cell r="AK249">
            <v>0</v>
          </cell>
          <cell r="AL249">
            <v>0</v>
          </cell>
          <cell r="AM249">
            <v>0</v>
          </cell>
          <cell r="AN249">
            <v>0</v>
          </cell>
          <cell r="AO249">
            <v>25.715310396402579</v>
          </cell>
          <cell r="AP249">
            <v>0</v>
          </cell>
          <cell r="AQ249">
            <v>15.820660698261307</v>
          </cell>
          <cell r="AR249">
            <v>22.525282786836748</v>
          </cell>
          <cell r="AS249">
            <v>31.269597158463014</v>
          </cell>
          <cell r="AT249">
            <v>0</v>
          </cell>
          <cell r="AU249">
            <v>0</v>
          </cell>
          <cell r="AV249">
            <v>0</v>
          </cell>
          <cell r="AW249">
            <v>67</v>
          </cell>
          <cell r="AX249">
            <v>0</v>
          </cell>
          <cell r="AY249">
            <v>0</v>
          </cell>
          <cell r="AZ249">
            <v>36.159648720012576</v>
          </cell>
          <cell r="BA249">
            <v>0</v>
          </cell>
          <cell r="BB249">
            <v>152.00295703782649</v>
          </cell>
          <cell r="BC249">
            <v>0</v>
          </cell>
          <cell r="BD249">
            <v>0</v>
          </cell>
          <cell r="BE249">
            <v>27.3224043715847</v>
          </cell>
          <cell r="BF249">
            <v>41.028280559922152</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CA249">
            <v>0</v>
          </cell>
          <cell r="CB249">
            <v>17.265753424657532</v>
          </cell>
          <cell r="CC249">
            <v>0</v>
          </cell>
          <cell r="CD249">
            <v>0</v>
          </cell>
          <cell r="CE249">
            <v>12.982972373213698</v>
          </cell>
          <cell r="CF249">
            <v>0</v>
          </cell>
          <cell r="CH249">
            <v>30.248725797871231</v>
          </cell>
          <cell r="CJ249">
            <v>39998</v>
          </cell>
          <cell r="CK249">
            <v>12.444983916981407</v>
          </cell>
          <cell r="CL249">
            <v>9.5310847723529211</v>
          </cell>
          <cell r="CM249">
            <v>68.350684931506848</v>
          </cell>
          <cell r="CN249">
            <v>0</v>
          </cell>
          <cell r="CO249">
            <v>0</v>
          </cell>
          <cell r="CP249">
            <v>59.883783206306269</v>
          </cell>
          <cell r="CQ249">
            <v>0</v>
          </cell>
          <cell r="CR249">
            <v>38.345943485098054</v>
          </cell>
          <cell r="CS249">
            <v>0</v>
          </cell>
          <cell r="CU249">
            <v>39998</v>
          </cell>
          <cell r="CV249">
            <v>2.5556612533785432</v>
          </cell>
          <cell r="CW249">
            <v>5</v>
          </cell>
          <cell r="CX249">
            <v>0</v>
          </cell>
          <cell r="CY249">
            <v>0</v>
          </cell>
          <cell r="CZ249">
            <v>0</v>
          </cell>
          <cell r="DA249">
            <v>0</v>
          </cell>
          <cell r="DB249">
            <v>0</v>
          </cell>
          <cell r="DC249">
            <v>72.328767123287676</v>
          </cell>
          <cell r="DD249">
            <v>67</v>
          </cell>
          <cell r="DE249">
            <v>11.835616438356164</v>
          </cell>
          <cell r="DF249">
            <v>24</v>
          </cell>
          <cell r="DG249">
            <v>58.684931506849324</v>
          </cell>
          <cell r="DH249">
            <v>152.00295703782649</v>
          </cell>
          <cell r="DI249">
            <v>0</v>
          </cell>
          <cell r="DJ249">
            <v>0</v>
          </cell>
          <cell r="DK249">
            <v>27.3224043715847</v>
          </cell>
          <cell r="DL249">
            <v>41.028280559922152</v>
          </cell>
          <cell r="DM249">
            <v>0</v>
          </cell>
          <cell r="DN249">
            <v>0</v>
          </cell>
          <cell r="DO249">
            <v>0</v>
          </cell>
          <cell r="DP249">
            <v>0</v>
          </cell>
          <cell r="DR249">
            <v>68.350684931506848</v>
          </cell>
          <cell r="DS249">
            <v>30.248725797871231</v>
          </cell>
          <cell r="DT249">
            <v>0</v>
          </cell>
          <cell r="DV249">
            <v>39998</v>
          </cell>
          <cell r="DW249">
            <v>6.3540565149019477</v>
          </cell>
          <cell r="DY249">
            <v>49.7</v>
          </cell>
          <cell r="DZ249">
            <v>44.7</v>
          </cell>
          <cell r="EA249">
            <v>40</v>
          </cell>
          <cell r="EB249">
            <v>38.345943485098054</v>
          </cell>
          <cell r="ED249">
            <v>60</v>
          </cell>
          <cell r="EE249">
            <v>20</v>
          </cell>
          <cell r="EF249">
            <v>72.866755579519975</v>
          </cell>
          <cell r="EG249">
            <v>12.866755579519975</v>
          </cell>
          <cell r="EH249">
            <v>60</v>
          </cell>
          <cell r="EJ249">
            <v>38.345943485098054</v>
          </cell>
          <cell r="EK249">
            <v>98.345943485098047</v>
          </cell>
          <cell r="EL249">
            <v>118.34594348509805</v>
          </cell>
          <cell r="EN249">
            <v>0</v>
          </cell>
          <cell r="EO249">
            <v>60</v>
          </cell>
          <cell r="EP249">
            <v>80</v>
          </cell>
          <cell r="ER249">
            <v>200</v>
          </cell>
          <cell r="ET249">
            <v>15</v>
          </cell>
          <cell r="EU249">
            <v>0</v>
          </cell>
          <cell r="EV249">
            <v>0</v>
          </cell>
          <cell r="EW249">
            <v>64.013623430737667</v>
          </cell>
          <cell r="EX249">
            <v>4.3370615007691811</v>
          </cell>
          <cell r="EZ249">
            <v>64.013623430737667</v>
          </cell>
          <cell r="FA249">
            <v>79.013623430737667</v>
          </cell>
          <cell r="FB249">
            <v>59</v>
          </cell>
          <cell r="FC249">
            <v>68.350684931506848</v>
          </cell>
          <cell r="FE249">
            <v>38271.593272222221</v>
          </cell>
        </row>
        <row r="250">
          <cell r="A250">
            <v>39999</v>
          </cell>
          <cell r="B250">
            <v>5</v>
          </cell>
          <cell r="C250">
            <v>7</v>
          </cell>
          <cell r="D250">
            <v>7</v>
          </cell>
          <cell r="E250">
            <v>2009</v>
          </cell>
          <cell r="G250">
            <v>0</v>
          </cell>
          <cell r="H250">
            <v>4.0488508596721298</v>
          </cell>
          <cell r="I250">
            <v>8.5303015005673011</v>
          </cell>
          <cell r="J250">
            <v>85.61643835616438</v>
          </cell>
          <cell r="K250">
            <v>10.483870967741936</v>
          </cell>
          <cell r="L250">
            <v>0.60459256803507488</v>
          </cell>
          <cell r="M250">
            <v>8.0144237641556355</v>
          </cell>
          <cell r="N250">
            <v>8.5097142857142849</v>
          </cell>
          <cell r="O250">
            <v>41.615419115740693</v>
          </cell>
          <cell r="P250">
            <v>23.023109434335662</v>
          </cell>
          <cell r="Q250">
            <v>25.973636323966534</v>
          </cell>
          <cell r="R250">
            <v>21.765118371983238</v>
          </cell>
          <cell r="S250">
            <v>235.7830810926217</v>
          </cell>
          <cell r="T250">
            <v>21.608581593262226</v>
          </cell>
          <cell r="U250">
            <v>41.606069821901315</v>
          </cell>
          <cell r="W250">
            <v>0</v>
          </cell>
          <cell r="X250">
            <v>12.57915236023943</v>
          </cell>
          <cell r="Y250">
            <v>10.483870967741936</v>
          </cell>
          <cell r="Z250">
            <v>0</v>
          </cell>
          <cell r="AA250">
            <v>0</v>
          </cell>
          <cell r="AB250">
            <v>2.554364903467409</v>
          </cell>
          <cell r="AC250">
            <v>5</v>
          </cell>
          <cell r="AD250">
            <v>0</v>
          </cell>
          <cell r="AE250">
            <v>1.3517454706142278</v>
          </cell>
          <cell r="AF250">
            <v>8.2226202438233589</v>
          </cell>
          <cell r="AG250">
            <v>0</v>
          </cell>
          <cell r="AH250">
            <v>2.8610333921510396</v>
          </cell>
          <cell r="AI250">
            <v>0</v>
          </cell>
          <cell r="AJ250">
            <v>0</v>
          </cell>
          <cell r="AK250">
            <v>0</v>
          </cell>
          <cell r="AL250">
            <v>0</v>
          </cell>
          <cell r="AM250">
            <v>0</v>
          </cell>
          <cell r="AN250">
            <v>0</v>
          </cell>
          <cell r="AO250">
            <v>25.525201408650979</v>
          </cell>
          <cell r="AP250">
            <v>0</v>
          </cell>
          <cell r="AQ250">
            <v>15.777379756176641</v>
          </cell>
          <cell r="AR250">
            <v>22.539709767531633</v>
          </cell>
          <cell r="AS250">
            <v>31.363379962246228</v>
          </cell>
          <cell r="AT250">
            <v>0</v>
          </cell>
          <cell r="AU250">
            <v>0</v>
          </cell>
          <cell r="AV250">
            <v>0</v>
          </cell>
          <cell r="AW250">
            <v>67</v>
          </cell>
          <cell r="AX250">
            <v>0</v>
          </cell>
          <cell r="AY250">
            <v>0</v>
          </cell>
          <cell r="AZ250">
            <v>36.145221739317691</v>
          </cell>
          <cell r="BA250">
            <v>0</v>
          </cell>
          <cell r="BB250">
            <v>195.85251076846757</v>
          </cell>
          <cell r="BC250">
            <v>0</v>
          </cell>
          <cell r="BD250">
            <v>0</v>
          </cell>
          <cell r="BE250">
            <v>27.3224043715847</v>
          </cell>
          <cell r="BF250">
            <v>41.028280559922152</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CA250">
            <v>0</v>
          </cell>
          <cell r="CB250">
            <v>17.265753424657532</v>
          </cell>
          <cell r="CC250">
            <v>0</v>
          </cell>
          <cell r="CD250">
            <v>0</v>
          </cell>
          <cell r="CE250">
            <v>14.310578959269606</v>
          </cell>
          <cell r="CF250">
            <v>0</v>
          </cell>
          <cell r="CH250">
            <v>31.576332383927138</v>
          </cell>
          <cell r="CJ250">
            <v>39999</v>
          </cell>
          <cell r="CK250">
            <v>12.57915236023943</v>
          </cell>
          <cell r="CL250">
            <v>9.5743657144375867</v>
          </cell>
          <cell r="CM250">
            <v>68.350684931506848</v>
          </cell>
          <cell r="CN250">
            <v>0</v>
          </cell>
          <cell r="CO250">
            <v>0</v>
          </cell>
          <cell r="CP250">
            <v>59.749614763048243</v>
          </cell>
          <cell r="CQ250">
            <v>0</v>
          </cell>
          <cell r="CR250">
            <v>38.317089523708276</v>
          </cell>
          <cell r="CS250">
            <v>0</v>
          </cell>
          <cell r="CU250">
            <v>39999</v>
          </cell>
          <cell r="CV250">
            <v>2.554364903467409</v>
          </cell>
          <cell r="CW250">
            <v>5</v>
          </cell>
          <cell r="CX250">
            <v>0</v>
          </cell>
          <cell r="CY250">
            <v>0</v>
          </cell>
          <cell r="CZ250">
            <v>0</v>
          </cell>
          <cell r="DA250">
            <v>0</v>
          </cell>
          <cell r="DB250">
            <v>0</v>
          </cell>
          <cell r="DC250">
            <v>72.328767123287676</v>
          </cell>
          <cell r="DD250">
            <v>67</v>
          </cell>
          <cell r="DE250">
            <v>11.835616438356164</v>
          </cell>
          <cell r="DF250">
            <v>24</v>
          </cell>
          <cell r="DG250">
            <v>58.684931506849324</v>
          </cell>
          <cell r="DH250">
            <v>195.85251076846757</v>
          </cell>
          <cell r="DI250">
            <v>0</v>
          </cell>
          <cell r="DJ250">
            <v>0</v>
          </cell>
          <cell r="DK250">
            <v>27.3224043715847</v>
          </cell>
          <cell r="DL250">
            <v>41.028280559922152</v>
          </cell>
          <cell r="DM250">
            <v>0</v>
          </cell>
          <cell r="DN250">
            <v>0</v>
          </cell>
          <cell r="DO250">
            <v>0</v>
          </cell>
          <cell r="DP250">
            <v>0</v>
          </cell>
          <cell r="DR250">
            <v>68.350684931506848</v>
          </cell>
          <cell r="DS250">
            <v>31.576332383927138</v>
          </cell>
          <cell r="DT250">
            <v>0</v>
          </cell>
          <cell r="DV250">
            <v>39999</v>
          </cell>
          <cell r="DW250">
            <v>6.3829104762917241</v>
          </cell>
          <cell r="DY250">
            <v>49.7</v>
          </cell>
          <cell r="DZ250">
            <v>44.7</v>
          </cell>
          <cell r="EA250">
            <v>40</v>
          </cell>
          <cell r="EB250">
            <v>38.317089523708276</v>
          </cell>
          <cell r="ED250">
            <v>60</v>
          </cell>
          <cell r="EE250">
            <v>20</v>
          </cell>
          <cell r="EF250">
            <v>74.060193722317848</v>
          </cell>
          <cell r="EG250">
            <v>14.060193722317848</v>
          </cell>
          <cell r="EH250">
            <v>60</v>
          </cell>
          <cell r="EJ250">
            <v>38.317089523708276</v>
          </cell>
          <cell r="EK250">
            <v>98.317089523708276</v>
          </cell>
          <cell r="EL250">
            <v>118.31708952370828</v>
          </cell>
          <cell r="EN250">
            <v>0</v>
          </cell>
          <cell r="EO250">
            <v>60</v>
          </cell>
          <cell r="EP250">
            <v>80</v>
          </cell>
          <cell r="ER250">
            <v>200</v>
          </cell>
          <cell r="ET250">
            <v>15</v>
          </cell>
          <cell r="EU250">
            <v>0</v>
          </cell>
          <cell r="EV250">
            <v>0</v>
          </cell>
          <cell r="EW250">
            <v>64.2227558933171</v>
          </cell>
          <cell r="EX250">
            <v>4.1279290381897482</v>
          </cell>
          <cell r="EZ250">
            <v>64.2227558933171</v>
          </cell>
          <cell r="FA250">
            <v>79.2227558933171</v>
          </cell>
          <cell r="FB250">
            <v>59</v>
          </cell>
          <cell r="FC250">
            <v>68.350684931506848</v>
          </cell>
          <cell r="FE250">
            <v>38271.593272337966</v>
          </cell>
        </row>
        <row r="251">
          <cell r="A251">
            <v>40000</v>
          </cell>
          <cell r="B251">
            <v>6</v>
          </cell>
          <cell r="C251">
            <v>1</v>
          </cell>
          <cell r="D251">
            <v>7</v>
          </cell>
          <cell r="E251">
            <v>2009</v>
          </cell>
          <cell r="G251">
            <v>0</v>
          </cell>
          <cell r="H251">
            <v>3.9213405120080229</v>
          </cell>
          <cell r="I251">
            <v>8.4965524214232548</v>
          </cell>
          <cell r="J251">
            <v>85.61643835616438</v>
          </cell>
          <cell r="K251">
            <v>10.483870967741936</v>
          </cell>
          <cell r="L251">
            <v>0.58555215108291037</v>
          </cell>
          <cell r="M251">
            <v>7.9827156912472601</v>
          </cell>
          <cell r="N251">
            <v>8.5097142857142849</v>
          </cell>
          <cell r="O251">
            <v>40.30482587742484</v>
          </cell>
          <cell r="P251">
            <v>22.932021359384297</v>
          </cell>
          <cell r="Q251">
            <v>25.978511449166941</v>
          </cell>
          <cell r="R251">
            <v>21.765118371983238</v>
          </cell>
          <cell r="S251">
            <v>175.94924316753918</v>
          </cell>
          <cell r="T251">
            <v>21.368415906446554</v>
          </cell>
          <cell r="U251">
            <v>39.572899232457011</v>
          </cell>
          <cell r="W251">
            <v>0</v>
          </cell>
          <cell r="X251">
            <v>12.417892933431277</v>
          </cell>
          <cell r="Y251">
            <v>10.483870967741936</v>
          </cell>
          <cell r="Z251">
            <v>0</v>
          </cell>
          <cell r="AA251">
            <v>0</v>
          </cell>
          <cell r="AB251">
            <v>2.5530692111250697</v>
          </cell>
          <cell r="AC251">
            <v>5</v>
          </cell>
          <cell r="AD251">
            <v>0</v>
          </cell>
          <cell r="AE251">
            <v>1.3517454706142278</v>
          </cell>
          <cell r="AF251">
            <v>8.1731674463051558</v>
          </cell>
          <cell r="AG251">
            <v>0</v>
          </cell>
          <cell r="AH251">
            <v>2.8619641975561709</v>
          </cell>
          <cell r="AI251">
            <v>0</v>
          </cell>
          <cell r="AJ251">
            <v>0</v>
          </cell>
          <cell r="AK251">
            <v>0</v>
          </cell>
          <cell r="AL251">
            <v>0</v>
          </cell>
          <cell r="AM251">
            <v>0</v>
          </cell>
          <cell r="AN251">
            <v>0</v>
          </cell>
          <cell r="AO251">
            <v>25.591846434297192</v>
          </cell>
          <cell r="AP251">
            <v>0</v>
          </cell>
          <cell r="AQ251">
            <v>15.826832553694844</v>
          </cell>
          <cell r="AR251">
            <v>22.523225501692238</v>
          </cell>
          <cell r="AS251">
            <v>31.457063558003036</v>
          </cell>
          <cell r="AT251">
            <v>0</v>
          </cell>
          <cell r="AU251">
            <v>0</v>
          </cell>
          <cell r="AV251">
            <v>0</v>
          </cell>
          <cell r="AW251">
            <v>67</v>
          </cell>
          <cell r="AX251">
            <v>0</v>
          </cell>
          <cell r="AY251">
            <v>0</v>
          </cell>
          <cell r="AZ251">
            <v>36.161706005157086</v>
          </cell>
          <cell r="BA251">
            <v>0</v>
          </cell>
          <cell r="BB251">
            <v>133.72885230128566</v>
          </cell>
          <cell r="BC251">
            <v>0</v>
          </cell>
          <cell r="BD251">
            <v>0</v>
          </cell>
          <cell r="BE251">
            <v>27.3224043715847</v>
          </cell>
          <cell r="BF251">
            <v>41.028280559922152</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CA251">
            <v>0</v>
          </cell>
          <cell r="CB251">
            <v>17.265753424657532</v>
          </cell>
          <cell r="CC251">
            <v>0</v>
          </cell>
          <cell r="CD251">
            <v>0</v>
          </cell>
          <cell r="CE251">
            <v>12.719544812715839</v>
          </cell>
          <cell r="CF251">
            <v>0</v>
          </cell>
          <cell r="CH251">
            <v>29.985298237373371</v>
          </cell>
          <cell r="CJ251">
            <v>40000</v>
          </cell>
          <cell r="CK251">
            <v>12.417892933431277</v>
          </cell>
          <cell r="CL251">
            <v>9.5249129169193836</v>
          </cell>
          <cell r="CM251">
            <v>68.350684931506848</v>
          </cell>
          <cell r="CN251">
            <v>0</v>
          </cell>
          <cell r="CO251">
            <v>0</v>
          </cell>
          <cell r="CP251">
            <v>59.910874189856401</v>
          </cell>
          <cell r="CQ251">
            <v>0</v>
          </cell>
          <cell r="CR251">
            <v>38.35005805538708</v>
          </cell>
          <cell r="CS251">
            <v>0</v>
          </cell>
          <cell r="CU251">
            <v>40000</v>
          </cell>
          <cell r="CV251">
            <v>2.5530692111250697</v>
          </cell>
          <cell r="CW251">
            <v>5</v>
          </cell>
          <cell r="CX251">
            <v>0</v>
          </cell>
          <cell r="CY251">
            <v>0</v>
          </cell>
          <cell r="CZ251">
            <v>0</v>
          </cell>
          <cell r="DA251">
            <v>0</v>
          </cell>
          <cell r="DB251">
            <v>0</v>
          </cell>
          <cell r="DC251">
            <v>72.328767123287676</v>
          </cell>
          <cell r="DD251">
            <v>67</v>
          </cell>
          <cell r="DE251">
            <v>11.835616438356164</v>
          </cell>
          <cell r="DF251">
            <v>24</v>
          </cell>
          <cell r="DG251">
            <v>58.684931506849324</v>
          </cell>
          <cell r="DH251">
            <v>133.72885230128566</v>
          </cell>
          <cell r="DI251">
            <v>0</v>
          </cell>
          <cell r="DJ251">
            <v>0</v>
          </cell>
          <cell r="DK251">
            <v>27.3224043715847</v>
          </cell>
          <cell r="DL251">
            <v>41.028280559922152</v>
          </cell>
          <cell r="DM251">
            <v>0</v>
          </cell>
          <cell r="DN251">
            <v>0</v>
          </cell>
          <cell r="DO251">
            <v>0</v>
          </cell>
          <cell r="DP251">
            <v>0</v>
          </cell>
          <cell r="DR251">
            <v>68.350684931506848</v>
          </cell>
          <cell r="DS251">
            <v>29.985298237373371</v>
          </cell>
          <cell r="DT251">
            <v>0</v>
          </cell>
          <cell r="DV251">
            <v>40000</v>
          </cell>
          <cell r="DW251">
            <v>6.3499419446129224</v>
          </cell>
          <cell r="DY251">
            <v>49.7</v>
          </cell>
          <cell r="DZ251">
            <v>44.7</v>
          </cell>
          <cell r="EA251">
            <v>40</v>
          </cell>
          <cell r="EB251">
            <v>38.35005805538708</v>
          </cell>
          <cell r="ED251">
            <v>60</v>
          </cell>
          <cell r="EE251">
            <v>20</v>
          </cell>
          <cell r="EF251">
            <v>72.630419002572239</v>
          </cell>
          <cell r="EG251">
            <v>12.630419002572239</v>
          </cell>
          <cell r="EH251">
            <v>60</v>
          </cell>
          <cell r="EJ251">
            <v>38.35005805538708</v>
          </cell>
          <cell r="EK251">
            <v>98.35005805538708</v>
          </cell>
          <cell r="EL251">
            <v>118.35005805538708</v>
          </cell>
          <cell r="EN251">
            <v>0</v>
          </cell>
          <cell r="EO251">
            <v>60</v>
          </cell>
          <cell r="EP251">
            <v>80</v>
          </cell>
          <cell r="ER251">
            <v>200</v>
          </cell>
          <cell r="ET251">
            <v>15</v>
          </cell>
          <cell r="EU251">
            <v>0</v>
          </cell>
          <cell r="EV251">
            <v>0</v>
          </cell>
          <cell r="EW251">
            <v>63.968666530667001</v>
          </cell>
          <cell r="EX251">
            <v>4.3820184008398471</v>
          </cell>
          <cell r="EZ251">
            <v>63.968666530667001</v>
          </cell>
          <cell r="FA251">
            <v>78.968666530667008</v>
          </cell>
          <cell r="FB251">
            <v>59</v>
          </cell>
          <cell r="FC251">
            <v>68.350684931506848</v>
          </cell>
          <cell r="FE251">
            <v>38271.593272685182</v>
          </cell>
        </row>
        <row r="252">
          <cell r="A252">
            <v>40001</v>
          </cell>
          <cell r="B252">
            <v>7</v>
          </cell>
          <cell r="C252">
            <v>2</v>
          </cell>
          <cell r="D252">
            <v>7</v>
          </cell>
          <cell r="E252">
            <v>2009</v>
          </cell>
          <cell r="G252">
            <v>0</v>
          </cell>
          <cell r="H252">
            <v>4.003754229436864</v>
          </cell>
          <cell r="I252">
            <v>8.518432803729981</v>
          </cell>
          <cell r="J252">
            <v>85.61643835616438</v>
          </cell>
          <cell r="K252">
            <v>10.483870967741936</v>
          </cell>
          <cell r="L252">
            <v>0.59785853696585556</v>
          </cell>
          <cell r="M252">
            <v>8.0032728375469748</v>
          </cell>
          <cell r="N252">
            <v>8.5097142857142849</v>
          </cell>
          <cell r="O252">
            <v>41.151901136691166</v>
          </cell>
          <cell r="P252">
            <v>22.991076064107141</v>
          </cell>
          <cell r="Q252">
            <v>25.975331963691875</v>
          </cell>
          <cell r="R252">
            <v>21.765118371983238</v>
          </cell>
          <cell r="S252">
            <v>187.65974992492866</v>
          </cell>
          <cell r="T252">
            <v>21.415420444277959</v>
          </cell>
          <cell r="U252">
            <v>39.970825535570398</v>
          </cell>
          <cell r="W252">
            <v>0</v>
          </cell>
          <cell r="X252">
            <v>12.522187033166844</v>
          </cell>
          <cell r="Y252">
            <v>10.483870967741936</v>
          </cell>
          <cell r="Z252">
            <v>0</v>
          </cell>
          <cell r="AA252">
            <v>0</v>
          </cell>
          <cell r="AB252">
            <v>2.5517741760179766</v>
          </cell>
          <cell r="AC252">
            <v>5</v>
          </cell>
          <cell r="AD252">
            <v>0</v>
          </cell>
          <cell r="AE252">
            <v>1.3517454706142278</v>
          </cell>
          <cell r="AF252">
            <v>8.2073260135949084</v>
          </cell>
          <cell r="AG252">
            <v>0</v>
          </cell>
          <cell r="AH252">
            <v>2.8679071712114848</v>
          </cell>
          <cell r="AI252">
            <v>0</v>
          </cell>
          <cell r="AJ252">
            <v>0</v>
          </cell>
          <cell r="AK252">
            <v>0</v>
          </cell>
          <cell r="AL252">
            <v>0</v>
          </cell>
          <cell r="AM252">
            <v>0</v>
          </cell>
          <cell r="AN252">
            <v>0</v>
          </cell>
          <cell r="AO252">
            <v>25.385657114883514</v>
          </cell>
          <cell r="AP252">
            <v>0</v>
          </cell>
          <cell r="AQ252">
            <v>15.792673986405092</v>
          </cell>
          <cell r="AR252">
            <v>22.534611690788822</v>
          </cell>
          <cell r="AS252">
            <v>31.553015804025833</v>
          </cell>
          <cell r="AT252">
            <v>0</v>
          </cell>
          <cell r="AU252">
            <v>0</v>
          </cell>
          <cell r="AV252">
            <v>0</v>
          </cell>
          <cell r="AW252">
            <v>67</v>
          </cell>
          <cell r="AX252">
            <v>0</v>
          </cell>
          <cell r="AY252">
            <v>0</v>
          </cell>
          <cell r="AZ252">
            <v>36.150319816060502</v>
          </cell>
          <cell r="BA252">
            <v>0</v>
          </cell>
          <cell r="BB252">
            <v>145.89567608871653</v>
          </cell>
          <cell r="BC252">
            <v>0</v>
          </cell>
          <cell r="BD252">
            <v>0</v>
          </cell>
          <cell r="BE252">
            <v>27.3224043715847</v>
          </cell>
          <cell r="BF252">
            <v>41.028280559922152</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CA252">
            <v>0</v>
          </cell>
          <cell r="CB252">
            <v>17.265753424657532</v>
          </cell>
          <cell r="CC252">
            <v>0</v>
          </cell>
          <cell r="CD252">
            <v>0</v>
          </cell>
          <cell r="CE252">
            <v>13.74956176915866</v>
          </cell>
          <cell r="CF252">
            <v>0</v>
          </cell>
          <cell r="CH252">
            <v>31.015315193816193</v>
          </cell>
          <cell r="CJ252">
            <v>40001</v>
          </cell>
          <cell r="CK252">
            <v>12.522187033166844</v>
          </cell>
          <cell r="CL252">
            <v>9.5590714842091362</v>
          </cell>
          <cell r="CM252">
            <v>68.350684931506848</v>
          </cell>
          <cell r="CN252">
            <v>0</v>
          </cell>
          <cell r="CO252">
            <v>0</v>
          </cell>
          <cell r="CP252">
            <v>59.806580090120832</v>
          </cell>
          <cell r="CQ252">
            <v>0</v>
          </cell>
          <cell r="CR252">
            <v>38.327285677193913</v>
          </cell>
          <cell r="CS252">
            <v>0</v>
          </cell>
          <cell r="CU252">
            <v>40001</v>
          </cell>
          <cell r="CV252">
            <v>2.5517741760179766</v>
          </cell>
          <cell r="CW252">
            <v>5</v>
          </cell>
          <cell r="CX252">
            <v>0</v>
          </cell>
          <cell r="CY252">
            <v>0</v>
          </cell>
          <cell r="CZ252">
            <v>0</v>
          </cell>
          <cell r="DA252">
            <v>0</v>
          </cell>
          <cell r="DB252">
            <v>0</v>
          </cell>
          <cell r="DC252">
            <v>72.328767123287676</v>
          </cell>
          <cell r="DD252">
            <v>67</v>
          </cell>
          <cell r="DE252">
            <v>11.835616438356164</v>
          </cell>
          <cell r="DF252">
            <v>24</v>
          </cell>
          <cell r="DG252">
            <v>58.684931506849324</v>
          </cell>
          <cell r="DH252">
            <v>145.89567608871653</v>
          </cell>
          <cell r="DI252">
            <v>0</v>
          </cell>
          <cell r="DJ252">
            <v>0</v>
          </cell>
          <cell r="DK252">
            <v>27.3224043715847</v>
          </cell>
          <cell r="DL252">
            <v>41.028280559922152</v>
          </cell>
          <cell r="DM252">
            <v>0</v>
          </cell>
          <cell r="DN252">
            <v>0</v>
          </cell>
          <cell r="DO252">
            <v>0</v>
          </cell>
          <cell r="DP252">
            <v>0</v>
          </cell>
          <cell r="DR252">
            <v>68.350684931506848</v>
          </cell>
          <cell r="DS252">
            <v>31.015315193816193</v>
          </cell>
          <cell r="DT252">
            <v>0</v>
          </cell>
          <cell r="DV252">
            <v>40001</v>
          </cell>
          <cell r="DW252">
            <v>6.3727143228060905</v>
          </cell>
          <cell r="DY252">
            <v>49.7</v>
          </cell>
          <cell r="DZ252">
            <v>44.7</v>
          </cell>
          <cell r="EA252">
            <v>40</v>
          </cell>
          <cell r="EB252">
            <v>38.327285677193913</v>
          </cell>
          <cell r="ED252">
            <v>60</v>
          </cell>
          <cell r="EE252">
            <v>20</v>
          </cell>
          <cell r="EF252">
            <v>73.556141859279492</v>
          </cell>
          <cell r="EG252">
            <v>13.556141859279492</v>
          </cell>
          <cell r="EH252">
            <v>60</v>
          </cell>
          <cell r="EJ252">
            <v>38.327285677193913</v>
          </cell>
          <cell r="EK252">
            <v>98.327285677193913</v>
          </cell>
          <cell r="EL252">
            <v>118.32728567719391</v>
          </cell>
          <cell r="EN252">
            <v>0</v>
          </cell>
          <cell r="EO252">
            <v>60</v>
          </cell>
          <cell r="EP252">
            <v>80</v>
          </cell>
          <cell r="ER252">
            <v>200</v>
          </cell>
          <cell r="ET252">
            <v>15</v>
          </cell>
          <cell r="EU252">
            <v>0</v>
          </cell>
          <cell r="EV252">
            <v>0</v>
          </cell>
          <cell r="EW252">
            <v>64.133399096291313</v>
          </cell>
          <cell r="EX252">
            <v>4.2172858352155345</v>
          </cell>
          <cell r="EZ252">
            <v>64.133399096291313</v>
          </cell>
          <cell r="FA252">
            <v>79.133399096291313</v>
          </cell>
          <cell r="FB252">
            <v>59</v>
          </cell>
          <cell r="FC252">
            <v>68.350684931506848</v>
          </cell>
          <cell r="FE252">
            <v>38271.593272916667</v>
          </cell>
        </row>
        <row r="253">
          <cell r="A253">
            <v>40002</v>
          </cell>
          <cell r="B253">
            <v>8</v>
          </cell>
          <cell r="C253">
            <v>3</v>
          </cell>
          <cell r="D253">
            <v>7</v>
          </cell>
          <cell r="E253">
            <v>2009</v>
          </cell>
          <cell r="G253">
            <v>0</v>
          </cell>
          <cell r="H253">
            <v>4.1559093186756888</v>
          </cell>
          <cell r="I253">
            <v>8.2434561990364212</v>
          </cell>
          <cell r="J253">
            <v>85.61643835616438</v>
          </cell>
          <cell r="K253">
            <v>10.483870967741936</v>
          </cell>
          <cell r="L253">
            <v>0.62057901725293552</v>
          </cell>
          <cell r="M253">
            <v>7.7449256929476507</v>
          </cell>
          <cell r="N253">
            <v>8.5097142857142849</v>
          </cell>
          <cell r="O253">
            <v>42.715801124298856</v>
          </cell>
          <cell r="P253">
            <v>22.248919827153404</v>
          </cell>
          <cell r="Q253">
            <v>25.615125350206384</v>
          </cell>
          <cell r="R253">
            <v>21.765118371983238</v>
          </cell>
          <cell r="S253">
            <v>153.57059862707081</v>
          </cell>
          <cell r="T253">
            <v>21.352342716520148</v>
          </cell>
          <cell r="U253">
            <v>35.081640646015856</v>
          </cell>
          <cell r="W253">
            <v>0</v>
          </cell>
          <cell r="X253">
            <v>12.399365517712109</v>
          </cell>
          <cell r="Y253">
            <v>10.483870967741936</v>
          </cell>
          <cell r="Z253">
            <v>0</v>
          </cell>
          <cell r="AA253">
            <v>0</v>
          </cell>
          <cell r="AB253">
            <v>2.5504797978127511</v>
          </cell>
          <cell r="AC253">
            <v>5</v>
          </cell>
          <cell r="AD253">
            <v>0</v>
          </cell>
          <cell r="AE253">
            <v>1.3517454706142278</v>
          </cell>
          <cell r="AF253">
            <v>7.9729937274878928</v>
          </cell>
          <cell r="AG253">
            <v>0</v>
          </cell>
          <cell r="AH253">
            <v>2.754113952953686</v>
          </cell>
          <cell r="AI253">
            <v>0</v>
          </cell>
          <cell r="AJ253">
            <v>0</v>
          </cell>
          <cell r="AK253">
            <v>0</v>
          </cell>
          <cell r="AL253">
            <v>0</v>
          </cell>
          <cell r="AM253">
            <v>0</v>
          </cell>
          <cell r="AN253">
            <v>0</v>
          </cell>
          <cell r="AO253">
            <v>25.526803088187016</v>
          </cell>
          <cell r="AP253">
            <v>0</v>
          </cell>
          <cell r="AQ253">
            <v>16.027006272512107</v>
          </cell>
          <cell r="AR253">
            <v>22.456500928753147</v>
          </cell>
          <cell r="AS253">
            <v>31.648484564434867</v>
          </cell>
          <cell r="AT253">
            <v>0</v>
          </cell>
          <cell r="AU253">
            <v>0</v>
          </cell>
          <cell r="AV253">
            <v>0</v>
          </cell>
          <cell r="AW253">
            <v>67</v>
          </cell>
          <cell r="AX253">
            <v>0</v>
          </cell>
          <cell r="AY253">
            <v>0</v>
          </cell>
          <cell r="AZ253">
            <v>36.22843057809618</v>
          </cell>
          <cell r="BA253">
            <v>0</v>
          </cell>
          <cell r="BB253">
            <v>106.77615141151065</v>
          </cell>
          <cell r="BC253">
            <v>0</v>
          </cell>
          <cell r="BD253">
            <v>0</v>
          </cell>
          <cell r="BE253">
            <v>27.3224043715847</v>
          </cell>
          <cell r="BF253">
            <v>41.028280559922152</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CA253">
            <v>0</v>
          </cell>
          <cell r="CB253">
            <v>17.265753424657532</v>
          </cell>
          <cell r="CC253">
            <v>0</v>
          </cell>
          <cell r="CD253">
            <v>0</v>
          </cell>
          <cell r="CE253">
            <v>13.932055866801065</v>
          </cell>
          <cell r="CF253">
            <v>0</v>
          </cell>
          <cell r="CH253">
            <v>31.197809291458597</v>
          </cell>
          <cell r="CJ253">
            <v>40002</v>
          </cell>
          <cell r="CK253">
            <v>12.399365517712109</v>
          </cell>
          <cell r="CL253">
            <v>9.3247391981021206</v>
          </cell>
          <cell r="CM253">
            <v>68.350684931506848</v>
          </cell>
          <cell r="CN253">
            <v>0</v>
          </cell>
          <cell r="CO253">
            <v>0</v>
          </cell>
          <cell r="CP253">
            <v>59.92940160557557</v>
          </cell>
          <cell r="CQ253">
            <v>0</v>
          </cell>
          <cell r="CR253">
            <v>38.483507201265255</v>
          </cell>
          <cell r="CS253">
            <v>0</v>
          </cell>
          <cell r="CU253">
            <v>40002</v>
          </cell>
          <cell r="CV253">
            <v>2.5504797978127511</v>
          </cell>
          <cell r="CW253">
            <v>5</v>
          </cell>
          <cell r="CX253">
            <v>0</v>
          </cell>
          <cell r="CY253">
            <v>0</v>
          </cell>
          <cell r="CZ253">
            <v>0</v>
          </cell>
          <cell r="DA253">
            <v>0</v>
          </cell>
          <cell r="DB253">
            <v>0</v>
          </cell>
          <cell r="DC253">
            <v>72.328767123287676</v>
          </cell>
          <cell r="DD253">
            <v>67</v>
          </cell>
          <cell r="DE253">
            <v>11.835616438356164</v>
          </cell>
          <cell r="DF253">
            <v>24</v>
          </cell>
          <cell r="DG253">
            <v>58.684931506849324</v>
          </cell>
          <cell r="DH253">
            <v>106.77615141151065</v>
          </cell>
          <cell r="DI253">
            <v>0</v>
          </cell>
          <cell r="DJ253">
            <v>0</v>
          </cell>
          <cell r="DK253">
            <v>27.3224043715847</v>
          </cell>
          <cell r="DL253">
            <v>41.028280559922152</v>
          </cell>
          <cell r="DM253">
            <v>0</v>
          </cell>
          <cell r="DN253">
            <v>0</v>
          </cell>
          <cell r="DO253">
            <v>0</v>
          </cell>
          <cell r="DP253">
            <v>0</v>
          </cell>
          <cell r="DR253">
            <v>68.350684931506848</v>
          </cell>
          <cell r="DS253">
            <v>31.197809291458597</v>
          </cell>
          <cell r="DT253">
            <v>0</v>
          </cell>
          <cell r="DV253">
            <v>40002</v>
          </cell>
          <cell r="DW253">
            <v>6.2164927987347474</v>
          </cell>
          <cell r="DY253">
            <v>49.7</v>
          </cell>
          <cell r="DZ253">
            <v>44.7</v>
          </cell>
          <cell r="EA253">
            <v>40</v>
          </cell>
          <cell r="EB253">
            <v>38.483507201265255</v>
          </cell>
          <cell r="ED253">
            <v>60</v>
          </cell>
          <cell r="EE253">
            <v>20</v>
          </cell>
          <cell r="EF253">
            <v>73.861457472376628</v>
          </cell>
          <cell r="EG253">
            <v>13.861457472376628</v>
          </cell>
          <cell r="EH253">
            <v>60</v>
          </cell>
          <cell r="EJ253">
            <v>38.483507201265255</v>
          </cell>
          <cell r="EK253">
            <v>98.483507201265255</v>
          </cell>
          <cell r="EL253">
            <v>118.48350720126525</v>
          </cell>
          <cell r="EN253">
            <v>0</v>
          </cell>
          <cell r="EO253">
            <v>60</v>
          </cell>
          <cell r="EP253">
            <v>80</v>
          </cell>
          <cell r="ER253">
            <v>200</v>
          </cell>
          <cell r="ET253">
            <v>15</v>
          </cell>
          <cell r="EU253">
            <v>0</v>
          </cell>
          <cell r="EV253">
            <v>0</v>
          </cell>
          <cell r="EW253">
            <v>62.063160974176498</v>
          </cell>
          <cell r="EX253">
            <v>6.2875239573303503</v>
          </cell>
          <cell r="EZ253">
            <v>62.063160974176498</v>
          </cell>
          <cell r="FA253">
            <v>77.063160974176498</v>
          </cell>
          <cell r="FB253">
            <v>59</v>
          </cell>
          <cell r="FC253">
            <v>68.350684931506848</v>
          </cell>
          <cell r="FE253">
            <v>38271.593273148152</v>
          </cell>
        </row>
        <row r="254">
          <cell r="A254">
            <v>40003</v>
          </cell>
          <cell r="B254">
            <v>9</v>
          </cell>
          <cell r="C254">
            <v>4</v>
          </cell>
          <cell r="D254">
            <v>7</v>
          </cell>
          <cell r="E254">
            <v>2009</v>
          </cell>
          <cell r="G254">
            <v>0</v>
          </cell>
          <cell r="H254">
            <v>3.7840082292395434</v>
          </cell>
          <cell r="I254">
            <v>6.8532210659295485</v>
          </cell>
          <cell r="J254">
            <v>85.61643835616438</v>
          </cell>
          <cell r="K254">
            <v>10.483870967741936</v>
          </cell>
          <cell r="L254">
            <v>0.56504507873304421</v>
          </cell>
          <cell r="M254">
            <v>6.4387662930958625</v>
          </cell>
          <cell r="N254">
            <v>0</v>
          </cell>
          <cell r="O254">
            <v>38.893279563764253</v>
          </cell>
          <cell r="P254">
            <v>18.496703612187364</v>
          </cell>
          <cell r="Q254">
            <v>26.274969689307902</v>
          </cell>
          <cell r="R254">
            <v>21.765118371983238</v>
          </cell>
          <cell r="S254">
            <v>243.12364946313295</v>
          </cell>
          <cell r="T254">
            <v>20.960954446956269</v>
          </cell>
          <cell r="U254">
            <v>28.753819129337653</v>
          </cell>
          <cell r="W254">
            <v>0</v>
          </cell>
          <cell r="X254">
            <v>10.637229295169092</v>
          </cell>
          <cell r="Y254">
            <v>10.483870967741936</v>
          </cell>
          <cell r="Z254">
            <v>0</v>
          </cell>
          <cell r="AA254">
            <v>0</v>
          </cell>
          <cell r="AB254">
            <v>0</v>
          </cell>
          <cell r="AC254">
            <v>5</v>
          </cell>
          <cell r="AD254">
            <v>0</v>
          </cell>
          <cell r="AE254">
            <v>1.3517454706142278</v>
          </cell>
          <cell r="AF254">
            <v>0.65206590121467922</v>
          </cell>
          <cell r="AG254">
            <v>0</v>
          </cell>
          <cell r="AH254">
            <v>2.8542947113130381</v>
          </cell>
          <cell r="AI254">
            <v>0</v>
          </cell>
          <cell r="AJ254">
            <v>0</v>
          </cell>
          <cell r="AK254">
            <v>0</v>
          </cell>
          <cell r="AL254">
            <v>0</v>
          </cell>
          <cell r="AM254">
            <v>0</v>
          </cell>
          <cell r="AN254">
            <v>0</v>
          </cell>
          <cell r="AO254">
            <v>27.098683741186413</v>
          </cell>
          <cell r="AP254">
            <v>0</v>
          </cell>
          <cell r="AQ254">
            <v>23.34793409878532</v>
          </cell>
          <cell r="AR254">
            <v>16.65206590121468</v>
          </cell>
          <cell r="AS254">
            <v>31.738559375619133</v>
          </cell>
          <cell r="AT254">
            <v>0</v>
          </cell>
          <cell r="AU254">
            <v>0</v>
          </cell>
          <cell r="AV254">
            <v>0</v>
          </cell>
          <cell r="AW254">
            <v>67</v>
          </cell>
          <cell r="AX254">
            <v>0</v>
          </cell>
          <cell r="AY254">
            <v>0</v>
          </cell>
          <cell r="AZ254">
            <v>42.03286560563464</v>
          </cell>
          <cell r="BA254">
            <v>0</v>
          </cell>
          <cell r="BB254">
            <v>183.80555743379227</v>
          </cell>
          <cell r="BC254">
            <v>0</v>
          </cell>
          <cell r="BD254">
            <v>0</v>
          </cell>
          <cell r="BE254">
            <v>27.3224043715847</v>
          </cell>
          <cell r="BF254">
            <v>39.273983349395763</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1.7542972105263885</v>
          </cell>
          <cell r="BX254">
            <v>0</v>
          </cell>
          <cell r="BY254">
            <v>0</v>
          </cell>
          <cell r="CA254">
            <v>0</v>
          </cell>
          <cell r="CB254">
            <v>17.265753424657532</v>
          </cell>
          <cell r="CC254">
            <v>0</v>
          </cell>
          <cell r="CD254">
            <v>0</v>
          </cell>
          <cell r="CE254">
            <v>3.7385334091241731</v>
          </cell>
          <cell r="CF254">
            <v>0</v>
          </cell>
          <cell r="CH254">
            <v>21.004286833781705</v>
          </cell>
          <cell r="CJ254">
            <v>40003</v>
          </cell>
          <cell r="CK254">
            <v>10.637229295169092</v>
          </cell>
          <cell r="CL254">
            <v>2.003811371828907</v>
          </cell>
          <cell r="CM254">
            <v>66.596387720980459</v>
          </cell>
          <cell r="CN254">
            <v>1.7542972105263885</v>
          </cell>
          <cell r="CO254">
            <v>0</v>
          </cell>
          <cell r="CP254">
            <v>60</v>
          </cell>
          <cell r="CQ254">
            <v>1.6915378281185838</v>
          </cell>
          <cell r="CR254">
            <v>40</v>
          </cell>
          <cell r="CS254">
            <v>0</v>
          </cell>
          <cell r="CU254">
            <v>40003</v>
          </cell>
          <cell r="CV254">
            <v>0</v>
          </cell>
          <cell r="CW254">
            <v>5</v>
          </cell>
          <cell r="CX254">
            <v>0</v>
          </cell>
          <cell r="CY254">
            <v>0</v>
          </cell>
          <cell r="CZ254">
            <v>0</v>
          </cell>
          <cell r="DA254">
            <v>0</v>
          </cell>
          <cell r="DB254">
            <v>0</v>
          </cell>
          <cell r="DC254">
            <v>72.328767123287676</v>
          </cell>
          <cell r="DD254">
            <v>67</v>
          </cell>
          <cell r="DE254">
            <v>11.835616438356164</v>
          </cell>
          <cell r="DF254">
            <v>24</v>
          </cell>
          <cell r="DG254">
            <v>58.684931506849324</v>
          </cell>
          <cell r="DH254">
            <v>183.80555743379227</v>
          </cell>
          <cell r="DI254">
            <v>0</v>
          </cell>
          <cell r="DJ254">
            <v>0</v>
          </cell>
          <cell r="DK254">
            <v>27.3224043715847</v>
          </cell>
          <cell r="DL254">
            <v>39.273983349395763</v>
          </cell>
          <cell r="DM254">
            <v>0</v>
          </cell>
          <cell r="DN254">
            <v>0</v>
          </cell>
          <cell r="DO254">
            <v>0</v>
          </cell>
          <cell r="DP254">
            <v>1.7542972105263885</v>
          </cell>
          <cell r="DR254">
            <v>68.350684931506848</v>
          </cell>
          <cell r="DS254">
            <v>21.004286833781705</v>
          </cell>
          <cell r="DT254">
            <v>0</v>
          </cell>
          <cell r="DV254">
            <v>40003</v>
          </cell>
          <cell r="DW254">
            <v>1.335874247885938</v>
          </cell>
          <cell r="DY254">
            <v>49.7</v>
          </cell>
          <cell r="DZ254">
            <v>44.7</v>
          </cell>
          <cell r="EA254">
            <v>40</v>
          </cell>
          <cell r="EB254">
            <v>40</v>
          </cell>
          <cell r="ED254">
            <v>60</v>
          </cell>
          <cell r="EE254">
            <v>20</v>
          </cell>
          <cell r="EF254">
            <v>65.430071237242757</v>
          </cell>
          <cell r="EG254">
            <v>5.4300712372427569</v>
          </cell>
          <cell r="EH254">
            <v>60</v>
          </cell>
          <cell r="EJ254">
            <v>40</v>
          </cell>
          <cell r="EK254">
            <v>100</v>
          </cell>
          <cell r="EL254">
            <v>120</v>
          </cell>
          <cell r="EN254">
            <v>0</v>
          </cell>
          <cell r="EO254">
            <v>60</v>
          </cell>
          <cell r="EP254">
            <v>80</v>
          </cell>
          <cell r="ER254">
            <v>200</v>
          </cell>
          <cell r="ET254">
            <v>15</v>
          </cell>
          <cell r="EU254">
            <v>0</v>
          </cell>
          <cell r="EV254">
            <v>1.7542972105263885</v>
          </cell>
          <cell r="EW254">
            <v>53.350684931506848</v>
          </cell>
          <cell r="EX254">
            <v>15</v>
          </cell>
          <cell r="EZ254">
            <v>51.596387720980459</v>
          </cell>
          <cell r="FA254">
            <v>66.596387720980459</v>
          </cell>
          <cell r="FB254">
            <v>59</v>
          </cell>
          <cell r="FC254">
            <v>68.350684931506848</v>
          </cell>
          <cell r="FE254">
            <v>38271.593273495368</v>
          </cell>
        </row>
        <row r="255">
          <cell r="A255">
            <v>40004</v>
          </cell>
          <cell r="B255">
            <v>10</v>
          </cell>
          <cell r="C255">
            <v>5</v>
          </cell>
          <cell r="D255">
            <v>7</v>
          </cell>
          <cell r="E255">
            <v>2009</v>
          </cell>
          <cell r="G255">
            <v>0</v>
          </cell>
          <cell r="H255">
            <v>3.7076452717560122</v>
          </cell>
          <cell r="I255">
            <v>6.8854188851779874</v>
          </cell>
          <cell r="J255">
            <v>85.61643835616438</v>
          </cell>
          <cell r="K255">
            <v>10.483870967741936</v>
          </cell>
          <cell r="L255">
            <v>0.55364221946065795</v>
          </cell>
          <cell r="M255">
            <v>6.4690169199607528</v>
          </cell>
          <cell r="N255">
            <v>0</v>
          </cell>
          <cell r="O255">
            <v>38.108396002789632</v>
          </cell>
          <cell r="P255">
            <v>18.583604868380299</v>
          </cell>
          <cell r="Q255">
            <v>25.997247576995829</v>
          </cell>
          <cell r="R255">
            <v>21.765118371983238</v>
          </cell>
          <cell r="S255">
            <v>136.91227910790502</v>
          </cell>
          <cell r="T255">
            <v>20.717865710784981</v>
          </cell>
          <cell r="U255">
            <v>27.726477265885539</v>
          </cell>
          <cell r="W255">
            <v>0</v>
          </cell>
          <cell r="X255">
            <v>10.593064156934</v>
          </cell>
          <cell r="Y255">
            <v>10.483870967741936</v>
          </cell>
          <cell r="Z255">
            <v>0</v>
          </cell>
          <cell r="AA255">
            <v>0</v>
          </cell>
          <cell r="AB255">
            <v>0</v>
          </cell>
          <cell r="AC255">
            <v>5</v>
          </cell>
          <cell r="AD255">
            <v>0</v>
          </cell>
          <cell r="AE255">
            <v>1.3517454706142278</v>
          </cell>
          <cell r="AF255">
            <v>0.67091366880718262</v>
          </cell>
          <cell r="AG255">
            <v>0</v>
          </cell>
          <cell r="AH255">
            <v>2.805954729159355</v>
          </cell>
          <cell r="AI255">
            <v>0</v>
          </cell>
          <cell r="AJ255">
            <v>0</v>
          </cell>
          <cell r="AK255">
            <v>0</v>
          </cell>
          <cell r="AL255">
            <v>0</v>
          </cell>
          <cell r="AM255">
            <v>0</v>
          </cell>
          <cell r="AN255">
            <v>0</v>
          </cell>
          <cell r="AO255">
            <v>27.092909993834329</v>
          </cell>
          <cell r="AP255">
            <v>0</v>
          </cell>
          <cell r="AQ255">
            <v>23.329086331192819</v>
          </cell>
          <cell r="AR255">
            <v>16.670913668807181</v>
          </cell>
          <cell r="AS255">
            <v>31.836838243359992</v>
          </cell>
          <cell r="AT255">
            <v>0</v>
          </cell>
          <cell r="AU255">
            <v>0</v>
          </cell>
          <cell r="AV255">
            <v>0</v>
          </cell>
          <cell r="AW255">
            <v>67</v>
          </cell>
          <cell r="AX255">
            <v>0</v>
          </cell>
          <cell r="AY255">
            <v>0</v>
          </cell>
          <cell r="AZ255">
            <v>42.014017838042143</v>
          </cell>
          <cell r="BA255">
            <v>0</v>
          </cell>
          <cell r="BB255">
            <v>76.342604246533398</v>
          </cell>
          <cell r="BC255">
            <v>0</v>
          </cell>
          <cell r="BD255">
            <v>0</v>
          </cell>
          <cell r="BE255">
            <v>27.3224043715847</v>
          </cell>
          <cell r="BF255">
            <v>39.516393618921654</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1.5118869410004976</v>
          </cell>
          <cell r="BX255">
            <v>0</v>
          </cell>
          <cell r="BY255">
            <v>0</v>
          </cell>
          <cell r="CA255">
            <v>0</v>
          </cell>
          <cell r="CB255">
            <v>17.265753424657532</v>
          </cell>
          <cell r="CC255">
            <v>0</v>
          </cell>
          <cell r="CD255">
            <v>0</v>
          </cell>
          <cell r="CE255">
            <v>2.7186638537953058</v>
          </cell>
          <cell r="CF255">
            <v>0</v>
          </cell>
          <cell r="CH255">
            <v>19.984417278452838</v>
          </cell>
          <cell r="CJ255">
            <v>40004</v>
          </cell>
          <cell r="CK255">
            <v>10.593064156934</v>
          </cell>
          <cell r="CL255">
            <v>2.0226591394214104</v>
          </cell>
          <cell r="CM255">
            <v>66.83879799050635</v>
          </cell>
          <cell r="CN255">
            <v>1.5118869410004976</v>
          </cell>
          <cell r="CO255">
            <v>0</v>
          </cell>
          <cell r="CP255">
            <v>60</v>
          </cell>
          <cell r="CQ255">
            <v>1.7357029663536778</v>
          </cell>
          <cell r="CR255">
            <v>40</v>
          </cell>
          <cell r="CS255">
            <v>0</v>
          </cell>
          <cell r="CU255">
            <v>40004</v>
          </cell>
          <cell r="CV255">
            <v>0</v>
          </cell>
          <cell r="CW255">
            <v>5</v>
          </cell>
          <cell r="CX255">
            <v>0</v>
          </cell>
          <cell r="CY255">
            <v>0</v>
          </cell>
          <cell r="CZ255">
            <v>0</v>
          </cell>
          <cell r="DA255">
            <v>0</v>
          </cell>
          <cell r="DB255">
            <v>0</v>
          </cell>
          <cell r="DC255">
            <v>72.328767123287676</v>
          </cell>
          <cell r="DD255">
            <v>67</v>
          </cell>
          <cell r="DE255">
            <v>11.835616438356164</v>
          </cell>
          <cell r="DF255">
            <v>24</v>
          </cell>
          <cell r="DG255">
            <v>58.684931506849324</v>
          </cell>
          <cell r="DH255">
            <v>76.342604246533398</v>
          </cell>
          <cell r="DI255">
            <v>0</v>
          </cell>
          <cell r="DJ255">
            <v>0</v>
          </cell>
          <cell r="DK255">
            <v>27.3224043715847</v>
          </cell>
          <cell r="DL255">
            <v>39.516393618921654</v>
          </cell>
          <cell r="DM255">
            <v>0</v>
          </cell>
          <cell r="DN255">
            <v>0</v>
          </cell>
          <cell r="DO255">
            <v>0</v>
          </cell>
          <cell r="DP255">
            <v>1.5118869410004976</v>
          </cell>
          <cell r="DR255">
            <v>68.350684931506848</v>
          </cell>
          <cell r="DS255">
            <v>19.984417278452838</v>
          </cell>
          <cell r="DT255">
            <v>0</v>
          </cell>
          <cell r="DV255">
            <v>40004</v>
          </cell>
          <cell r="DW255">
            <v>1.3484394262809403</v>
          </cell>
          <cell r="DY255">
            <v>49.7</v>
          </cell>
          <cell r="DZ255">
            <v>44.7</v>
          </cell>
          <cell r="EA255">
            <v>40</v>
          </cell>
          <cell r="EB255">
            <v>40</v>
          </cell>
          <cell r="ED255">
            <v>60</v>
          </cell>
          <cell r="EE255">
            <v>20</v>
          </cell>
          <cell r="EF255">
            <v>64.454366820148977</v>
          </cell>
          <cell r="EG255">
            <v>4.4543668201489766</v>
          </cell>
          <cell r="EH255">
            <v>60</v>
          </cell>
          <cell r="EJ255">
            <v>40</v>
          </cell>
          <cell r="EK255">
            <v>100</v>
          </cell>
          <cell r="EL255">
            <v>120</v>
          </cell>
          <cell r="EN255">
            <v>0</v>
          </cell>
          <cell r="EO255">
            <v>60</v>
          </cell>
          <cell r="EP255">
            <v>80</v>
          </cell>
          <cell r="ER255">
            <v>200</v>
          </cell>
          <cell r="ET255">
            <v>15</v>
          </cell>
          <cell r="EU255">
            <v>0</v>
          </cell>
          <cell r="EV255">
            <v>1.5118869410004976</v>
          </cell>
          <cell r="EW255">
            <v>53.350684931506848</v>
          </cell>
          <cell r="EX255">
            <v>15</v>
          </cell>
          <cell r="EZ255">
            <v>51.83879799050635</v>
          </cell>
          <cell r="FA255">
            <v>66.83879799050635</v>
          </cell>
          <cell r="FB255">
            <v>59</v>
          </cell>
          <cell r="FC255">
            <v>68.350684931506848</v>
          </cell>
          <cell r="FE255">
            <v>38271.593273611114</v>
          </cell>
        </row>
        <row r="256">
          <cell r="A256">
            <v>40005</v>
          </cell>
          <cell r="B256">
            <v>11</v>
          </cell>
          <cell r="C256">
            <v>6</v>
          </cell>
          <cell r="D256">
            <v>7</v>
          </cell>
          <cell r="E256">
            <v>2009</v>
          </cell>
          <cell r="G256">
            <v>0</v>
          </cell>
          <cell r="H256">
            <v>3.9142102929918901</v>
          </cell>
          <cell r="I256">
            <v>8.4942570372501685</v>
          </cell>
          <cell r="J256">
            <v>85.61643835616438</v>
          </cell>
          <cell r="K256">
            <v>10.483870967741936</v>
          </cell>
          <cell r="L256">
            <v>0.58448743480290266</v>
          </cell>
          <cell r="M256">
            <v>7.9805591225183088</v>
          </cell>
          <cell r="N256">
            <v>8.5097142857142849</v>
          </cell>
          <cell r="O256">
            <v>40.231539144218914</v>
          </cell>
          <cell r="P256">
            <v>22.925826164407038</v>
          </cell>
          <cell r="Q256">
            <v>25.978957068589089</v>
          </cell>
          <cell r="R256">
            <v>21.765118371983238</v>
          </cell>
          <cell r="S256">
            <v>190.3336865535</v>
          </cell>
          <cell r="T256">
            <v>21.426153297946925</v>
          </cell>
          <cell r="U256">
            <v>40.061686651951661</v>
          </cell>
          <cell r="W256">
            <v>0</v>
          </cell>
          <cell r="X256">
            <v>12.408467330242058</v>
          </cell>
          <cell r="Y256">
            <v>10.483870967741936</v>
          </cell>
          <cell r="Z256">
            <v>0</v>
          </cell>
          <cell r="AA256">
            <v>0</v>
          </cell>
          <cell r="AB256">
            <v>2.5491860761761789</v>
          </cell>
          <cell r="AC256">
            <v>5</v>
          </cell>
          <cell r="AD256">
            <v>0</v>
          </cell>
          <cell r="AE256">
            <v>1.3517454706142278</v>
          </cell>
          <cell r="AF256">
            <v>8.173829296245092</v>
          </cell>
          <cell r="AG256">
            <v>0</v>
          </cell>
          <cell r="AH256">
            <v>2.8223537055415733</v>
          </cell>
          <cell r="AI256">
            <v>0</v>
          </cell>
          <cell r="AJ256">
            <v>0</v>
          </cell>
          <cell r="AK256">
            <v>0</v>
          </cell>
          <cell r="AL256">
            <v>0</v>
          </cell>
          <cell r="AM256">
            <v>0</v>
          </cell>
          <cell r="AN256">
            <v>0</v>
          </cell>
          <cell r="AO256">
            <v>25.152851944497765</v>
          </cell>
          <cell r="AP256">
            <v>0</v>
          </cell>
          <cell r="AQ256">
            <v>15.826170703754908</v>
          </cell>
          <cell r="AR256">
            <v>22.523446118338885</v>
          </cell>
          <cell r="AS256">
            <v>31.94509414300628</v>
          </cell>
          <cell r="AT256">
            <v>0</v>
          </cell>
          <cell r="AU256">
            <v>0</v>
          </cell>
          <cell r="AV256">
            <v>0</v>
          </cell>
          <cell r="AW256">
            <v>67</v>
          </cell>
          <cell r="AX256">
            <v>0</v>
          </cell>
          <cell r="AY256">
            <v>0</v>
          </cell>
          <cell r="AZ256">
            <v>36.161485388510442</v>
          </cell>
          <cell r="BA256">
            <v>0</v>
          </cell>
          <cell r="BB256">
            <v>148.66004111488817</v>
          </cell>
          <cell r="BC256">
            <v>0</v>
          </cell>
          <cell r="BD256">
            <v>0</v>
          </cell>
          <cell r="BE256">
            <v>27.3224043715847</v>
          </cell>
          <cell r="BF256">
            <v>41.028280559922152</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A256">
            <v>0</v>
          </cell>
          <cell r="CB256">
            <v>17.265753424657532</v>
          </cell>
          <cell r="CC256">
            <v>0</v>
          </cell>
          <cell r="CD256">
            <v>0</v>
          </cell>
          <cell r="CE256">
            <v>12.631524134058864</v>
          </cell>
          <cell r="CF256">
            <v>0</v>
          </cell>
          <cell r="CH256">
            <v>29.897277558716397</v>
          </cell>
          <cell r="CJ256">
            <v>40005</v>
          </cell>
          <cell r="CK256">
            <v>12.408467330242058</v>
          </cell>
          <cell r="CL256">
            <v>9.5255747668593198</v>
          </cell>
          <cell r="CM256">
            <v>68.350684931506848</v>
          </cell>
          <cell r="CN256">
            <v>0</v>
          </cell>
          <cell r="CO256">
            <v>0</v>
          </cell>
          <cell r="CP256">
            <v>59.920299793045615</v>
          </cell>
          <cell r="CQ256">
            <v>0</v>
          </cell>
          <cell r="CR256">
            <v>38.349616822093793</v>
          </cell>
          <cell r="CS256">
            <v>0</v>
          </cell>
          <cell r="CU256">
            <v>40005</v>
          </cell>
          <cell r="CV256">
            <v>2.5491860761761789</v>
          </cell>
          <cell r="CW256">
            <v>5</v>
          </cell>
          <cell r="CX256">
            <v>0</v>
          </cell>
          <cell r="CY256">
            <v>0</v>
          </cell>
          <cell r="CZ256">
            <v>0</v>
          </cell>
          <cell r="DA256">
            <v>0</v>
          </cell>
          <cell r="DB256">
            <v>0</v>
          </cell>
          <cell r="DC256">
            <v>72.328767123287676</v>
          </cell>
          <cell r="DD256">
            <v>67</v>
          </cell>
          <cell r="DE256">
            <v>11.835616438356164</v>
          </cell>
          <cell r="DF256">
            <v>24</v>
          </cell>
          <cell r="DG256">
            <v>58.684931506849324</v>
          </cell>
          <cell r="DH256">
            <v>148.66004111488817</v>
          </cell>
          <cell r="DI256">
            <v>0</v>
          </cell>
          <cell r="DJ256">
            <v>0</v>
          </cell>
          <cell r="DK256">
            <v>27.3224043715847</v>
          </cell>
          <cell r="DL256">
            <v>41.028280559922152</v>
          </cell>
          <cell r="DM256">
            <v>0</v>
          </cell>
          <cell r="DN256">
            <v>0</v>
          </cell>
          <cell r="DO256">
            <v>0</v>
          </cell>
          <cell r="DP256">
            <v>0</v>
          </cell>
          <cell r="DR256">
            <v>68.350684931506848</v>
          </cell>
          <cell r="DS256">
            <v>29.897277558716397</v>
          </cell>
          <cell r="DT256">
            <v>0</v>
          </cell>
          <cell r="DV256">
            <v>40005</v>
          </cell>
          <cell r="DW256">
            <v>6.3503831779062132</v>
          </cell>
          <cell r="DY256">
            <v>49.7</v>
          </cell>
          <cell r="DZ256">
            <v>44.7</v>
          </cell>
          <cell r="EA256">
            <v>40</v>
          </cell>
          <cell r="EB256">
            <v>38.349616822093793</v>
          </cell>
          <cell r="ED256">
            <v>60</v>
          </cell>
          <cell r="EE256">
            <v>20</v>
          </cell>
          <cell r="EF256">
            <v>72.551823927104479</v>
          </cell>
          <cell r="EG256">
            <v>12.551823927104479</v>
          </cell>
          <cell r="EH256">
            <v>60</v>
          </cell>
          <cell r="EJ256">
            <v>38.349616822093793</v>
          </cell>
          <cell r="EK256">
            <v>98.349616822093793</v>
          </cell>
          <cell r="EL256">
            <v>118.34961682209379</v>
          </cell>
          <cell r="EN256">
            <v>0</v>
          </cell>
          <cell r="EO256">
            <v>60</v>
          </cell>
          <cell r="EP256">
            <v>80</v>
          </cell>
          <cell r="ER256">
            <v>200</v>
          </cell>
          <cell r="ET256">
            <v>15</v>
          </cell>
          <cell r="EU256">
            <v>0</v>
          </cell>
          <cell r="EV256">
            <v>0</v>
          </cell>
          <cell r="EW256">
            <v>63.951385090213854</v>
          </cell>
          <cell r="EX256">
            <v>4.3992998412929936</v>
          </cell>
          <cell r="EZ256">
            <v>63.951385090213854</v>
          </cell>
          <cell r="FA256">
            <v>78.951385090213847</v>
          </cell>
          <cell r="FB256">
            <v>59</v>
          </cell>
          <cell r="FC256">
            <v>68.350684931506848</v>
          </cell>
          <cell r="FE256">
            <v>38271.593273842591</v>
          </cell>
        </row>
        <row r="257">
          <cell r="A257">
            <v>40006</v>
          </cell>
          <cell r="B257">
            <v>12</v>
          </cell>
          <cell r="C257">
            <v>7</v>
          </cell>
          <cell r="D257">
            <v>7</v>
          </cell>
          <cell r="E257">
            <v>2009</v>
          </cell>
          <cell r="G257">
            <v>0</v>
          </cell>
          <cell r="H257">
            <v>4.0489757446817469</v>
          </cell>
          <cell r="I257">
            <v>8.5299354049667784</v>
          </cell>
          <cell r="J257">
            <v>85.61643835616438</v>
          </cell>
          <cell r="K257">
            <v>10.483870967741936</v>
          </cell>
          <cell r="L257">
            <v>0.60461121642477622</v>
          </cell>
          <cell r="M257">
            <v>8.0140798085192966</v>
          </cell>
          <cell r="N257">
            <v>8.5097142857142849</v>
          </cell>
          <cell r="O257">
            <v>41.616702724892178</v>
          </cell>
          <cell r="P257">
            <v>23.022121349790972</v>
          </cell>
          <cell r="Q257">
            <v>25.973800731127231</v>
          </cell>
          <cell r="R257">
            <v>21.765118371983238</v>
          </cell>
          <cell r="S257">
            <v>256.45127663865907</v>
          </cell>
          <cell r="T257">
            <v>21.69154119523143</v>
          </cell>
          <cell r="U257">
            <v>42.308380901690356</v>
          </cell>
          <cell r="W257">
            <v>0</v>
          </cell>
          <cell r="X257">
            <v>12.578911149648526</v>
          </cell>
          <cell r="Y257">
            <v>10.483870967741936</v>
          </cell>
          <cell r="Z257">
            <v>0</v>
          </cell>
          <cell r="AA257">
            <v>0</v>
          </cell>
          <cell r="AB257">
            <v>2.5478930107752209</v>
          </cell>
          <cell r="AC257">
            <v>5</v>
          </cell>
          <cell r="AD257">
            <v>0</v>
          </cell>
          <cell r="AE257">
            <v>1.3517454706142278</v>
          </cell>
          <cell r="AF257">
            <v>8.2287668292689098</v>
          </cell>
          <cell r="AG257">
            <v>0</v>
          </cell>
          <cell r="AH257">
            <v>2.8222471975203938</v>
          </cell>
          <cell r="AI257">
            <v>0</v>
          </cell>
          <cell r="AJ257">
            <v>0</v>
          </cell>
          <cell r="AK257">
            <v>0</v>
          </cell>
          <cell r="AL257">
            <v>0</v>
          </cell>
          <cell r="AM257">
            <v>0</v>
          </cell>
          <cell r="AN257">
            <v>0</v>
          </cell>
          <cell r="AO257">
            <v>24.880690294572265</v>
          </cell>
          <cell r="AP257">
            <v>0</v>
          </cell>
          <cell r="AQ257">
            <v>15.77123317073109</v>
          </cell>
          <cell r="AR257">
            <v>22.54175862934682</v>
          </cell>
          <cell r="AS257">
            <v>32.046918481546491</v>
          </cell>
          <cell r="AT257">
            <v>0</v>
          </cell>
          <cell r="AU257">
            <v>0</v>
          </cell>
          <cell r="AV257">
            <v>0</v>
          </cell>
          <cell r="AW257">
            <v>67</v>
          </cell>
          <cell r="AX257">
            <v>0</v>
          </cell>
          <cell r="AY257">
            <v>0</v>
          </cell>
          <cell r="AZ257">
            <v>36.143172877502508</v>
          </cell>
          <cell r="BA257">
            <v>0</v>
          </cell>
          <cell r="BB257">
            <v>217.30802585807837</v>
          </cell>
          <cell r="BC257">
            <v>0</v>
          </cell>
          <cell r="BD257">
            <v>0</v>
          </cell>
          <cell r="BE257">
            <v>27.3224043715847</v>
          </cell>
          <cell r="BF257">
            <v>41.028280559922152</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CA257">
            <v>0</v>
          </cell>
          <cell r="CB257">
            <v>17.265753424657532</v>
          </cell>
          <cell r="CC257">
            <v>0</v>
          </cell>
          <cell r="CD257">
            <v>0</v>
          </cell>
          <cell r="CE257">
            <v>14.314895404076552</v>
          </cell>
          <cell r="CF257">
            <v>0</v>
          </cell>
          <cell r="CH257">
            <v>31.580648828734084</v>
          </cell>
          <cell r="CJ257">
            <v>40006</v>
          </cell>
          <cell r="CK257">
            <v>12.578911149648526</v>
          </cell>
          <cell r="CL257">
            <v>9.5805122998831376</v>
          </cell>
          <cell r="CM257">
            <v>68.350684931506848</v>
          </cell>
          <cell r="CN257">
            <v>0</v>
          </cell>
          <cell r="CO257">
            <v>0</v>
          </cell>
          <cell r="CP257">
            <v>59.74985597363915</v>
          </cell>
          <cell r="CQ257">
            <v>0</v>
          </cell>
          <cell r="CR257">
            <v>38.31299180007791</v>
          </cell>
          <cell r="CS257">
            <v>0</v>
          </cell>
          <cell r="CU257">
            <v>40006</v>
          </cell>
          <cell r="CV257">
            <v>2.5478930107752209</v>
          </cell>
          <cell r="CW257">
            <v>5</v>
          </cell>
          <cell r="CX257">
            <v>0</v>
          </cell>
          <cell r="CY257">
            <v>0</v>
          </cell>
          <cell r="CZ257">
            <v>0</v>
          </cell>
          <cell r="DA257">
            <v>0</v>
          </cell>
          <cell r="DB257">
            <v>0</v>
          </cell>
          <cell r="DC257">
            <v>72.328767123287676</v>
          </cell>
          <cell r="DD257">
            <v>67</v>
          </cell>
          <cell r="DE257">
            <v>11.835616438356164</v>
          </cell>
          <cell r="DF257">
            <v>24</v>
          </cell>
          <cell r="DG257">
            <v>58.684931506849324</v>
          </cell>
          <cell r="DH257">
            <v>217.30802585807837</v>
          </cell>
          <cell r="DI257">
            <v>0</v>
          </cell>
          <cell r="DJ257">
            <v>0</v>
          </cell>
          <cell r="DK257">
            <v>27.3224043715847</v>
          </cell>
          <cell r="DL257">
            <v>41.028280559922152</v>
          </cell>
          <cell r="DM257">
            <v>0</v>
          </cell>
          <cell r="DN257">
            <v>0</v>
          </cell>
          <cell r="DO257">
            <v>0</v>
          </cell>
          <cell r="DP257">
            <v>0</v>
          </cell>
          <cell r="DR257">
            <v>68.350684931506848</v>
          </cell>
          <cell r="DS257">
            <v>31.580648828734084</v>
          </cell>
          <cell r="DT257">
            <v>0</v>
          </cell>
          <cell r="DV257">
            <v>40006</v>
          </cell>
          <cell r="DW257">
            <v>6.387008199922092</v>
          </cell>
          <cell r="DY257">
            <v>49.7</v>
          </cell>
          <cell r="DZ257">
            <v>44.7</v>
          </cell>
          <cell r="EA257">
            <v>40</v>
          </cell>
          <cell r="EB257">
            <v>38.31299180007791</v>
          </cell>
          <cell r="ED257">
            <v>60</v>
          </cell>
          <cell r="EE257">
            <v>20</v>
          </cell>
          <cell r="EF257">
            <v>74.064751377715709</v>
          </cell>
          <cell r="EG257">
            <v>14.064751377715709</v>
          </cell>
          <cell r="EH257">
            <v>60</v>
          </cell>
          <cell r="EJ257">
            <v>38.31299180007791</v>
          </cell>
          <cell r="EK257">
            <v>98.31299180007791</v>
          </cell>
          <cell r="EL257">
            <v>118.31299180007791</v>
          </cell>
          <cell r="EN257">
            <v>0</v>
          </cell>
          <cell r="EO257">
            <v>60</v>
          </cell>
          <cell r="EP257">
            <v>80</v>
          </cell>
          <cell r="ER257">
            <v>200</v>
          </cell>
          <cell r="ET257">
            <v>15</v>
          </cell>
          <cell r="EU257">
            <v>0</v>
          </cell>
          <cell r="EV257">
            <v>0</v>
          </cell>
          <cell r="EW257">
            <v>64.219999640401028</v>
          </cell>
          <cell r="EX257">
            <v>4.1306852911058201</v>
          </cell>
          <cell r="EZ257">
            <v>64.219999640401028</v>
          </cell>
          <cell r="FA257">
            <v>79.219999640401028</v>
          </cell>
          <cell r="FB257">
            <v>59</v>
          </cell>
          <cell r="FC257">
            <v>68.350684931506848</v>
          </cell>
          <cell r="FE257">
            <v>38271.593274189814</v>
          </cell>
        </row>
        <row r="258">
          <cell r="A258">
            <v>40007</v>
          </cell>
          <cell r="B258">
            <v>13</v>
          </cell>
          <cell r="C258">
            <v>1</v>
          </cell>
          <cell r="D258">
            <v>7</v>
          </cell>
          <cell r="E258">
            <v>2009</v>
          </cell>
          <cell r="G258">
            <v>0</v>
          </cell>
          <cell r="H258">
            <v>3.8931275035768143</v>
          </cell>
          <cell r="I258">
            <v>8.4898869389905922</v>
          </cell>
          <cell r="J258">
            <v>85.61643835616438</v>
          </cell>
          <cell r="K258">
            <v>10.483870967741936</v>
          </cell>
          <cell r="L258">
            <v>0.58133925813856491</v>
          </cell>
          <cell r="M258">
            <v>7.9764533099229489</v>
          </cell>
          <cell r="N258">
            <v>8.5097142857142849</v>
          </cell>
          <cell r="O258">
            <v>40.014843309265792</v>
          </cell>
          <cell r="P258">
            <v>22.914031358506879</v>
          </cell>
          <cell r="Q258">
            <v>25.979250250343949</v>
          </cell>
          <cell r="R258">
            <v>21.765118371983238</v>
          </cell>
          <cell r="S258">
            <v>215.14880282488045</v>
          </cell>
          <cell r="T258">
            <v>21.525758131088146</v>
          </cell>
          <cell r="U258">
            <v>40.904911260738807</v>
          </cell>
          <cell r="W258">
            <v>0</v>
          </cell>
          <cell r="X258">
            <v>12.383014442567406</v>
          </cell>
          <cell r="Y258">
            <v>10.483870967741936</v>
          </cell>
          <cell r="Z258">
            <v>0</v>
          </cell>
          <cell r="AA258">
            <v>0</v>
          </cell>
          <cell r="AB258">
            <v>2.5466006012770008</v>
          </cell>
          <cell r="AC258">
            <v>5</v>
          </cell>
          <cell r="AD258">
            <v>0</v>
          </cell>
          <cell r="AE258">
            <v>1.3517454706142278</v>
          </cell>
          <cell r="AF258">
            <v>8.1691607818845675</v>
          </cell>
          <cell r="AG258">
            <v>0</v>
          </cell>
          <cell r="AH258">
            <v>2.9400863887487958</v>
          </cell>
          <cell r="AI258">
            <v>0</v>
          </cell>
          <cell r="AJ258">
            <v>0</v>
          </cell>
          <cell r="AK258">
            <v>0</v>
          </cell>
          <cell r="AL258">
            <v>0</v>
          </cell>
          <cell r="AM258">
            <v>0</v>
          </cell>
          <cell r="AN258">
            <v>0</v>
          </cell>
          <cell r="AO258">
            <v>24.856894792726102</v>
          </cell>
          <cell r="AP258">
            <v>0</v>
          </cell>
          <cell r="AQ258">
            <v>15.830839218115432</v>
          </cell>
          <cell r="AR258">
            <v>22.52188994688537</v>
          </cell>
          <cell r="AS258">
            <v>32.14877149924537</v>
          </cell>
          <cell r="AT258">
            <v>0</v>
          </cell>
          <cell r="AU258">
            <v>0</v>
          </cell>
          <cell r="AV258">
            <v>0</v>
          </cell>
          <cell r="AW258">
            <v>67</v>
          </cell>
          <cell r="AX258">
            <v>0</v>
          </cell>
          <cell r="AY258">
            <v>0</v>
          </cell>
          <cell r="AZ258">
            <v>36.163041559963958</v>
          </cell>
          <cell r="BA258">
            <v>0</v>
          </cell>
          <cell r="BB258">
            <v>174.41643065674344</v>
          </cell>
          <cell r="BC258">
            <v>0</v>
          </cell>
          <cell r="BD258">
            <v>0</v>
          </cell>
          <cell r="BE258">
            <v>27.3224043715847</v>
          </cell>
          <cell r="BF258">
            <v>41.028280559922152</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CA258">
            <v>0</v>
          </cell>
          <cell r="CB258">
            <v>17.265753424657532</v>
          </cell>
          <cell r="CC258">
            <v>0</v>
          </cell>
          <cell r="CD258">
            <v>0</v>
          </cell>
          <cell r="CE258">
            <v>12.374761444378791</v>
          </cell>
          <cell r="CF258">
            <v>0</v>
          </cell>
          <cell r="CH258">
            <v>29.640514869036323</v>
          </cell>
          <cell r="CJ258">
            <v>40007</v>
          </cell>
          <cell r="CK258">
            <v>12.383014442567406</v>
          </cell>
          <cell r="CL258">
            <v>9.5209062524987953</v>
          </cell>
          <cell r="CM258">
            <v>68.350684931506848</v>
          </cell>
          <cell r="CN258">
            <v>0</v>
          </cell>
          <cell r="CO258">
            <v>0</v>
          </cell>
          <cell r="CP258">
            <v>59.945752680720268</v>
          </cell>
          <cell r="CQ258">
            <v>0</v>
          </cell>
          <cell r="CR258">
            <v>38.352729165000802</v>
          </cell>
          <cell r="CS258">
            <v>0</v>
          </cell>
          <cell r="CU258">
            <v>40007</v>
          </cell>
          <cell r="CV258">
            <v>2.5466006012770008</v>
          </cell>
          <cell r="CW258">
            <v>5</v>
          </cell>
          <cell r="CX258">
            <v>0</v>
          </cell>
          <cell r="CY258">
            <v>0</v>
          </cell>
          <cell r="CZ258">
            <v>0</v>
          </cell>
          <cell r="DA258">
            <v>0</v>
          </cell>
          <cell r="DB258">
            <v>0</v>
          </cell>
          <cell r="DC258">
            <v>72.328767123287676</v>
          </cell>
          <cell r="DD258">
            <v>67</v>
          </cell>
          <cell r="DE258">
            <v>11.835616438356164</v>
          </cell>
          <cell r="DF258">
            <v>24</v>
          </cell>
          <cell r="DG258">
            <v>58.684931506849324</v>
          </cell>
          <cell r="DH258">
            <v>174.41643065674344</v>
          </cell>
          <cell r="DI258">
            <v>0</v>
          </cell>
          <cell r="DJ258">
            <v>0</v>
          </cell>
          <cell r="DK258">
            <v>27.3224043715847</v>
          </cell>
          <cell r="DL258">
            <v>41.028280559922152</v>
          </cell>
          <cell r="DM258">
            <v>0</v>
          </cell>
          <cell r="DN258">
            <v>0</v>
          </cell>
          <cell r="DO258">
            <v>0</v>
          </cell>
          <cell r="DP258">
            <v>0</v>
          </cell>
          <cell r="DR258">
            <v>68.350684931506848</v>
          </cell>
          <cell r="DS258">
            <v>29.640514869036323</v>
          </cell>
          <cell r="DT258">
            <v>0</v>
          </cell>
          <cell r="DV258">
            <v>40007</v>
          </cell>
          <cell r="DW258">
            <v>6.3472708349991969</v>
          </cell>
          <cell r="DY258">
            <v>49.7</v>
          </cell>
          <cell r="DZ258">
            <v>44.7</v>
          </cell>
          <cell r="EA258">
            <v>40</v>
          </cell>
          <cell r="EB258">
            <v>38.352729165000802</v>
          </cell>
          <cell r="ED258">
            <v>60</v>
          </cell>
          <cell r="EE258">
            <v>20</v>
          </cell>
          <cell r="EF258">
            <v>72.320514125099066</v>
          </cell>
          <cell r="EG258">
            <v>12.320514125099066</v>
          </cell>
          <cell r="EH258">
            <v>60</v>
          </cell>
          <cell r="EJ258">
            <v>38.352729165000802</v>
          </cell>
          <cell r="EK258">
            <v>98.352729165000795</v>
          </cell>
          <cell r="EL258">
            <v>118.3527291650008</v>
          </cell>
          <cell r="EN258">
            <v>0</v>
          </cell>
          <cell r="EO258">
            <v>60</v>
          </cell>
          <cell r="EP258">
            <v>80</v>
          </cell>
          <cell r="ER258">
            <v>200</v>
          </cell>
          <cell r="ET258">
            <v>15</v>
          </cell>
          <cell r="EU258">
            <v>0</v>
          </cell>
          <cell r="EV258">
            <v>0</v>
          </cell>
          <cell r="EW258">
            <v>63.918483585649696</v>
          </cell>
          <cell r="EX258">
            <v>4.4322013458571519</v>
          </cell>
          <cell r="EZ258">
            <v>63.918483585649696</v>
          </cell>
          <cell r="FA258">
            <v>78.918483585649696</v>
          </cell>
          <cell r="FB258">
            <v>59</v>
          </cell>
          <cell r="FC258">
            <v>68.350684931506848</v>
          </cell>
          <cell r="FE258">
            <v>38271.593274305553</v>
          </cell>
        </row>
        <row r="259">
          <cell r="A259">
            <v>40008</v>
          </cell>
          <cell r="B259">
            <v>14</v>
          </cell>
          <cell r="C259">
            <v>2</v>
          </cell>
          <cell r="D259">
            <v>7</v>
          </cell>
          <cell r="E259">
            <v>2009</v>
          </cell>
          <cell r="G259">
            <v>0</v>
          </cell>
          <cell r="H259">
            <v>3.5282801790932976</v>
          </cell>
          <cell r="I259">
            <v>8.3954043848365778</v>
          </cell>
          <cell r="J259">
            <v>85.61643835616438</v>
          </cell>
          <cell r="K259">
            <v>10.483870967741936</v>
          </cell>
          <cell r="L259">
            <v>0.52685861943504941</v>
          </cell>
          <cell r="M259">
            <v>7.8876846741063025</v>
          </cell>
          <cell r="N259">
            <v>8.5097142857142849</v>
          </cell>
          <cell r="O259">
            <v>36.264822661958547</v>
          </cell>
          <cell r="P259">
            <v>22.65902487558494</v>
          </cell>
          <cell r="Q259">
            <v>25.992316118513966</v>
          </cell>
          <cell r="R259">
            <v>21.765118371983238</v>
          </cell>
          <cell r="S259">
            <v>221.00324118579215</v>
          </cell>
          <cell r="T259">
            <v>21.549257128622433</v>
          </cell>
          <cell r="U259">
            <v>41.103846717762707</v>
          </cell>
          <cell r="W259">
            <v>0</v>
          </cell>
          <cell r="X259">
            <v>11.923684563929875</v>
          </cell>
          <cell r="Y259">
            <v>10.483870967741936</v>
          </cell>
          <cell r="Z259">
            <v>0</v>
          </cell>
          <cell r="AA259">
            <v>0</v>
          </cell>
          <cell r="AB259">
            <v>2.5453088473488172</v>
          </cell>
          <cell r="AC259">
            <v>5</v>
          </cell>
          <cell r="AD259">
            <v>0</v>
          </cell>
          <cell r="AE259">
            <v>1.3517454706142278</v>
          </cell>
          <cell r="AF259">
            <v>8.027203261292593</v>
          </cell>
          <cell r="AG259">
            <v>0</v>
          </cell>
          <cell r="AH259">
            <v>3.1452715219411136</v>
          </cell>
          <cell r="AI259">
            <v>0</v>
          </cell>
          <cell r="AJ259">
            <v>0</v>
          </cell>
          <cell r="AK259">
            <v>0</v>
          </cell>
          <cell r="AL259">
            <v>0</v>
          </cell>
          <cell r="AM259">
            <v>0</v>
          </cell>
          <cell r="AN259">
            <v>0</v>
          </cell>
          <cell r="AO259">
            <v>25.008819057012076</v>
          </cell>
          <cell r="AP259">
            <v>0</v>
          </cell>
          <cell r="AQ259">
            <v>15.972796738707407</v>
          </cell>
          <cell r="AR259">
            <v>22.474570773354714</v>
          </cell>
          <cell r="AS259">
            <v>32.250991980404613</v>
          </cell>
          <cell r="AT259">
            <v>0</v>
          </cell>
          <cell r="AU259">
            <v>0</v>
          </cell>
          <cell r="AV259">
            <v>0</v>
          </cell>
          <cell r="AW259">
            <v>67</v>
          </cell>
          <cell r="AX259">
            <v>0</v>
          </cell>
          <cell r="AY259">
            <v>0</v>
          </cell>
          <cell r="AZ259">
            <v>36.21036073349461</v>
          </cell>
          <cell r="BA259">
            <v>0</v>
          </cell>
          <cell r="BB259">
            <v>180.44598429868267</v>
          </cell>
          <cell r="BC259">
            <v>0</v>
          </cell>
          <cell r="BD259">
            <v>0</v>
          </cell>
          <cell r="BE259">
            <v>27.3224043715847</v>
          </cell>
          <cell r="BF259">
            <v>41.028280559922152</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CA259">
            <v>0</v>
          </cell>
          <cell r="CB259">
            <v>17.265753424657532</v>
          </cell>
          <cell r="CC259">
            <v>0</v>
          </cell>
          <cell r="CD259">
            <v>0</v>
          </cell>
          <cell r="CE259">
            <v>7.8288319566207605</v>
          </cell>
          <cell r="CF259">
            <v>0</v>
          </cell>
          <cell r="CH259">
            <v>25.094585381278293</v>
          </cell>
          <cell r="CJ259">
            <v>40008</v>
          </cell>
          <cell r="CK259">
            <v>11.923684563929875</v>
          </cell>
          <cell r="CL259">
            <v>9.3789487319068208</v>
          </cell>
          <cell r="CM259">
            <v>68.350684931506848</v>
          </cell>
          <cell r="CN259">
            <v>0</v>
          </cell>
          <cell r="CO259">
            <v>0</v>
          </cell>
          <cell r="CP259">
            <v>60</v>
          </cell>
          <cell r="CQ259">
            <v>0.40508255935780113</v>
          </cell>
          <cell r="CR259">
            <v>38.447367512062122</v>
          </cell>
          <cell r="CS259">
            <v>0</v>
          </cell>
          <cell r="CU259">
            <v>40008</v>
          </cell>
          <cell r="CV259">
            <v>2.5453088473488172</v>
          </cell>
          <cell r="CW259">
            <v>5</v>
          </cell>
          <cell r="CX259">
            <v>0</v>
          </cell>
          <cell r="CY259">
            <v>0</v>
          </cell>
          <cell r="CZ259">
            <v>0</v>
          </cell>
          <cell r="DA259">
            <v>0</v>
          </cell>
          <cell r="DB259">
            <v>0</v>
          </cell>
          <cell r="DC259">
            <v>72.328767123287676</v>
          </cell>
          <cell r="DD259">
            <v>67</v>
          </cell>
          <cell r="DE259">
            <v>11.835616438356164</v>
          </cell>
          <cell r="DF259">
            <v>24</v>
          </cell>
          <cell r="DG259">
            <v>58.684931506849324</v>
          </cell>
          <cell r="DH259">
            <v>180.44598429868267</v>
          </cell>
          <cell r="DI259">
            <v>0</v>
          </cell>
          <cell r="DJ259">
            <v>0</v>
          </cell>
          <cell r="DK259">
            <v>27.3224043715847</v>
          </cell>
          <cell r="DL259">
            <v>41.028280559922152</v>
          </cell>
          <cell r="DM259">
            <v>0</v>
          </cell>
          <cell r="DN259">
            <v>0</v>
          </cell>
          <cell r="DO259">
            <v>0</v>
          </cell>
          <cell r="DP259">
            <v>0</v>
          </cell>
          <cell r="DR259">
            <v>68.350684931506848</v>
          </cell>
          <cell r="DS259">
            <v>25.094585381278293</v>
          </cell>
          <cell r="DT259">
            <v>0</v>
          </cell>
          <cell r="DV259">
            <v>40008</v>
          </cell>
          <cell r="DW259">
            <v>6.2526324879378805</v>
          </cell>
          <cell r="DY259">
            <v>49.7</v>
          </cell>
          <cell r="DZ259">
            <v>44.7</v>
          </cell>
          <cell r="EA259">
            <v>40</v>
          </cell>
          <cell r="EB259">
            <v>38.447367512062122</v>
          </cell>
          <cell r="ED259">
            <v>60</v>
          </cell>
          <cell r="EE259">
            <v>20</v>
          </cell>
          <cell r="EF259">
            <v>68.233914515978569</v>
          </cell>
          <cell r="EG259">
            <v>8.2339145159785687</v>
          </cell>
          <cell r="EH259">
            <v>60</v>
          </cell>
          <cell r="EJ259">
            <v>38.447367512062122</v>
          </cell>
          <cell r="EK259">
            <v>98.447367512062129</v>
          </cell>
          <cell r="EL259">
            <v>118.44736751206213</v>
          </cell>
          <cell r="EN259">
            <v>0</v>
          </cell>
          <cell r="EO259">
            <v>60</v>
          </cell>
          <cell r="EP259">
            <v>80</v>
          </cell>
          <cell r="ER259">
            <v>200</v>
          </cell>
          <cell r="ET259">
            <v>15</v>
          </cell>
          <cell r="EU259">
            <v>0</v>
          </cell>
          <cell r="EV259">
            <v>0</v>
          </cell>
          <cell r="EW259">
            <v>63.207145303971515</v>
          </cell>
          <cell r="EX259">
            <v>5.1435396275353327</v>
          </cell>
          <cell r="EZ259">
            <v>63.207145303971515</v>
          </cell>
          <cell r="FA259">
            <v>78.207145303971515</v>
          </cell>
          <cell r="FB259">
            <v>59</v>
          </cell>
          <cell r="FC259">
            <v>68.350684931506848</v>
          </cell>
          <cell r="FE259">
            <v>38271.593274537037</v>
          </cell>
        </row>
        <row r="260">
          <cell r="A260">
            <v>40009</v>
          </cell>
          <cell r="B260">
            <v>15</v>
          </cell>
          <cell r="C260">
            <v>3</v>
          </cell>
          <cell r="D260">
            <v>7</v>
          </cell>
          <cell r="E260">
            <v>2009</v>
          </cell>
          <cell r="G260">
            <v>0</v>
          </cell>
          <cell r="H260">
            <v>3.4189559101993794</v>
          </cell>
          <cell r="I260">
            <v>8.0528167006637759</v>
          </cell>
          <cell r="J260">
            <v>85.61643835616438</v>
          </cell>
          <cell r="K260">
            <v>10.483870967741936</v>
          </cell>
          <cell r="L260">
            <v>0.51053382932300173</v>
          </cell>
          <cell r="M260">
            <v>7.5658152915107459</v>
          </cell>
          <cell r="N260">
            <v>8.5097142857142849</v>
          </cell>
          <cell r="O260">
            <v>35.141151915066494</v>
          </cell>
          <cell r="P260">
            <v>21.734387716741082</v>
          </cell>
          <cell r="Q260">
            <v>25.641429988300835</v>
          </cell>
          <cell r="R260">
            <v>21.765118371983238</v>
          </cell>
          <cell r="S260">
            <v>146.56803201414004</v>
          </cell>
          <cell r="T260">
            <v>21.324235273000092</v>
          </cell>
          <cell r="U260">
            <v>34.843691469065817</v>
          </cell>
          <cell r="W260">
            <v>0</v>
          </cell>
          <cell r="X260">
            <v>11.471772610863155</v>
          </cell>
          <cell r="Y260">
            <v>10.483870967741936</v>
          </cell>
          <cell r="Z260">
            <v>0</v>
          </cell>
          <cell r="AA260">
            <v>0</v>
          </cell>
          <cell r="AB260">
            <v>2.544017748658133</v>
          </cell>
          <cell r="AC260">
            <v>5</v>
          </cell>
          <cell r="AD260">
            <v>0</v>
          </cell>
          <cell r="AE260">
            <v>1.3517454706142278</v>
          </cell>
          <cell r="AF260">
            <v>7.6903001872756711</v>
          </cell>
          <cell r="AG260">
            <v>0</v>
          </cell>
          <cell r="AH260">
            <v>3.1885223840125168</v>
          </cell>
          <cell r="AI260">
            <v>0</v>
          </cell>
          <cell r="AJ260">
            <v>0</v>
          </cell>
          <cell r="AK260">
            <v>0</v>
          </cell>
          <cell r="AL260">
            <v>0</v>
          </cell>
          <cell r="AM260">
            <v>0</v>
          </cell>
          <cell r="AN260">
            <v>0</v>
          </cell>
          <cell r="AO260">
            <v>25.314784208695912</v>
          </cell>
          <cell r="AP260">
            <v>0</v>
          </cell>
          <cell r="AQ260">
            <v>16.309699812724329</v>
          </cell>
          <cell r="AR260">
            <v>22.362269748682412</v>
          </cell>
          <cell r="AS260">
            <v>32.353687919716094</v>
          </cell>
          <cell r="AT260">
            <v>0</v>
          </cell>
          <cell r="AU260">
            <v>0</v>
          </cell>
          <cell r="AV260">
            <v>0</v>
          </cell>
          <cell r="AW260">
            <v>67</v>
          </cell>
          <cell r="AX260">
            <v>0</v>
          </cell>
          <cell r="AY260">
            <v>0</v>
          </cell>
          <cell r="AZ260">
            <v>36.322661758166916</v>
          </cell>
          <cell r="BA260">
            <v>0</v>
          </cell>
          <cell r="BB260">
            <v>99.41329699803903</v>
          </cell>
          <cell r="BC260">
            <v>0</v>
          </cell>
          <cell r="BD260">
            <v>0</v>
          </cell>
          <cell r="BE260">
            <v>27.3224043715847</v>
          </cell>
          <cell r="BF260">
            <v>41.028280559922152</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CA260">
            <v>0</v>
          </cell>
          <cell r="CB260">
            <v>17.265753424657532</v>
          </cell>
          <cell r="CC260">
            <v>0</v>
          </cell>
          <cell r="CD260">
            <v>0</v>
          </cell>
          <cell r="CE260">
            <v>4.7531239182603855</v>
          </cell>
          <cell r="CF260">
            <v>0</v>
          </cell>
          <cell r="CH260">
            <v>22.018877342917918</v>
          </cell>
          <cell r="CJ260">
            <v>40009</v>
          </cell>
          <cell r="CK260">
            <v>11.471772610863155</v>
          </cell>
          <cell r="CL260">
            <v>9.0420456578898989</v>
          </cell>
          <cell r="CM260">
            <v>68.350684931506848</v>
          </cell>
          <cell r="CN260">
            <v>0</v>
          </cell>
          <cell r="CO260">
            <v>0</v>
          </cell>
          <cell r="CP260">
            <v>60</v>
          </cell>
          <cell r="CQ260">
            <v>0.85699451242452085</v>
          </cell>
          <cell r="CR260">
            <v>38.67196956140674</v>
          </cell>
          <cell r="CS260">
            <v>0</v>
          </cell>
          <cell r="CU260">
            <v>40009</v>
          </cell>
          <cell r="CV260">
            <v>2.544017748658133</v>
          </cell>
          <cell r="CW260">
            <v>5</v>
          </cell>
          <cell r="CX260">
            <v>0</v>
          </cell>
          <cell r="CY260">
            <v>0</v>
          </cell>
          <cell r="CZ260">
            <v>0</v>
          </cell>
          <cell r="DA260">
            <v>0</v>
          </cell>
          <cell r="DB260">
            <v>0</v>
          </cell>
          <cell r="DC260">
            <v>72.328767123287676</v>
          </cell>
          <cell r="DD260">
            <v>67</v>
          </cell>
          <cell r="DE260">
            <v>11.835616438356164</v>
          </cell>
          <cell r="DF260">
            <v>24</v>
          </cell>
          <cell r="DG260">
            <v>58.684931506849324</v>
          </cell>
          <cell r="DH260">
            <v>99.41329699803903</v>
          </cell>
          <cell r="DI260">
            <v>0</v>
          </cell>
          <cell r="DJ260">
            <v>0</v>
          </cell>
          <cell r="DK260">
            <v>27.3224043715847</v>
          </cell>
          <cell r="DL260">
            <v>41.028280559922152</v>
          </cell>
          <cell r="DM260">
            <v>0</v>
          </cell>
          <cell r="DN260">
            <v>0</v>
          </cell>
          <cell r="DO260">
            <v>0</v>
          </cell>
          <cell r="DP260">
            <v>0</v>
          </cell>
          <cell r="DR260">
            <v>68.350684931506848</v>
          </cell>
          <cell r="DS260">
            <v>22.018877342917918</v>
          </cell>
          <cell r="DT260">
            <v>0</v>
          </cell>
          <cell r="DV260">
            <v>40009</v>
          </cell>
          <cell r="DW260">
            <v>6.0280304385932659</v>
          </cell>
          <cell r="DY260">
            <v>49.7</v>
          </cell>
          <cell r="DZ260">
            <v>44.7</v>
          </cell>
          <cell r="EA260">
            <v>40</v>
          </cell>
          <cell r="EB260">
            <v>38.67196956140674</v>
          </cell>
          <cell r="ED260">
            <v>60</v>
          </cell>
          <cell r="EE260">
            <v>20</v>
          </cell>
          <cell r="EF260">
            <v>65.610118430684906</v>
          </cell>
          <cell r="EG260">
            <v>5.6101184306849063</v>
          </cell>
          <cell r="EH260">
            <v>60</v>
          </cell>
          <cell r="EJ260">
            <v>38.67196956140674</v>
          </cell>
          <cell r="EK260">
            <v>98.67196956140674</v>
          </cell>
          <cell r="EL260">
            <v>118.67196956140674</v>
          </cell>
          <cell r="EN260">
            <v>0</v>
          </cell>
          <cell r="EO260">
            <v>60</v>
          </cell>
          <cell r="EP260">
            <v>80</v>
          </cell>
          <cell r="ER260">
            <v>200</v>
          </cell>
          <cell r="ET260">
            <v>15</v>
          </cell>
          <cell r="EU260">
            <v>0</v>
          </cell>
          <cell r="EV260">
            <v>0</v>
          </cell>
          <cell r="EW260">
            <v>60.627878297849456</v>
          </cell>
          <cell r="EX260">
            <v>7.7228066336573917</v>
          </cell>
          <cell r="EZ260">
            <v>60.627878297849456</v>
          </cell>
          <cell r="FA260">
            <v>75.627878297849463</v>
          </cell>
          <cell r="FB260">
            <v>59</v>
          </cell>
          <cell r="FC260">
            <v>68.350684931506848</v>
          </cell>
          <cell r="FE260">
            <v>38271.593274768522</v>
          </cell>
        </row>
        <row r="261">
          <cell r="A261">
            <v>40010</v>
          </cell>
          <cell r="B261">
            <v>16</v>
          </cell>
          <cell r="C261">
            <v>4</v>
          </cell>
          <cell r="D261">
            <v>7</v>
          </cell>
          <cell r="E261">
            <v>2009</v>
          </cell>
          <cell r="G261">
            <v>0</v>
          </cell>
          <cell r="H261">
            <v>3.1580269577839499</v>
          </cell>
          <cell r="I261">
            <v>6.692068333558252</v>
          </cell>
          <cell r="J261">
            <v>85.61643835616438</v>
          </cell>
          <cell r="K261">
            <v>10.483870967741936</v>
          </cell>
          <cell r="L261">
            <v>0.47157074797395909</v>
          </cell>
          <cell r="M261">
            <v>6.2873594186859441</v>
          </cell>
          <cell r="N261">
            <v>0</v>
          </cell>
          <cell r="O261">
            <v>32.459238431328401</v>
          </cell>
          <cell r="P261">
            <v>18.061755680654134</v>
          </cell>
          <cell r="Q261">
            <v>26.296982778176051</v>
          </cell>
          <cell r="R261">
            <v>21.765118371983238</v>
          </cell>
          <cell r="S261">
            <v>185.68942434585153</v>
          </cell>
          <cell r="T261">
            <v>20.730420511638783</v>
          </cell>
          <cell r="U261">
            <v>26.80218805592747</v>
          </cell>
          <cell r="W261">
            <v>0</v>
          </cell>
          <cell r="X261">
            <v>9.8500952913422015</v>
          </cell>
          <cell r="Y261">
            <v>10.483870967741936</v>
          </cell>
          <cell r="Z261">
            <v>0</v>
          </cell>
          <cell r="AA261">
            <v>0</v>
          </cell>
          <cell r="AB261">
            <v>0</v>
          </cell>
          <cell r="AC261">
            <v>5</v>
          </cell>
          <cell r="AD261">
            <v>0</v>
          </cell>
          <cell r="AE261">
            <v>1.3517454706142278</v>
          </cell>
          <cell r="AF261">
            <v>0.40718469604567531</v>
          </cell>
          <cell r="AG261">
            <v>0</v>
          </cell>
          <cell r="AH261">
            <v>3.2990650374078356</v>
          </cell>
          <cell r="AI261">
            <v>0</v>
          </cell>
          <cell r="AJ261">
            <v>0</v>
          </cell>
          <cell r="AK261">
            <v>0</v>
          </cell>
          <cell r="AL261">
            <v>0</v>
          </cell>
          <cell r="AM261">
            <v>0</v>
          </cell>
          <cell r="AN261">
            <v>0</v>
          </cell>
          <cell r="AO261">
            <v>26.727226408773269</v>
          </cell>
          <cell r="AP261">
            <v>0</v>
          </cell>
          <cell r="AQ261">
            <v>23.592815303954325</v>
          </cell>
          <cell r="AR261">
            <v>16.407184696045675</v>
          </cell>
          <cell r="AS261">
            <v>28.556803815960706</v>
          </cell>
          <cell r="AT261">
            <v>0</v>
          </cell>
          <cell r="AU261">
            <v>0</v>
          </cell>
          <cell r="AV261">
            <v>0</v>
          </cell>
          <cell r="AW261">
            <v>67</v>
          </cell>
          <cell r="AX261">
            <v>0</v>
          </cell>
          <cell r="AY261">
            <v>0</v>
          </cell>
          <cell r="AZ261">
            <v>42.277746810803649</v>
          </cell>
          <cell r="BA261">
            <v>0</v>
          </cell>
          <cell r="BB261">
            <v>123.94428610261414</v>
          </cell>
          <cell r="BC261">
            <v>0</v>
          </cell>
          <cell r="BD261">
            <v>0</v>
          </cell>
          <cell r="BE261">
            <v>27.3224043715847</v>
          </cell>
          <cell r="BF261">
            <v>38.06070002149292</v>
          </cell>
          <cell r="BG261">
            <v>0</v>
          </cell>
          <cell r="BH261">
            <v>3.8955765698036657</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2.9675805384292318</v>
          </cell>
          <cell r="BX261">
            <v>0</v>
          </cell>
          <cell r="BY261">
            <v>0</v>
          </cell>
          <cell r="CA261">
            <v>0</v>
          </cell>
          <cell r="CB261">
            <v>13.370176854853867</v>
          </cell>
          <cell r="CC261">
            <v>0</v>
          </cell>
          <cell r="CD261">
            <v>0</v>
          </cell>
          <cell r="CE261">
            <v>0</v>
          </cell>
          <cell r="CF261">
            <v>0</v>
          </cell>
          <cell r="CH261">
            <v>13.370176854853867</v>
          </cell>
          <cell r="CJ261">
            <v>40010</v>
          </cell>
          <cell r="CK261">
            <v>9.8500952913422015</v>
          </cell>
          <cell r="CL261">
            <v>1.7589301666599031</v>
          </cell>
          <cell r="CM261">
            <v>65.383104393077616</v>
          </cell>
          <cell r="CN261">
            <v>2.9675805384292318</v>
          </cell>
          <cell r="CO261">
            <v>0</v>
          </cell>
          <cell r="CP261">
            <v>58.583095262141811</v>
          </cell>
          <cell r="CQ261">
            <v>0</v>
          </cell>
          <cell r="CR261">
            <v>40</v>
          </cell>
          <cell r="CS261">
            <v>0</v>
          </cell>
          <cell r="CU261">
            <v>40010</v>
          </cell>
          <cell r="CV261">
            <v>0</v>
          </cell>
          <cell r="CW261">
            <v>5</v>
          </cell>
          <cell r="CX261">
            <v>0</v>
          </cell>
          <cell r="CY261">
            <v>0</v>
          </cell>
          <cell r="CZ261">
            <v>0</v>
          </cell>
          <cell r="DA261">
            <v>0</v>
          </cell>
          <cell r="DB261">
            <v>0</v>
          </cell>
          <cell r="DC261">
            <v>72.328767123287676</v>
          </cell>
          <cell r="DD261">
            <v>67</v>
          </cell>
          <cell r="DE261">
            <v>11.835616438356164</v>
          </cell>
          <cell r="DF261">
            <v>24</v>
          </cell>
          <cell r="DG261">
            <v>58.684931506849324</v>
          </cell>
          <cell r="DH261">
            <v>123.94428610261414</v>
          </cell>
          <cell r="DI261">
            <v>0</v>
          </cell>
          <cell r="DJ261">
            <v>0</v>
          </cell>
          <cell r="DK261">
            <v>27.3224043715847</v>
          </cell>
          <cell r="DL261">
            <v>38.06070002149292</v>
          </cell>
          <cell r="DM261">
            <v>0</v>
          </cell>
          <cell r="DN261">
            <v>0</v>
          </cell>
          <cell r="DO261">
            <v>0</v>
          </cell>
          <cell r="DP261">
            <v>2.9675805384292318</v>
          </cell>
          <cell r="DR261">
            <v>68.350684931506848</v>
          </cell>
          <cell r="DS261">
            <v>13.370176854853867</v>
          </cell>
          <cell r="DT261">
            <v>0</v>
          </cell>
          <cell r="DV261">
            <v>40010</v>
          </cell>
          <cell r="DW261">
            <v>1.1726201111066021</v>
          </cell>
          <cell r="DY261">
            <v>49.7</v>
          </cell>
          <cell r="DZ261">
            <v>44.7</v>
          </cell>
          <cell r="EA261">
            <v>40</v>
          </cell>
          <cell r="EB261">
            <v>40</v>
          </cell>
          <cell r="ED261">
            <v>60</v>
          </cell>
          <cell r="EE261">
            <v>20</v>
          </cell>
          <cell r="EF261">
            <v>58.583095262141811</v>
          </cell>
          <cell r="EG261">
            <v>0</v>
          </cell>
          <cell r="EH261">
            <v>58.583095262141811</v>
          </cell>
          <cell r="EJ261">
            <v>40</v>
          </cell>
          <cell r="EK261">
            <v>100</v>
          </cell>
          <cell r="EL261">
            <v>120</v>
          </cell>
          <cell r="EN261">
            <v>0</v>
          </cell>
          <cell r="EO261">
            <v>60</v>
          </cell>
          <cell r="EP261">
            <v>80</v>
          </cell>
          <cell r="ER261">
            <v>200</v>
          </cell>
          <cell r="ET261">
            <v>15</v>
          </cell>
          <cell r="EU261">
            <v>0</v>
          </cell>
          <cell r="EV261">
            <v>2.9675805384292318</v>
          </cell>
          <cell r="EW261">
            <v>53.350684931506855</v>
          </cell>
          <cell r="EX261">
            <v>15</v>
          </cell>
          <cell r="EZ261">
            <v>50.383104393077623</v>
          </cell>
          <cell r="FA261">
            <v>65.383104393077616</v>
          </cell>
          <cell r="FB261">
            <v>59</v>
          </cell>
          <cell r="FC261">
            <v>68.350684931506848</v>
          </cell>
          <cell r="FE261">
            <v>38271.593275115738</v>
          </cell>
        </row>
        <row r="262">
          <cell r="A262">
            <v>40011</v>
          </cell>
          <cell r="B262">
            <v>17</v>
          </cell>
          <cell r="C262">
            <v>5</v>
          </cell>
          <cell r="D262">
            <v>7</v>
          </cell>
          <cell r="E262">
            <v>2009</v>
          </cell>
          <cell r="G262">
            <v>0</v>
          </cell>
          <cell r="H262">
            <v>3.3825987112941527</v>
          </cell>
          <cell r="I262">
            <v>6.8029461521841625</v>
          </cell>
          <cell r="J262">
            <v>85.61643835616438</v>
          </cell>
          <cell r="K262">
            <v>10.483870967741936</v>
          </cell>
          <cell r="L262">
            <v>0.50510480933325252</v>
          </cell>
          <cell r="M262">
            <v>6.3915318004539419</v>
          </cell>
          <cell r="N262">
            <v>0</v>
          </cell>
          <cell r="O262">
            <v>34.767460681984645</v>
          </cell>
          <cell r="P262">
            <v>18.361012647350442</v>
          </cell>
          <cell r="Q262">
            <v>26.008166350523222</v>
          </cell>
          <cell r="R262">
            <v>21.765118371983238</v>
          </cell>
          <cell r="S262">
            <v>189.25015997888499</v>
          </cell>
          <cell r="T262">
            <v>20.927943545364041</v>
          </cell>
          <cell r="U262">
            <v>29.504933132847533</v>
          </cell>
          <cell r="W262">
            <v>0</v>
          </cell>
          <cell r="X262">
            <v>10.185544863478315</v>
          </cell>
          <cell r="Y262">
            <v>10.483870967741936</v>
          </cell>
          <cell r="Z262">
            <v>0</v>
          </cell>
          <cell r="AA262">
            <v>0</v>
          </cell>
          <cell r="AB262">
            <v>0</v>
          </cell>
          <cell r="AC262">
            <v>5</v>
          </cell>
          <cell r="AD262">
            <v>0</v>
          </cell>
          <cell r="AE262">
            <v>1.3517454706142278</v>
          </cell>
          <cell r="AF262">
            <v>0.54489113917296628</v>
          </cell>
          <cell r="AG262">
            <v>0</v>
          </cell>
          <cell r="AH262">
            <v>3.1542200860336624</v>
          </cell>
          <cell r="AI262">
            <v>0</v>
          </cell>
          <cell r="AJ262">
            <v>0</v>
          </cell>
          <cell r="AK262">
            <v>0</v>
          </cell>
          <cell r="AL262">
            <v>0</v>
          </cell>
          <cell r="AM262">
            <v>0</v>
          </cell>
          <cell r="AN262">
            <v>0</v>
          </cell>
          <cell r="AO262">
            <v>26.428650891239197</v>
          </cell>
          <cell r="AP262">
            <v>0</v>
          </cell>
          <cell r="AQ262">
            <v>23.455108860827032</v>
          </cell>
          <cell r="AR262">
            <v>16.544891139172968</v>
          </cell>
          <cell r="AS262">
            <v>31.318887074568678</v>
          </cell>
          <cell r="AT262">
            <v>0</v>
          </cell>
          <cell r="AU262">
            <v>0</v>
          </cell>
          <cell r="AV262">
            <v>0</v>
          </cell>
          <cell r="AW262">
            <v>67</v>
          </cell>
          <cell r="AX262">
            <v>0</v>
          </cell>
          <cell r="AY262">
            <v>0</v>
          </cell>
          <cell r="AZ262">
            <v>42.140040367676356</v>
          </cell>
          <cell r="BA262">
            <v>0</v>
          </cell>
          <cell r="BB262">
            <v>130.54299628942019</v>
          </cell>
          <cell r="BC262">
            <v>0</v>
          </cell>
          <cell r="BD262">
            <v>0</v>
          </cell>
          <cell r="BE262">
            <v>27.3224043715847</v>
          </cell>
          <cell r="BF262">
            <v>38.895474628125726</v>
          </cell>
          <cell r="BG262">
            <v>0</v>
          </cell>
          <cell r="BH262">
            <v>1.2414642079678231</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2.1328059317964261</v>
          </cell>
          <cell r="BX262">
            <v>0</v>
          </cell>
          <cell r="BY262">
            <v>0</v>
          </cell>
          <cell r="CA262">
            <v>0</v>
          </cell>
          <cell r="CB262">
            <v>16.024289216689709</v>
          </cell>
          <cell r="CC262">
            <v>0</v>
          </cell>
          <cell r="CD262">
            <v>0</v>
          </cell>
          <cell r="CE262">
            <v>0</v>
          </cell>
          <cell r="CF262">
            <v>0</v>
          </cell>
          <cell r="CH262">
            <v>16.024289216689709</v>
          </cell>
          <cell r="CJ262">
            <v>40011</v>
          </cell>
          <cell r="CK262">
            <v>10.185544863478315</v>
          </cell>
          <cell r="CL262">
            <v>1.8966366097871941</v>
          </cell>
          <cell r="CM262">
            <v>66.217878999710422</v>
          </cell>
          <cell r="CN262">
            <v>2.1328059317964261</v>
          </cell>
          <cell r="CO262">
            <v>0</v>
          </cell>
          <cell r="CP262">
            <v>60</v>
          </cell>
          <cell r="CQ262">
            <v>0.90175805184154001</v>
          </cell>
          <cell r="CR262">
            <v>40</v>
          </cell>
          <cell r="CS262">
            <v>0</v>
          </cell>
          <cell r="CU262">
            <v>40011</v>
          </cell>
          <cell r="CV262">
            <v>0</v>
          </cell>
          <cell r="CW262">
            <v>5</v>
          </cell>
          <cell r="CX262">
            <v>0</v>
          </cell>
          <cell r="CY262">
            <v>0</v>
          </cell>
          <cell r="CZ262">
            <v>0</v>
          </cell>
          <cell r="DA262">
            <v>0</v>
          </cell>
          <cell r="DB262">
            <v>0</v>
          </cell>
          <cell r="DC262">
            <v>72.328767123287676</v>
          </cell>
          <cell r="DD262">
            <v>67</v>
          </cell>
          <cell r="DE262">
            <v>11.835616438356164</v>
          </cell>
          <cell r="DF262">
            <v>24</v>
          </cell>
          <cell r="DG262">
            <v>58.684931506849324</v>
          </cell>
          <cell r="DH262">
            <v>130.54299628942019</v>
          </cell>
          <cell r="DI262">
            <v>0</v>
          </cell>
          <cell r="DJ262">
            <v>0</v>
          </cell>
          <cell r="DK262">
            <v>27.3224043715847</v>
          </cell>
          <cell r="DL262">
            <v>38.895474628125726</v>
          </cell>
          <cell r="DM262">
            <v>0</v>
          </cell>
          <cell r="DN262">
            <v>0</v>
          </cell>
          <cell r="DO262">
            <v>0</v>
          </cell>
          <cell r="DP262">
            <v>2.1328059317964261</v>
          </cell>
          <cell r="DR262">
            <v>68.350684931506848</v>
          </cell>
          <cell r="DS262">
            <v>16.024289216689709</v>
          </cell>
          <cell r="DT262">
            <v>0</v>
          </cell>
          <cell r="DV262">
            <v>40011</v>
          </cell>
          <cell r="DW262">
            <v>1.264424406524796</v>
          </cell>
          <cell r="DY262">
            <v>49.7</v>
          </cell>
          <cell r="DZ262">
            <v>44.7</v>
          </cell>
          <cell r="EA262">
            <v>40</v>
          </cell>
          <cell r="EB262">
            <v>40</v>
          </cell>
          <cell r="ED262">
            <v>60</v>
          </cell>
          <cell r="EE262">
            <v>20</v>
          </cell>
          <cell r="EF262">
            <v>60.90175805184154</v>
          </cell>
          <cell r="EG262">
            <v>0.90175805184154001</v>
          </cell>
          <cell r="EH262">
            <v>60</v>
          </cell>
          <cell r="EJ262">
            <v>40</v>
          </cell>
          <cell r="EK262">
            <v>100</v>
          </cell>
          <cell r="EL262">
            <v>120</v>
          </cell>
          <cell r="EN262">
            <v>0</v>
          </cell>
          <cell r="EO262">
            <v>60</v>
          </cell>
          <cell r="EP262">
            <v>80</v>
          </cell>
          <cell r="ER262">
            <v>200</v>
          </cell>
          <cell r="ET262">
            <v>15</v>
          </cell>
          <cell r="EU262">
            <v>0</v>
          </cell>
          <cell r="EV262">
            <v>2.1328059317964261</v>
          </cell>
          <cell r="EW262">
            <v>53.350684931506848</v>
          </cell>
          <cell r="EX262">
            <v>15</v>
          </cell>
          <cell r="EZ262">
            <v>51.217878999710422</v>
          </cell>
          <cell r="FA262">
            <v>66.217878999710422</v>
          </cell>
          <cell r="FB262">
            <v>59</v>
          </cell>
          <cell r="FC262">
            <v>68.350684931506848</v>
          </cell>
          <cell r="FE262">
            <v>38271.593275231484</v>
          </cell>
        </row>
        <row r="263">
          <cell r="A263">
            <v>40012</v>
          </cell>
          <cell r="B263">
            <v>18</v>
          </cell>
          <cell r="C263">
            <v>6</v>
          </cell>
          <cell r="D263">
            <v>7</v>
          </cell>
          <cell r="E263">
            <v>2009</v>
          </cell>
          <cell r="G263">
            <v>0</v>
          </cell>
          <cell r="H263">
            <v>3.88293601456312</v>
          </cell>
          <cell r="I263">
            <v>8.4872866112791545</v>
          </cell>
          <cell r="J263">
            <v>85.61643835616438</v>
          </cell>
          <cell r="K263">
            <v>10.483870967741936</v>
          </cell>
          <cell r="L263">
            <v>0.57981741929380448</v>
          </cell>
          <cell r="M263">
            <v>7.9740102393932899</v>
          </cell>
          <cell r="N263">
            <v>8.5097142857142849</v>
          </cell>
          <cell r="O263">
            <v>39.910091837448753</v>
          </cell>
          <cell r="P263">
            <v>22.907013127151096</v>
          </cell>
          <cell r="Q263">
            <v>25.979598735540783</v>
          </cell>
          <cell r="R263">
            <v>21.765118371983238</v>
          </cell>
          <cell r="S263">
            <v>203.02456048097972</v>
          </cell>
          <cell r="T263">
            <v>21.477092909357122</v>
          </cell>
          <cell r="U263">
            <v>40.492926106388879</v>
          </cell>
          <cell r="W263">
            <v>0</v>
          </cell>
          <cell r="X263">
            <v>12.370222625842274</v>
          </cell>
          <cell r="Y263">
            <v>10.483870967741936</v>
          </cell>
          <cell r="Z263">
            <v>0</v>
          </cell>
          <cell r="AA263">
            <v>0</v>
          </cell>
          <cell r="AB263">
            <v>2.542727304872582</v>
          </cell>
          <cell r="AC263">
            <v>5</v>
          </cell>
          <cell r="AD263">
            <v>0</v>
          </cell>
          <cell r="AE263">
            <v>1.3517454706142278</v>
          </cell>
          <cell r="AF263">
            <v>8.1690691689145698</v>
          </cell>
          <cell r="AG263">
            <v>0</v>
          </cell>
          <cell r="AH263">
            <v>2.9495985759346866</v>
          </cell>
          <cell r="AI263">
            <v>0</v>
          </cell>
          <cell r="AJ263">
            <v>0</v>
          </cell>
          <cell r="AK263">
            <v>0</v>
          </cell>
          <cell r="AL263">
            <v>0</v>
          </cell>
          <cell r="AM263">
            <v>0</v>
          </cell>
          <cell r="AN263">
            <v>0</v>
          </cell>
          <cell r="AO263">
            <v>24.330758454185649</v>
          </cell>
          <cell r="AP263">
            <v>0</v>
          </cell>
          <cell r="AQ263">
            <v>15.83093083108543</v>
          </cell>
          <cell r="AR263">
            <v>22.521859409228703</v>
          </cell>
          <cell r="AS263">
            <v>32.678187467325067</v>
          </cell>
          <cell r="AT263">
            <v>0</v>
          </cell>
          <cell r="AU263">
            <v>0</v>
          </cell>
          <cell r="AV263">
            <v>0</v>
          </cell>
          <cell r="AW263">
            <v>67</v>
          </cell>
          <cell r="AX263">
            <v>0</v>
          </cell>
          <cell r="AY263">
            <v>0</v>
          </cell>
          <cell r="AZ263">
            <v>36.163072097620621</v>
          </cell>
          <cell r="BA263">
            <v>0</v>
          </cell>
          <cell r="BB263">
            <v>161.83150739910508</v>
          </cell>
          <cell r="BC263">
            <v>0</v>
          </cell>
          <cell r="BD263">
            <v>0</v>
          </cell>
          <cell r="BE263">
            <v>27.3224043715847</v>
          </cell>
          <cell r="BF263">
            <v>41.028280559922152</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CA263">
            <v>0</v>
          </cell>
          <cell r="CB263">
            <v>17.265753424657532</v>
          </cell>
          <cell r="CC263">
            <v>0</v>
          </cell>
          <cell r="CD263">
            <v>0</v>
          </cell>
          <cell r="CE263">
            <v>12.250487334364308</v>
          </cell>
          <cell r="CF263">
            <v>0</v>
          </cell>
          <cell r="CH263">
            <v>29.516240759021841</v>
          </cell>
          <cell r="CJ263">
            <v>40012</v>
          </cell>
          <cell r="CK263">
            <v>12.370222625842274</v>
          </cell>
          <cell r="CL263">
            <v>9.5208146395287976</v>
          </cell>
          <cell r="CM263">
            <v>68.350684931506848</v>
          </cell>
          <cell r="CN263">
            <v>0</v>
          </cell>
          <cell r="CO263">
            <v>0</v>
          </cell>
          <cell r="CP263">
            <v>59.958544497445402</v>
          </cell>
          <cell r="CQ263">
            <v>0</v>
          </cell>
          <cell r="CR263">
            <v>38.352790240314135</v>
          </cell>
          <cell r="CS263">
            <v>0</v>
          </cell>
          <cell r="CU263">
            <v>40012</v>
          </cell>
          <cell r="CV263">
            <v>2.542727304872582</v>
          </cell>
          <cell r="CW263">
            <v>5</v>
          </cell>
          <cell r="CX263">
            <v>0</v>
          </cell>
          <cell r="CY263">
            <v>0</v>
          </cell>
          <cell r="CZ263">
            <v>0</v>
          </cell>
          <cell r="DA263">
            <v>0</v>
          </cell>
          <cell r="DB263">
            <v>0</v>
          </cell>
          <cell r="DC263">
            <v>72.328767123287676</v>
          </cell>
          <cell r="DD263">
            <v>67</v>
          </cell>
          <cell r="DE263">
            <v>11.835616438356164</v>
          </cell>
          <cell r="DF263">
            <v>24</v>
          </cell>
          <cell r="DG263">
            <v>58.684931506849324</v>
          </cell>
          <cell r="DH263">
            <v>161.83150739910508</v>
          </cell>
          <cell r="DI263">
            <v>0</v>
          </cell>
          <cell r="DJ263">
            <v>0</v>
          </cell>
          <cell r="DK263">
            <v>27.3224043715847</v>
          </cell>
          <cell r="DL263">
            <v>41.028280559922152</v>
          </cell>
          <cell r="DM263">
            <v>0</v>
          </cell>
          <cell r="DN263">
            <v>0</v>
          </cell>
          <cell r="DO263">
            <v>0</v>
          </cell>
          <cell r="DP263">
            <v>0</v>
          </cell>
          <cell r="DR263">
            <v>68.350684931506848</v>
          </cell>
          <cell r="DS263">
            <v>29.516240759021841</v>
          </cell>
          <cell r="DT263">
            <v>0</v>
          </cell>
          <cell r="DV263">
            <v>40012</v>
          </cell>
          <cell r="DW263">
            <v>6.3472097596858648</v>
          </cell>
          <cell r="DY263">
            <v>49.7</v>
          </cell>
          <cell r="DZ263">
            <v>44.7</v>
          </cell>
          <cell r="EA263">
            <v>40</v>
          </cell>
          <cell r="EB263">
            <v>38.352790240314135</v>
          </cell>
          <cell r="ED263">
            <v>60</v>
          </cell>
          <cell r="EE263">
            <v>20</v>
          </cell>
          <cell r="EF263">
            <v>72.20903183180971</v>
          </cell>
          <cell r="EG263">
            <v>12.20903183180971</v>
          </cell>
          <cell r="EH263">
            <v>60</v>
          </cell>
          <cell r="EJ263">
            <v>38.352790240314135</v>
          </cell>
          <cell r="EK263">
            <v>98.352790240314135</v>
          </cell>
          <cell r="EL263">
            <v>118.35279024031414</v>
          </cell>
          <cell r="EN263">
            <v>0</v>
          </cell>
          <cell r="EO263">
            <v>60</v>
          </cell>
          <cell r="EP263">
            <v>80</v>
          </cell>
          <cell r="ER263">
            <v>200</v>
          </cell>
          <cell r="ET263">
            <v>15</v>
          </cell>
          <cell r="EU263">
            <v>0</v>
          </cell>
          <cell r="EV263">
            <v>0</v>
          </cell>
          <cell r="EW263">
            <v>63.898906292649762</v>
          </cell>
          <cell r="EX263">
            <v>4.4517786388570855</v>
          </cell>
          <cell r="EZ263">
            <v>63.898906292649762</v>
          </cell>
          <cell r="FA263">
            <v>78.89890629264977</v>
          </cell>
          <cell r="FB263">
            <v>59</v>
          </cell>
          <cell r="FC263">
            <v>68.350684931506848</v>
          </cell>
          <cell r="FE263">
            <v>38271.593275462961</v>
          </cell>
        </row>
        <row r="264">
          <cell r="A264">
            <v>40013</v>
          </cell>
          <cell r="B264">
            <v>19</v>
          </cell>
          <cell r="C264">
            <v>7</v>
          </cell>
          <cell r="D264">
            <v>7</v>
          </cell>
          <cell r="E264">
            <v>2009</v>
          </cell>
          <cell r="G264">
            <v>0</v>
          </cell>
          <cell r="H264">
            <v>3.6745357678479582</v>
          </cell>
          <cell r="I264">
            <v>8.432806334654293</v>
          </cell>
          <cell r="J264">
            <v>85.61643835616438</v>
          </cell>
          <cell r="K264">
            <v>10.483870967741936</v>
          </cell>
          <cell r="L264">
            <v>0.5486981598526538</v>
          </cell>
          <cell r="M264">
            <v>7.9228247070142741</v>
          </cell>
          <cell r="N264">
            <v>8.5097142857142849</v>
          </cell>
          <cell r="O264">
            <v>37.768085645702413</v>
          </cell>
          <cell r="P264">
            <v>22.75997197383856</v>
          </cell>
          <cell r="Q264">
            <v>25.987278946748283</v>
          </cell>
          <cell r="R264">
            <v>21.765118371983238</v>
          </cell>
          <cell r="S264">
            <v>185.195285390832</v>
          </cell>
          <cell r="T264">
            <v>21.405528385904482</v>
          </cell>
          <cell r="U264">
            <v>39.887082339693045</v>
          </cell>
          <cell r="W264">
            <v>0</v>
          </cell>
          <cell r="X264">
            <v>12.107342102502251</v>
          </cell>
          <cell r="Y264">
            <v>10.483870967741936</v>
          </cell>
          <cell r="Z264">
            <v>0</v>
          </cell>
          <cell r="AA264">
            <v>0</v>
          </cell>
          <cell r="AB264">
            <v>2.5414375156599656</v>
          </cell>
          <cell r="AC264">
            <v>5</v>
          </cell>
          <cell r="AD264">
            <v>0</v>
          </cell>
          <cell r="AE264">
            <v>1.3517454706142278</v>
          </cell>
          <cell r="AF264">
            <v>8.0880541663070211</v>
          </cell>
          <cell r="AG264">
            <v>0</v>
          </cell>
          <cell r="AH264">
            <v>3.0170507791524468</v>
          </cell>
          <cell r="AI264">
            <v>0</v>
          </cell>
          <cell r="AJ264">
            <v>0</v>
          </cell>
          <cell r="AK264">
            <v>0</v>
          </cell>
          <cell r="AL264">
            <v>0</v>
          </cell>
          <cell r="AM264">
            <v>0</v>
          </cell>
          <cell r="AN264">
            <v>0</v>
          </cell>
          <cell r="AO264">
            <v>24.417415139449062</v>
          </cell>
          <cell r="AP264">
            <v>0</v>
          </cell>
          <cell r="AQ264">
            <v>15.911945833692979</v>
          </cell>
          <cell r="AR264">
            <v>22.494854408359526</v>
          </cell>
          <cell r="AS264">
            <v>32.786959102183914</v>
          </cell>
          <cell r="AT264">
            <v>0</v>
          </cell>
          <cell r="AU264">
            <v>0</v>
          </cell>
          <cell r="AV264">
            <v>0</v>
          </cell>
          <cell r="AW264">
            <v>67</v>
          </cell>
          <cell r="AX264">
            <v>0</v>
          </cell>
          <cell r="AY264">
            <v>0</v>
          </cell>
          <cell r="AZ264">
            <v>36.190077098489795</v>
          </cell>
          <cell r="BA264">
            <v>0</v>
          </cell>
          <cell r="BB264">
            <v>143.29781901793973</v>
          </cell>
          <cell r="BC264">
            <v>0</v>
          </cell>
          <cell r="BD264">
            <v>0</v>
          </cell>
          <cell r="BE264">
            <v>27.3224043715847</v>
          </cell>
          <cell r="BF264">
            <v>41.028280559922152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A264">
            <v>0</v>
          </cell>
          <cell r="CB264">
            <v>17.265753424657532</v>
          </cell>
          <cell r="CC264">
            <v>0</v>
          </cell>
          <cell r="CD264">
            <v>0</v>
          </cell>
          <cell r="CE264">
            <v>9.6522296754345547</v>
          </cell>
          <cell r="CF264">
            <v>0</v>
          </cell>
          <cell r="CH264">
            <v>26.917983100092087</v>
          </cell>
          <cell r="CJ264">
            <v>40013</v>
          </cell>
          <cell r="CK264">
            <v>12.107342102502251</v>
          </cell>
          <cell r="CL264">
            <v>9.4397996369212489</v>
          </cell>
          <cell r="CM264">
            <v>68.350684931506848</v>
          </cell>
          <cell r="CN264">
            <v>0</v>
          </cell>
          <cell r="CO264">
            <v>0</v>
          </cell>
          <cell r="CP264">
            <v>60</v>
          </cell>
          <cell r="CQ264">
            <v>0.22142502078542492</v>
          </cell>
          <cell r="CR264">
            <v>38.406800242052505</v>
          </cell>
          <cell r="CS264">
            <v>0</v>
          </cell>
          <cell r="CU264">
            <v>40013</v>
          </cell>
          <cell r="CV264">
            <v>2.5414375156599656</v>
          </cell>
          <cell r="CW264">
            <v>5</v>
          </cell>
          <cell r="CX264">
            <v>0</v>
          </cell>
          <cell r="CY264">
            <v>0</v>
          </cell>
          <cell r="CZ264">
            <v>0</v>
          </cell>
          <cell r="DA264">
            <v>0</v>
          </cell>
          <cell r="DB264">
            <v>0</v>
          </cell>
          <cell r="DC264">
            <v>72.328767123287676</v>
          </cell>
          <cell r="DD264">
            <v>67</v>
          </cell>
          <cell r="DE264">
            <v>11.835616438356164</v>
          </cell>
          <cell r="DF264">
            <v>24</v>
          </cell>
          <cell r="DG264">
            <v>58.684931506849324</v>
          </cell>
          <cell r="DH264">
            <v>143.29781901793973</v>
          </cell>
          <cell r="DI264">
            <v>0</v>
          </cell>
          <cell r="DJ264">
            <v>0</v>
          </cell>
          <cell r="DK264">
            <v>27.3224043715847</v>
          </cell>
          <cell r="DL264">
            <v>41.028280559922152</v>
          </cell>
          <cell r="DM264">
            <v>0</v>
          </cell>
          <cell r="DN264">
            <v>0</v>
          </cell>
          <cell r="DO264">
            <v>0</v>
          </cell>
          <cell r="DP264">
            <v>0</v>
          </cell>
          <cell r="DR264">
            <v>68.350684931506848</v>
          </cell>
          <cell r="DS264">
            <v>26.917983100092087</v>
          </cell>
          <cell r="DT264">
            <v>0</v>
          </cell>
          <cell r="DV264">
            <v>40013</v>
          </cell>
          <cell r="DW264">
            <v>6.293199757947499</v>
          </cell>
          <cell r="DY264">
            <v>49.7</v>
          </cell>
          <cell r="DZ264">
            <v>44.7</v>
          </cell>
          <cell r="EA264">
            <v>40</v>
          </cell>
          <cell r="EB264">
            <v>38.406800242052505</v>
          </cell>
          <cell r="ED264">
            <v>60</v>
          </cell>
          <cell r="EE264">
            <v>20</v>
          </cell>
          <cell r="EF264">
            <v>69.873654696219972</v>
          </cell>
          <cell r="EG264">
            <v>9.8736546962199725</v>
          </cell>
          <cell r="EH264">
            <v>60</v>
          </cell>
          <cell r="EJ264">
            <v>38.406800242052505</v>
          </cell>
          <cell r="EK264">
            <v>98.406800242052498</v>
          </cell>
          <cell r="EL264">
            <v>118.4068002420525</v>
          </cell>
          <cell r="EN264">
            <v>0</v>
          </cell>
          <cell r="EO264">
            <v>60</v>
          </cell>
          <cell r="EP264">
            <v>80</v>
          </cell>
          <cell r="ER264">
            <v>200</v>
          </cell>
          <cell r="ET264">
            <v>15</v>
          </cell>
          <cell r="EU264">
            <v>0</v>
          </cell>
          <cell r="EV264">
            <v>0</v>
          </cell>
          <cell r="EW264">
            <v>63.488736323106941</v>
          </cell>
          <cell r="EX264">
            <v>4.8619486083999064</v>
          </cell>
          <cell r="EZ264">
            <v>63.488736323106941</v>
          </cell>
          <cell r="FA264">
            <v>78.488736323106934</v>
          </cell>
          <cell r="FB264">
            <v>59</v>
          </cell>
          <cell r="FC264">
            <v>68.350684931506848</v>
          </cell>
          <cell r="FE264">
            <v>38271.593275810184</v>
          </cell>
        </row>
        <row r="265">
          <cell r="A265">
            <v>40014</v>
          </cell>
          <cell r="B265">
            <v>20</v>
          </cell>
          <cell r="C265">
            <v>1</v>
          </cell>
          <cell r="D265">
            <v>7</v>
          </cell>
          <cell r="E265">
            <v>2009</v>
          </cell>
          <cell r="G265">
            <v>0</v>
          </cell>
          <cell r="H265">
            <v>4.3217396349472494</v>
          </cell>
          <cell r="I265">
            <v>8.6010937024876295</v>
          </cell>
          <cell r="J265">
            <v>85.61643835616438</v>
          </cell>
          <cell r="K265">
            <v>10.483870967741936</v>
          </cell>
          <cell r="L265">
            <v>0.64534154376911612</v>
          </cell>
          <cell r="M265">
            <v>8.0809347433220164</v>
          </cell>
          <cell r="N265">
            <v>8.5097142857142849</v>
          </cell>
          <cell r="O265">
            <v>44.420259587433172</v>
          </cell>
          <cell r="P265">
            <v>23.214176140688412</v>
          </cell>
          <cell r="Q265">
            <v>25.963811250274784</v>
          </cell>
          <cell r="R265">
            <v>21.765118371983238</v>
          </cell>
          <cell r="S265">
            <v>196.65450766933071</v>
          </cell>
          <cell r="T265">
            <v>21.451524298657649</v>
          </cell>
          <cell r="U265">
            <v>40.276469925756302</v>
          </cell>
          <cell r="W265">
            <v>0</v>
          </cell>
          <cell r="X265">
            <v>12.922833337434879</v>
          </cell>
          <cell r="Y265">
            <v>10.483870967741936</v>
          </cell>
          <cell r="Z265">
            <v>0</v>
          </cell>
          <cell r="AA265">
            <v>0</v>
          </cell>
          <cell r="AB265">
            <v>2.5401483806882532</v>
          </cell>
          <cell r="AC265">
            <v>5</v>
          </cell>
          <cell r="AD265">
            <v>0</v>
          </cell>
          <cell r="AE265">
            <v>1.3517454706142278</v>
          </cell>
          <cell r="AF265">
            <v>8.344096721502936</v>
          </cell>
          <cell r="AG265">
            <v>0</v>
          </cell>
          <cell r="AH265">
            <v>2.7195804846604208</v>
          </cell>
          <cell r="AI265">
            <v>0</v>
          </cell>
          <cell r="AJ265">
            <v>0</v>
          </cell>
          <cell r="AK265">
            <v>0</v>
          </cell>
          <cell r="AL265">
            <v>0</v>
          </cell>
          <cell r="AM265">
            <v>0</v>
          </cell>
          <cell r="AN265">
            <v>0</v>
          </cell>
          <cell r="AO265">
            <v>23.78584497216071</v>
          </cell>
          <cell r="AP265">
            <v>0</v>
          </cell>
          <cell r="AQ265">
            <v>15.655903278497064</v>
          </cell>
          <cell r="AR265">
            <v>22.580201926758164</v>
          </cell>
          <cell r="AS265">
            <v>32.900508329031666</v>
          </cell>
          <cell r="AT265">
            <v>0</v>
          </cell>
          <cell r="AU265">
            <v>0</v>
          </cell>
          <cell r="AV265">
            <v>0</v>
          </cell>
          <cell r="AW265">
            <v>67</v>
          </cell>
          <cell r="AX265">
            <v>0</v>
          </cell>
          <cell r="AY265">
            <v>0</v>
          </cell>
          <cell r="AZ265">
            <v>36.10472958009116</v>
          </cell>
          <cell r="BA265">
            <v>0</v>
          </cell>
          <cell r="BB265">
            <v>155.27777231365354</v>
          </cell>
          <cell r="BC265">
            <v>0</v>
          </cell>
          <cell r="BD265">
            <v>0</v>
          </cell>
          <cell r="BE265">
            <v>27.3224043715847</v>
          </cell>
          <cell r="BF265">
            <v>41.028280559922152</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CA265">
            <v>0</v>
          </cell>
          <cell r="CB265">
            <v>17.265753424657532</v>
          </cell>
          <cell r="CC265">
            <v>0</v>
          </cell>
          <cell r="CD265">
            <v>0</v>
          </cell>
          <cell r="CE265">
            <v>17.721326359271586</v>
          </cell>
          <cell r="CF265">
            <v>0</v>
          </cell>
          <cell r="CH265">
            <v>34.987079783929119</v>
          </cell>
          <cell r="CJ265">
            <v>40014</v>
          </cell>
          <cell r="CK265">
            <v>12.922833337434879</v>
          </cell>
          <cell r="CL265">
            <v>9.6958421921171638</v>
          </cell>
          <cell r="CM265">
            <v>68.350684931506848</v>
          </cell>
          <cell r="CN265">
            <v>0</v>
          </cell>
          <cell r="CO265">
            <v>0</v>
          </cell>
          <cell r="CP265">
            <v>59.405933785852795</v>
          </cell>
          <cell r="CQ265">
            <v>0</v>
          </cell>
          <cell r="CR265">
            <v>38.236105205255228</v>
          </cell>
          <cell r="CS265">
            <v>0</v>
          </cell>
          <cell r="CU265">
            <v>40014</v>
          </cell>
          <cell r="CV265">
            <v>2.5401483806882532</v>
          </cell>
          <cell r="CW265">
            <v>5</v>
          </cell>
          <cell r="CX265">
            <v>0</v>
          </cell>
          <cell r="CY265">
            <v>0</v>
          </cell>
          <cell r="CZ265">
            <v>0</v>
          </cell>
          <cell r="DA265">
            <v>0</v>
          </cell>
          <cell r="DB265">
            <v>0</v>
          </cell>
          <cell r="DC265">
            <v>72.328767123287676</v>
          </cell>
          <cell r="DD265">
            <v>67</v>
          </cell>
          <cell r="DE265">
            <v>11.835616438356164</v>
          </cell>
          <cell r="DF265">
            <v>24</v>
          </cell>
          <cell r="DG265">
            <v>58.684931506849324</v>
          </cell>
          <cell r="DH265">
            <v>155.27777231365354</v>
          </cell>
          <cell r="DI265">
            <v>0</v>
          </cell>
          <cell r="DJ265">
            <v>0</v>
          </cell>
          <cell r="DK265">
            <v>27.3224043715847</v>
          </cell>
          <cell r="DL265">
            <v>41.028280559922152</v>
          </cell>
          <cell r="DM265">
            <v>0</v>
          </cell>
          <cell r="DN265">
            <v>0</v>
          </cell>
          <cell r="DO265">
            <v>0</v>
          </cell>
          <cell r="DP265">
            <v>0</v>
          </cell>
          <cell r="DR265">
            <v>68.350684931506848</v>
          </cell>
          <cell r="DS265">
            <v>34.987079783929119</v>
          </cell>
          <cell r="DT265">
            <v>0</v>
          </cell>
          <cell r="DV265">
            <v>40014</v>
          </cell>
          <cell r="DW265">
            <v>6.4638947947447756</v>
          </cell>
          <cell r="DY265">
            <v>49.7</v>
          </cell>
          <cell r="DZ265">
            <v>44.7</v>
          </cell>
          <cell r="EA265">
            <v>40</v>
          </cell>
          <cell r="EB265">
            <v>38.236105205255228</v>
          </cell>
          <cell r="ED265">
            <v>60</v>
          </cell>
          <cell r="EE265">
            <v>20</v>
          </cell>
          <cell r="EF265">
            <v>77.127260145124382</v>
          </cell>
          <cell r="EG265">
            <v>17.127260145124382</v>
          </cell>
          <cell r="EH265">
            <v>60</v>
          </cell>
          <cell r="EJ265">
            <v>38.236105205255228</v>
          </cell>
          <cell r="EK265">
            <v>98.236105205255228</v>
          </cell>
          <cell r="EL265">
            <v>118.23610520525523</v>
          </cell>
          <cell r="EN265">
            <v>0</v>
          </cell>
          <cell r="EO265">
            <v>60</v>
          </cell>
          <cell r="EP265">
            <v>80</v>
          </cell>
          <cell r="ER265">
            <v>200</v>
          </cell>
          <cell r="ET265">
            <v>15</v>
          </cell>
          <cell r="EU265">
            <v>0</v>
          </cell>
          <cell r="EV265">
            <v>0</v>
          </cell>
          <cell r="EW265">
            <v>64.755734745562506</v>
          </cell>
          <cell r="EX265">
            <v>3.5949501859443416</v>
          </cell>
          <cell r="EZ265">
            <v>64.755734745562506</v>
          </cell>
          <cell r="FA265">
            <v>79.755734745562506</v>
          </cell>
          <cell r="FB265">
            <v>59</v>
          </cell>
          <cell r="FC265">
            <v>68.350684931506848</v>
          </cell>
          <cell r="FE265">
            <v>38271.593276041669</v>
          </cell>
        </row>
        <row r="266">
          <cell r="A266">
            <v>40015</v>
          </cell>
          <cell r="B266">
            <v>21</v>
          </cell>
          <cell r="C266">
            <v>2</v>
          </cell>
          <cell r="D266">
            <v>7</v>
          </cell>
          <cell r="E266">
            <v>2009</v>
          </cell>
          <cell r="G266">
            <v>0</v>
          </cell>
          <cell r="H266">
            <v>3.6119732784635241</v>
          </cell>
          <cell r="I266">
            <v>8.4167086819909755</v>
          </cell>
          <cell r="J266">
            <v>85.61643835616438</v>
          </cell>
          <cell r="K266">
            <v>10.483870967741936</v>
          </cell>
          <cell r="L266">
            <v>0.5393560483670593</v>
          </cell>
          <cell r="M266">
            <v>7.9077005745268787</v>
          </cell>
          <cell r="N266">
            <v>8.5097142857142849</v>
          </cell>
          <cell r="O266">
            <v>37.12504782907407</v>
          </cell>
          <cell r="P266">
            <v>22.716524738253888</v>
          </cell>
          <cell r="Q266">
            <v>25.989475422529789</v>
          </cell>
          <cell r="R266">
            <v>21.765118371983238</v>
          </cell>
          <cell r="S266">
            <v>164.47989899747765</v>
          </cell>
          <cell r="T266">
            <v>21.322379365662101</v>
          </cell>
          <cell r="U266">
            <v>39.183167701680382</v>
          </cell>
          <cell r="W266">
            <v>0</v>
          </cell>
          <cell r="X266">
            <v>12.028681960454499</v>
          </cell>
          <cell r="Y266">
            <v>10.483870967741936</v>
          </cell>
          <cell r="Z266">
            <v>0</v>
          </cell>
          <cell r="AA266">
            <v>0</v>
          </cell>
          <cell r="AB266">
            <v>2.5388598996255856</v>
          </cell>
          <cell r="AC266">
            <v>5</v>
          </cell>
          <cell r="AD266">
            <v>0</v>
          </cell>
          <cell r="AE266">
            <v>1.3517454706142278</v>
          </cell>
          <cell r="AF266">
            <v>8.0661655383684074</v>
          </cell>
          <cell r="AG266">
            <v>0</v>
          </cell>
          <cell r="AH266">
            <v>3.0623231844018086</v>
          </cell>
          <cell r="AI266">
            <v>0</v>
          </cell>
          <cell r="AJ266">
            <v>0</v>
          </cell>
          <cell r="AK266">
            <v>0</v>
          </cell>
          <cell r="AL266">
            <v>0</v>
          </cell>
          <cell r="AM266">
            <v>0</v>
          </cell>
          <cell r="AN266">
            <v>0</v>
          </cell>
          <cell r="AO266">
            <v>24.227536405725413</v>
          </cell>
          <cell r="AP266">
            <v>0</v>
          </cell>
          <cell r="AQ266">
            <v>15.933834461631593</v>
          </cell>
          <cell r="AR266">
            <v>22.487558199046653</v>
          </cell>
          <cell r="AS266">
            <v>33.010225572705956</v>
          </cell>
          <cell r="AT266">
            <v>0</v>
          </cell>
          <cell r="AU266">
            <v>0</v>
          </cell>
          <cell r="AV266">
            <v>0</v>
          </cell>
          <cell r="AW266">
            <v>67</v>
          </cell>
          <cell r="AX266">
            <v>0</v>
          </cell>
          <cell r="AY266">
            <v>0</v>
          </cell>
          <cell r="AZ266">
            <v>36.197373307802671</v>
          </cell>
          <cell r="BA266">
            <v>0</v>
          </cell>
          <cell r="BB266">
            <v>121.78807275701746</v>
          </cell>
          <cell r="BC266">
            <v>0</v>
          </cell>
          <cell r="BD266">
            <v>0</v>
          </cell>
          <cell r="BE266">
            <v>27.3224043715847</v>
          </cell>
          <cell r="BF266">
            <v>41.028280559922152</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CA266">
            <v>0</v>
          </cell>
          <cell r="CB266">
            <v>17.265753424657532</v>
          </cell>
          <cell r="CC266">
            <v>0</v>
          </cell>
          <cell r="CD266">
            <v>0</v>
          </cell>
          <cell r="CE266">
            <v>8.8746885383295506</v>
          </cell>
          <cell r="CF266">
            <v>0</v>
          </cell>
          <cell r="CH266">
            <v>26.140441962987083</v>
          </cell>
          <cell r="CJ266">
            <v>40015</v>
          </cell>
          <cell r="CK266">
            <v>12.028681960454499</v>
          </cell>
          <cell r="CL266">
            <v>9.4179110089826352</v>
          </cell>
          <cell r="CM266">
            <v>68.350684931506848</v>
          </cell>
          <cell r="CN266">
            <v>0</v>
          </cell>
          <cell r="CO266">
            <v>0</v>
          </cell>
          <cell r="CP266">
            <v>60</v>
          </cell>
          <cell r="CQ266">
            <v>0.30008516283317732</v>
          </cell>
          <cell r="CR266">
            <v>38.421392660678244</v>
          </cell>
          <cell r="CS266">
            <v>0</v>
          </cell>
          <cell r="CU266">
            <v>40015</v>
          </cell>
          <cell r="CV266">
            <v>2.5388598996255856</v>
          </cell>
          <cell r="CW266">
            <v>5</v>
          </cell>
          <cell r="CX266">
            <v>0</v>
          </cell>
          <cell r="CY266">
            <v>0</v>
          </cell>
          <cell r="CZ266">
            <v>0</v>
          </cell>
          <cell r="DA266">
            <v>0</v>
          </cell>
          <cell r="DB266">
            <v>0</v>
          </cell>
          <cell r="DC266">
            <v>72.328767123287676</v>
          </cell>
          <cell r="DD266">
            <v>67</v>
          </cell>
          <cell r="DE266">
            <v>11.835616438356164</v>
          </cell>
          <cell r="DF266">
            <v>24</v>
          </cell>
          <cell r="DG266">
            <v>58.684931506849324</v>
          </cell>
          <cell r="DH266">
            <v>121.78807275701746</v>
          </cell>
          <cell r="DI266">
            <v>0</v>
          </cell>
          <cell r="DJ266">
            <v>0</v>
          </cell>
          <cell r="DK266">
            <v>27.3224043715847</v>
          </cell>
          <cell r="DL266">
            <v>41.028280559922152</v>
          </cell>
          <cell r="DM266">
            <v>0</v>
          </cell>
          <cell r="DN266">
            <v>0</v>
          </cell>
          <cell r="DO266">
            <v>0</v>
          </cell>
          <cell r="DP266">
            <v>0</v>
          </cell>
          <cell r="DR266">
            <v>68.350684931506848</v>
          </cell>
          <cell r="DS266">
            <v>26.140441962987083</v>
          </cell>
          <cell r="DT266">
            <v>0</v>
          </cell>
          <cell r="DV266">
            <v>40015</v>
          </cell>
          <cell r="DW266">
            <v>6.2786073393217565</v>
          </cell>
          <cell r="DY266">
            <v>49.7</v>
          </cell>
          <cell r="DZ266">
            <v>44.7</v>
          </cell>
          <cell r="EA266">
            <v>40</v>
          </cell>
          <cell r="EB266">
            <v>38.421392660678244</v>
          </cell>
          <cell r="ED266">
            <v>60</v>
          </cell>
          <cell r="EE266">
            <v>20</v>
          </cell>
          <cell r="EF266">
            <v>69.174773701162735</v>
          </cell>
          <cell r="EG266">
            <v>9.1747737011627351</v>
          </cell>
          <cell r="EH266">
            <v>60</v>
          </cell>
          <cell r="EJ266">
            <v>38.421392660678244</v>
          </cell>
          <cell r="EK266">
            <v>98.421392660678237</v>
          </cell>
          <cell r="EL266">
            <v>118.42139266067824</v>
          </cell>
          <cell r="EN266">
            <v>0</v>
          </cell>
          <cell r="EO266">
            <v>60</v>
          </cell>
          <cell r="EP266">
            <v>80</v>
          </cell>
          <cell r="ER266">
            <v>200</v>
          </cell>
          <cell r="ET266">
            <v>15</v>
          </cell>
          <cell r="EU266">
            <v>0</v>
          </cell>
          <cell r="EV266">
            <v>0</v>
          </cell>
          <cell r="EW266">
            <v>63.367540651725001</v>
          </cell>
          <cell r="EX266">
            <v>4.9831442797818468</v>
          </cell>
          <cell r="EZ266">
            <v>63.367540651725001</v>
          </cell>
          <cell r="FA266">
            <v>78.367540651724994</v>
          </cell>
          <cell r="FB266">
            <v>59</v>
          </cell>
          <cell r="FC266">
            <v>68.350684931506848</v>
          </cell>
          <cell r="FE266">
            <v>38271.593276157408</v>
          </cell>
        </row>
        <row r="267">
          <cell r="A267">
            <v>40016</v>
          </cell>
          <cell r="B267">
            <v>22</v>
          </cell>
          <cell r="C267">
            <v>3</v>
          </cell>
          <cell r="D267">
            <v>7</v>
          </cell>
          <cell r="E267">
            <v>2009</v>
          </cell>
          <cell r="G267">
            <v>0</v>
          </cell>
          <cell r="H267">
            <v>3.9833584610061878</v>
          </cell>
          <cell r="I267">
            <v>8.1991390043523804</v>
          </cell>
          <cell r="J267">
            <v>85.61643835616438</v>
          </cell>
          <cell r="K267">
            <v>10.483870967741936</v>
          </cell>
          <cell r="L267">
            <v>0.59481294935595541</v>
          </cell>
          <cell r="M267">
            <v>7.7032886208918896</v>
          </cell>
          <cell r="N267">
            <v>8.5097142857142849</v>
          </cell>
          <cell r="O267">
            <v>40.942266729090662</v>
          </cell>
          <cell r="P267">
            <v>22.129308624317776</v>
          </cell>
          <cell r="Q267">
            <v>25.621149006565339</v>
          </cell>
          <cell r="R267">
            <v>21.765118371983238</v>
          </cell>
          <cell r="S267">
            <v>244.45298542234937</v>
          </cell>
          <cell r="T267">
            <v>21.717133470398664</v>
          </cell>
          <cell r="U267">
            <v>38.169849631740988</v>
          </cell>
          <cell r="W267">
            <v>0</v>
          </cell>
          <cell r="X267">
            <v>12.182497465358569</v>
          </cell>
          <cell r="Y267">
            <v>10.483870967741936</v>
          </cell>
          <cell r="Z267">
            <v>0</v>
          </cell>
          <cell r="AA267">
            <v>0</v>
          </cell>
          <cell r="AB267">
            <v>2.5375720721402688</v>
          </cell>
          <cell r="AC267">
            <v>5</v>
          </cell>
          <cell r="AD267">
            <v>0</v>
          </cell>
          <cell r="AE267">
            <v>1.3517454706142278</v>
          </cell>
          <cell r="AF267">
            <v>7.9184983132076319</v>
          </cell>
          <cell r="AG267">
            <v>0</v>
          </cell>
          <cell r="AH267">
            <v>2.8868519381240123</v>
          </cell>
          <cell r="AI267">
            <v>0</v>
          </cell>
          <cell r="AJ267">
            <v>0</v>
          </cell>
          <cell r="AK267">
            <v>0</v>
          </cell>
          <cell r="AL267">
            <v>0</v>
          </cell>
          <cell r="AM267">
            <v>0</v>
          </cell>
          <cell r="AN267">
            <v>0</v>
          </cell>
          <cell r="AO267">
            <v>24.135528665166937</v>
          </cell>
          <cell r="AP267">
            <v>0</v>
          </cell>
          <cell r="AQ267">
            <v>16.081501686792368</v>
          </cell>
          <cell r="AR267">
            <v>22.438335790659725</v>
          </cell>
          <cell r="AS267">
            <v>33.123889054638155</v>
          </cell>
          <cell r="AT267">
            <v>0</v>
          </cell>
          <cell r="AU267">
            <v>0</v>
          </cell>
          <cell r="AV267">
            <v>0</v>
          </cell>
          <cell r="AW267">
            <v>67</v>
          </cell>
          <cell r="AX267">
            <v>0</v>
          </cell>
          <cell r="AY267">
            <v>0</v>
          </cell>
          <cell r="AZ267">
            <v>36.246595716189603</v>
          </cell>
          <cell r="BA267">
            <v>0</v>
          </cell>
          <cell r="BB267">
            <v>201.09337280829945</v>
          </cell>
          <cell r="BC267">
            <v>0</v>
          </cell>
          <cell r="BD267">
            <v>0</v>
          </cell>
          <cell r="BE267">
            <v>27.3224043715847</v>
          </cell>
          <cell r="BF267">
            <v>41.028280559922152</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CA267">
            <v>0</v>
          </cell>
          <cell r="CB267">
            <v>17.265753424657532</v>
          </cell>
          <cell r="CC267">
            <v>0</v>
          </cell>
          <cell r="CD267">
            <v>0</v>
          </cell>
          <cell r="CE267">
            <v>11.791735596575805</v>
          </cell>
          <cell r="CF267">
            <v>0</v>
          </cell>
          <cell r="CH267">
            <v>29.057489021233337</v>
          </cell>
          <cell r="CJ267">
            <v>40016</v>
          </cell>
          <cell r="CK267">
            <v>12.182497465358569</v>
          </cell>
          <cell r="CL267">
            <v>9.2702437838218597</v>
          </cell>
          <cell r="CM267">
            <v>68.350684931506848</v>
          </cell>
          <cell r="CN267">
            <v>0</v>
          </cell>
          <cell r="CO267">
            <v>0</v>
          </cell>
          <cell r="CP267">
            <v>60</v>
          </cell>
          <cell r="CQ267">
            <v>0.1462696579291034</v>
          </cell>
          <cell r="CR267">
            <v>38.519837477452093</v>
          </cell>
          <cell r="CS267">
            <v>0</v>
          </cell>
          <cell r="CU267">
            <v>40016</v>
          </cell>
          <cell r="CV267">
            <v>2.5375720721402688</v>
          </cell>
          <cell r="CW267">
            <v>5</v>
          </cell>
          <cell r="CX267">
            <v>0</v>
          </cell>
          <cell r="CY267">
            <v>0</v>
          </cell>
          <cell r="CZ267">
            <v>0</v>
          </cell>
          <cell r="DA267">
            <v>0</v>
          </cell>
          <cell r="DB267">
            <v>0</v>
          </cell>
          <cell r="DC267">
            <v>72.328767123287676</v>
          </cell>
          <cell r="DD267">
            <v>67</v>
          </cell>
          <cell r="DE267">
            <v>11.835616438356164</v>
          </cell>
          <cell r="DF267">
            <v>24</v>
          </cell>
          <cell r="DG267">
            <v>58.684931506849324</v>
          </cell>
          <cell r="DH267">
            <v>201.09337280829945</v>
          </cell>
          <cell r="DI267">
            <v>0</v>
          </cell>
          <cell r="DJ267">
            <v>0</v>
          </cell>
          <cell r="DK267">
            <v>27.3224043715847</v>
          </cell>
          <cell r="DL267">
            <v>41.028280559922152</v>
          </cell>
          <cell r="DM267">
            <v>0</v>
          </cell>
          <cell r="DN267">
            <v>0</v>
          </cell>
          <cell r="DO267">
            <v>0</v>
          </cell>
          <cell r="DP267">
            <v>0</v>
          </cell>
          <cell r="DR267">
            <v>68.350684931506848</v>
          </cell>
          <cell r="DS267">
            <v>29.057489021233337</v>
          </cell>
          <cell r="DT267">
            <v>0</v>
          </cell>
          <cell r="DV267">
            <v>40016</v>
          </cell>
          <cell r="DW267">
            <v>6.1801625225479064</v>
          </cell>
          <cell r="DY267">
            <v>49.7</v>
          </cell>
          <cell r="DZ267">
            <v>44.7</v>
          </cell>
          <cell r="EA267">
            <v>40</v>
          </cell>
          <cell r="EB267">
            <v>38.519837477452093</v>
          </cell>
          <cell r="ED267">
            <v>60</v>
          </cell>
          <cell r="EE267">
            <v>20</v>
          </cell>
          <cell r="EF267">
            <v>71.938005254504901</v>
          </cell>
          <cell r="EG267">
            <v>11.938005254504901</v>
          </cell>
          <cell r="EH267">
            <v>60</v>
          </cell>
          <cell r="EJ267">
            <v>38.519837477452093</v>
          </cell>
          <cell r="EK267">
            <v>98.519837477452086</v>
          </cell>
          <cell r="EL267">
            <v>118.51983747745209</v>
          </cell>
          <cell r="EN267">
            <v>0</v>
          </cell>
          <cell r="EO267">
            <v>60</v>
          </cell>
          <cell r="EP267">
            <v>80</v>
          </cell>
          <cell r="ER267">
            <v>200</v>
          </cell>
          <cell r="ET267">
            <v>15</v>
          </cell>
          <cell r="EU267">
            <v>0</v>
          </cell>
          <cell r="EV267">
            <v>0</v>
          </cell>
          <cell r="EW267">
            <v>61.729506603826231</v>
          </cell>
          <cell r="EX267">
            <v>6.6211783276806173</v>
          </cell>
          <cell r="EZ267">
            <v>61.729506603826231</v>
          </cell>
          <cell r="FA267">
            <v>76.729506603826223</v>
          </cell>
          <cell r="FB267">
            <v>59</v>
          </cell>
          <cell r="FC267">
            <v>68.350684931506848</v>
          </cell>
          <cell r="FE267">
            <v>38271.593276388892</v>
          </cell>
        </row>
        <row r="268">
          <cell r="A268">
            <v>40017</v>
          </cell>
          <cell r="B268">
            <v>23</v>
          </cell>
          <cell r="C268">
            <v>4</v>
          </cell>
          <cell r="D268">
            <v>7</v>
          </cell>
          <cell r="E268">
            <v>2009</v>
          </cell>
          <cell r="G268">
            <v>0</v>
          </cell>
          <cell r="H268">
            <v>3.4635484352523416</v>
          </cell>
          <cell r="I268">
            <v>6.7699998986286412</v>
          </cell>
          <cell r="J268">
            <v>85.61643835616438</v>
          </cell>
          <cell r="K268">
            <v>10.483870967741936</v>
          </cell>
          <cell r="L268">
            <v>0.51719258514566546</v>
          </cell>
          <cell r="M268">
            <v>6.3605780015269398</v>
          </cell>
          <cell r="N268">
            <v>0</v>
          </cell>
          <cell r="O268">
            <v>35.59948853546215</v>
          </cell>
          <cell r="P268">
            <v>18.27209138225686</v>
          </cell>
          <cell r="Q268">
            <v>26.286544890365843</v>
          </cell>
          <cell r="R268">
            <v>21.765118371983238</v>
          </cell>
          <cell r="S268">
            <v>207.87767400026399</v>
          </cell>
          <cell r="T268">
            <v>20.819481424364483</v>
          </cell>
          <cell r="U268">
            <v>27.556151000525542</v>
          </cell>
          <cell r="W268">
            <v>0</v>
          </cell>
          <cell r="X268">
            <v>10.233548333880982</v>
          </cell>
          <cell r="Y268">
            <v>10.483870967741936</v>
          </cell>
          <cell r="Z268">
            <v>0</v>
          </cell>
          <cell r="AA268">
            <v>0</v>
          </cell>
          <cell r="AB268">
            <v>0</v>
          </cell>
          <cell r="AC268">
            <v>5</v>
          </cell>
          <cell r="AD268">
            <v>0</v>
          </cell>
          <cell r="AE268">
            <v>1.3517454706142278</v>
          </cell>
          <cell r="AF268">
            <v>0.52602511605837776</v>
          </cell>
          <cell r="AG268">
            <v>0</v>
          </cell>
          <cell r="AH268">
            <v>3.011836150589108</v>
          </cell>
          <cell r="AI268">
            <v>0</v>
          </cell>
          <cell r="AJ268">
            <v>0</v>
          </cell>
          <cell r="AK268">
            <v>0</v>
          </cell>
          <cell r="AL268">
            <v>0</v>
          </cell>
          <cell r="AM268">
            <v>0</v>
          </cell>
          <cell r="AN268">
            <v>0</v>
          </cell>
          <cell r="AO268">
            <v>25.853327141619108</v>
          </cell>
          <cell r="AP268">
            <v>0</v>
          </cell>
          <cell r="AQ268">
            <v>23.473974883941622</v>
          </cell>
          <cell r="AR268">
            <v>16.526025116058378</v>
          </cell>
          <cell r="AS268">
            <v>33.058079887859861</v>
          </cell>
          <cell r="AT268">
            <v>0</v>
          </cell>
          <cell r="AU268">
            <v>0</v>
          </cell>
          <cell r="AV268">
            <v>0</v>
          </cell>
          <cell r="AW268">
            <v>67</v>
          </cell>
          <cell r="AX268">
            <v>0</v>
          </cell>
          <cell r="AY268">
            <v>0</v>
          </cell>
          <cell r="AZ268">
            <v>42.158906390790946</v>
          </cell>
          <cell r="BA268">
            <v>0</v>
          </cell>
          <cell r="BB268">
            <v>147.09440003436305</v>
          </cell>
          <cell r="BC268">
            <v>0</v>
          </cell>
          <cell r="BD268">
            <v>0</v>
          </cell>
          <cell r="BE268">
            <v>27.3224043715847</v>
          </cell>
          <cell r="BF268">
            <v>38.647429562009975</v>
          </cell>
          <cell r="BG268">
            <v>0</v>
          </cell>
          <cell r="BH268">
            <v>0.17197560933861666</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2.3808509979121766</v>
          </cell>
          <cell r="BX268">
            <v>0</v>
          </cell>
          <cell r="BY268">
            <v>0</v>
          </cell>
          <cell r="CA268">
            <v>0</v>
          </cell>
          <cell r="CB268">
            <v>17.093777815318916</v>
          </cell>
          <cell r="CC268">
            <v>0</v>
          </cell>
          <cell r="CD268">
            <v>0</v>
          </cell>
          <cell r="CE268">
            <v>0</v>
          </cell>
          <cell r="CF268">
            <v>0</v>
          </cell>
          <cell r="CH268">
            <v>17.093777815318916</v>
          </cell>
          <cell r="CJ268">
            <v>40017</v>
          </cell>
          <cell r="CK268">
            <v>10.233548333880982</v>
          </cell>
          <cell r="CL268">
            <v>1.8777705866726055</v>
          </cell>
          <cell r="CM268">
            <v>65.969833933594671</v>
          </cell>
          <cell r="CN268">
            <v>2.3808509979121766</v>
          </cell>
          <cell r="CO268">
            <v>0</v>
          </cell>
          <cell r="CP268">
            <v>60</v>
          </cell>
          <cell r="CQ268">
            <v>1.9232431800680772</v>
          </cell>
          <cell r="CR268">
            <v>40</v>
          </cell>
          <cell r="CS268">
            <v>0</v>
          </cell>
          <cell r="CU268">
            <v>40017</v>
          </cell>
          <cell r="CV268">
            <v>0</v>
          </cell>
          <cell r="CW268">
            <v>5</v>
          </cell>
          <cell r="CX268">
            <v>0</v>
          </cell>
          <cell r="CY268">
            <v>0</v>
          </cell>
          <cell r="CZ268">
            <v>0</v>
          </cell>
          <cell r="DA268">
            <v>0</v>
          </cell>
          <cell r="DB268">
            <v>0</v>
          </cell>
          <cell r="DC268">
            <v>72.328767123287676</v>
          </cell>
          <cell r="DD268">
            <v>67</v>
          </cell>
          <cell r="DE268">
            <v>11.835616438356164</v>
          </cell>
          <cell r="DF268">
            <v>24</v>
          </cell>
          <cell r="DG268">
            <v>58.684931506849324</v>
          </cell>
          <cell r="DH268">
            <v>147.09440003436305</v>
          </cell>
          <cell r="DI268">
            <v>0</v>
          </cell>
          <cell r="DJ268">
            <v>0</v>
          </cell>
          <cell r="DK268">
            <v>27.3224043715847</v>
          </cell>
          <cell r="DL268">
            <v>38.647429562009975</v>
          </cell>
          <cell r="DM268">
            <v>0</v>
          </cell>
          <cell r="DN268">
            <v>0</v>
          </cell>
          <cell r="DO268">
            <v>0</v>
          </cell>
          <cell r="DP268">
            <v>2.3808509979121766</v>
          </cell>
          <cell r="DR268">
            <v>68.350684931506848</v>
          </cell>
          <cell r="DS268">
            <v>17.093777815318916</v>
          </cell>
          <cell r="DT268">
            <v>0</v>
          </cell>
          <cell r="DV268">
            <v>40017</v>
          </cell>
          <cell r="DW268">
            <v>1.2518470577817371</v>
          </cell>
          <cell r="DY268">
            <v>49.7</v>
          </cell>
          <cell r="DZ268">
            <v>44.7</v>
          </cell>
          <cell r="EA268">
            <v>40</v>
          </cell>
          <cell r="EB268">
            <v>40</v>
          </cell>
          <cell r="ED268">
            <v>60</v>
          </cell>
          <cell r="EE268">
            <v>20</v>
          </cell>
          <cell r="EF268">
            <v>61.923243180068077</v>
          </cell>
          <cell r="EG268">
            <v>1.9232431800680772</v>
          </cell>
          <cell r="EH268">
            <v>60</v>
          </cell>
          <cell r="EJ268">
            <v>40</v>
          </cell>
          <cell r="EK268">
            <v>100</v>
          </cell>
          <cell r="EL268">
            <v>120</v>
          </cell>
          <cell r="EN268">
            <v>0</v>
          </cell>
          <cell r="EO268">
            <v>60</v>
          </cell>
          <cell r="EP268">
            <v>80</v>
          </cell>
          <cell r="ER268">
            <v>200</v>
          </cell>
          <cell r="ET268">
            <v>15</v>
          </cell>
          <cell r="EU268">
            <v>0</v>
          </cell>
          <cell r="EV268">
            <v>2.3808509979121766</v>
          </cell>
          <cell r="EW268">
            <v>53.350684931506848</v>
          </cell>
          <cell r="EX268">
            <v>15</v>
          </cell>
          <cell r="EZ268">
            <v>50.969833933594671</v>
          </cell>
          <cell r="FA268">
            <v>65.969833933594671</v>
          </cell>
          <cell r="FB268">
            <v>59</v>
          </cell>
          <cell r="FC268">
            <v>68.350684931506848</v>
          </cell>
          <cell r="FE268">
            <v>38271.593276736108</v>
          </cell>
        </row>
        <row r="269">
          <cell r="A269">
            <v>40018</v>
          </cell>
          <cell r="B269">
            <v>24</v>
          </cell>
          <cell r="C269">
            <v>5</v>
          </cell>
          <cell r="D269">
            <v>7</v>
          </cell>
          <cell r="E269">
            <v>2009</v>
          </cell>
          <cell r="G269">
            <v>0</v>
          </cell>
          <cell r="H269">
            <v>3.4359322369065999</v>
          </cell>
          <cell r="I269">
            <v>6.8160636974112583</v>
          </cell>
          <cell r="J269">
            <v>85.61643835616438</v>
          </cell>
          <cell r="K269">
            <v>10.483870967741936</v>
          </cell>
          <cell r="L269">
            <v>0.51306881055976472</v>
          </cell>
          <cell r="M269">
            <v>6.4038560502109343</v>
          </cell>
          <cell r="N269">
            <v>0</v>
          </cell>
          <cell r="O269">
            <v>35.315640177403701</v>
          </cell>
          <cell r="P269">
            <v>18.396416633862906</v>
          </cell>
          <cell r="Q269">
            <v>26.006550512153723</v>
          </cell>
          <cell r="R269">
            <v>21.765118371983238</v>
          </cell>
          <cell r="S269">
            <v>172.47511057482939</v>
          </cell>
          <cell r="T269">
            <v>20.860610554514679</v>
          </cell>
          <cell r="U269">
            <v>28.934912250558391</v>
          </cell>
          <cell r="W269">
            <v>0</v>
          </cell>
          <cell r="X269">
            <v>10.251995934317858</v>
          </cell>
          <cell r="Y269">
            <v>10.483870967741936</v>
          </cell>
          <cell r="Z269">
            <v>0</v>
          </cell>
          <cell r="AA269">
            <v>0</v>
          </cell>
          <cell r="AB269">
            <v>0</v>
          </cell>
          <cell r="AC269">
            <v>5</v>
          </cell>
          <cell r="AD269">
            <v>0</v>
          </cell>
          <cell r="AE269">
            <v>1.3517454706142278</v>
          </cell>
          <cell r="AF269">
            <v>0.56517939015647123</v>
          </cell>
          <cell r="AG269">
            <v>0</v>
          </cell>
          <cell r="AH269">
            <v>3.0567949315065626</v>
          </cell>
          <cell r="AI269">
            <v>0</v>
          </cell>
          <cell r="AJ269">
            <v>0</v>
          </cell>
          <cell r="AK269">
            <v>0</v>
          </cell>
          <cell r="AL269">
            <v>0</v>
          </cell>
          <cell r="AM269">
            <v>0</v>
          </cell>
          <cell r="AN269">
            <v>0</v>
          </cell>
          <cell r="AO269">
            <v>25.673057237422398</v>
          </cell>
          <cell r="AP269">
            <v>0</v>
          </cell>
          <cell r="AQ269">
            <v>23.434820609843527</v>
          </cell>
          <cell r="AR269">
            <v>16.565179390156473</v>
          </cell>
          <cell r="AS269">
            <v>32.753873526474607</v>
          </cell>
          <cell r="AT269">
            <v>0</v>
          </cell>
          <cell r="AU269">
            <v>0</v>
          </cell>
          <cell r="AV269">
            <v>0</v>
          </cell>
          <cell r="AW269">
            <v>67</v>
          </cell>
          <cell r="AX269">
            <v>0</v>
          </cell>
          <cell r="AY269">
            <v>0</v>
          </cell>
          <cell r="AZ269">
            <v>42.119752116692851</v>
          </cell>
          <cell r="BA269">
            <v>0</v>
          </cell>
          <cell r="BB269">
            <v>113.1508812632096</v>
          </cell>
          <cell r="BC269">
            <v>0</v>
          </cell>
          <cell r="BD269">
            <v>0</v>
          </cell>
          <cell r="BE269">
            <v>27.3224043715847</v>
          </cell>
          <cell r="BF269">
            <v>38.994233728842545</v>
          </cell>
          <cell r="BG269">
            <v>0</v>
          </cell>
          <cell r="BH269">
            <v>0.59304549356625103</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2.0340468310796069</v>
          </cell>
          <cell r="BX269">
            <v>0</v>
          </cell>
          <cell r="BY269">
            <v>0</v>
          </cell>
          <cell r="CA269">
            <v>0</v>
          </cell>
          <cell r="CB269">
            <v>16.672707931091281</v>
          </cell>
          <cell r="CC269">
            <v>0</v>
          </cell>
          <cell r="CD269">
            <v>0</v>
          </cell>
          <cell r="CE269">
            <v>0</v>
          </cell>
          <cell r="CF269">
            <v>0</v>
          </cell>
          <cell r="CH269">
            <v>16.672707931091281</v>
          </cell>
          <cell r="CJ269">
            <v>40018</v>
          </cell>
          <cell r="CK269">
            <v>10.251995934317858</v>
          </cell>
          <cell r="CL269">
            <v>1.916924860770699</v>
          </cell>
          <cell r="CM269">
            <v>66.316638100427241</v>
          </cell>
          <cell r="CN269">
            <v>2.0340468310796069</v>
          </cell>
          <cell r="CO269">
            <v>0</v>
          </cell>
          <cell r="CP269">
            <v>60</v>
          </cell>
          <cell r="CQ269">
            <v>1.4837256954035638</v>
          </cell>
          <cell r="CR269">
            <v>40</v>
          </cell>
          <cell r="CS269">
            <v>0</v>
          </cell>
          <cell r="CU269">
            <v>40018</v>
          </cell>
          <cell r="CV269">
            <v>0</v>
          </cell>
          <cell r="CW269">
            <v>5</v>
          </cell>
          <cell r="CX269">
            <v>0</v>
          </cell>
          <cell r="CY269">
            <v>0</v>
          </cell>
          <cell r="CZ269">
            <v>0</v>
          </cell>
          <cell r="DA269">
            <v>0</v>
          </cell>
          <cell r="DB269">
            <v>0</v>
          </cell>
          <cell r="DC269">
            <v>72.328767123287676</v>
          </cell>
          <cell r="DD269">
            <v>67</v>
          </cell>
          <cell r="DE269">
            <v>11.835616438356164</v>
          </cell>
          <cell r="DF269">
            <v>24</v>
          </cell>
          <cell r="DG269">
            <v>58.684931506849324</v>
          </cell>
          <cell r="DH269">
            <v>113.1508812632096</v>
          </cell>
          <cell r="DI269">
            <v>0</v>
          </cell>
          <cell r="DJ269">
            <v>0</v>
          </cell>
          <cell r="DK269">
            <v>27.3224043715847</v>
          </cell>
          <cell r="DL269">
            <v>38.994233728842545</v>
          </cell>
          <cell r="DM269">
            <v>0</v>
          </cell>
          <cell r="DN269">
            <v>0</v>
          </cell>
          <cell r="DO269">
            <v>0</v>
          </cell>
          <cell r="DP269">
            <v>2.0340468310796069</v>
          </cell>
          <cell r="DR269">
            <v>68.350684931506848</v>
          </cell>
          <cell r="DS269">
            <v>16.672707931091281</v>
          </cell>
          <cell r="DT269">
            <v>0</v>
          </cell>
          <cell r="DV269">
            <v>40018</v>
          </cell>
          <cell r="DW269">
            <v>1.2779499071804661</v>
          </cell>
          <cell r="DY269">
            <v>49.7</v>
          </cell>
          <cell r="DZ269">
            <v>44.7</v>
          </cell>
          <cell r="EA269">
            <v>40</v>
          </cell>
          <cell r="EB269">
            <v>40</v>
          </cell>
          <cell r="ED269">
            <v>60</v>
          </cell>
          <cell r="EE269">
            <v>20</v>
          </cell>
          <cell r="EF269">
            <v>61.483725695403564</v>
          </cell>
          <cell r="EG269">
            <v>1.4837256954035638</v>
          </cell>
          <cell r="EH269">
            <v>60</v>
          </cell>
          <cell r="EJ269">
            <v>40</v>
          </cell>
          <cell r="EK269">
            <v>100</v>
          </cell>
          <cell r="EL269">
            <v>120</v>
          </cell>
          <cell r="EN269">
            <v>0</v>
          </cell>
          <cell r="EO269">
            <v>60</v>
          </cell>
          <cell r="EP269">
            <v>80</v>
          </cell>
          <cell r="ER269">
            <v>200</v>
          </cell>
          <cell r="ET269">
            <v>15</v>
          </cell>
          <cell r="EU269">
            <v>0</v>
          </cell>
          <cell r="EV269">
            <v>2.0340468310796069</v>
          </cell>
          <cell r="EW269">
            <v>53.350684931506855</v>
          </cell>
          <cell r="EX269">
            <v>15</v>
          </cell>
          <cell r="EZ269">
            <v>51.316638100427248</v>
          </cell>
          <cell r="FA269">
            <v>66.316638100427241</v>
          </cell>
          <cell r="FB269">
            <v>59</v>
          </cell>
          <cell r="FC269">
            <v>68.350684931506848</v>
          </cell>
          <cell r="FE269">
            <v>38271.593276851854</v>
          </cell>
        </row>
        <row r="270">
          <cell r="A270">
            <v>40019</v>
          </cell>
          <cell r="B270">
            <v>25</v>
          </cell>
          <cell r="C270">
            <v>6</v>
          </cell>
          <cell r="D270">
            <v>7</v>
          </cell>
          <cell r="E270">
            <v>2009</v>
          </cell>
          <cell r="G270">
            <v>0</v>
          </cell>
          <cell r="H270">
            <v>3.8154669359280238</v>
          </cell>
          <cell r="I270">
            <v>8.4692122021053589</v>
          </cell>
          <cell r="J270">
            <v>85.61643835616438</v>
          </cell>
          <cell r="K270">
            <v>10.483870967741936</v>
          </cell>
          <cell r="L270">
            <v>0.56974263389697799</v>
          </cell>
          <cell r="M270">
            <v>7.957028896542055</v>
          </cell>
          <cell r="N270">
            <v>8.5097142857142849</v>
          </cell>
          <cell r="O270">
            <v>39.216622484769324</v>
          </cell>
          <cell r="P270">
            <v>22.85823066613942</v>
          </cell>
          <cell r="Q270">
            <v>25.982270219915272</v>
          </cell>
          <cell r="R270">
            <v>21.765118371983238</v>
          </cell>
          <cell r="S270">
            <v>216.15295466909015</v>
          </cell>
          <cell r="T270">
            <v>21.529788673431661</v>
          </cell>
          <cell r="U270">
            <v>40.939032621958198</v>
          </cell>
          <cell r="W270">
            <v>0</v>
          </cell>
          <cell r="X270">
            <v>12.284679138033383</v>
          </cell>
          <cell r="Y270">
            <v>10.483870967741936</v>
          </cell>
          <cell r="Z270">
            <v>0</v>
          </cell>
          <cell r="AA270">
            <v>0</v>
          </cell>
          <cell r="AB270">
            <v>2.536284897900777</v>
          </cell>
          <cell r="AC270">
            <v>5</v>
          </cell>
          <cell r="AD270">
            <v>0</v>
          </cell>
          <cell r="AE270">
            <v>1.3517454706142278</v>
          </cell>
          <cell r="AF270">
            <v>8.1484554476383124</v>
          </cell>
          <cell r="AG270">
            <v>0</v>
          </cell>
          <cell r="AH270">
            <v>2.929016551801956</v>
          </cell>
          <cell r="AI270">
            <v>0</v>
          </cell>
          <cell r="AJ270">
            <v>0</v>
          </cell>
          <cell r="AK270">
            <v>0</v>
          </cell>
          <cell r="AL270">
            <v>0</v>
          </cell>
          <cell r="AM270">
            <v>0</v>
          </cell>
          <cell r="AN270">
            <v>0</v>
          </cell>
          <cell r="AO270">
            <v>23.640620604320269</v>
          </cell>
          <cell r="AP270">
            <v>0</v>
          </cell>
          <cell r="AQ270">
            <v>15.851544552361688</v>
          </cell>
          <cell r="AR270">
            <v>22.514988168803285</v>
          </cell>
          <cell r="AS270">
            <v>33.474450829132067</v>
          </cell>
          <cell r="AT270">
            <v>0</v>
          </cell>
          <cell r="AU270">
            <v>0</v>
          </cell>
          <cell r="AV270">
            <v>0</v>
          </cell>
          <cell r="AW270">
            <v>67</v>
          </cell>
          <cell r="AX270">
            <v>0</v>
          </cell>
          <cell r="AY270">
            <v>0</v>
          </cell>
          <cell r="AZ270">
            <v>36.169943338046039</v>
          </cell>
          <cell r="BA270">
            <v>0</v>
          </cell>
          <cell r="BB270">
            <v>175.45183262643394</v>
          </cell>
          <cell r="BC270">
            <v>0</v>
          </cell>
          <cell r="BD270">
            <v>0</v>
          </cell>
          <cell r="BE270">
            <v>27.3224043715847</v>
          </cell>
          <cell r="BF270">
            <v>41.028280559922152</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CA270">
            <v>0</v>
          </cell>
          <cell r="CB270">
            <v>17.265753424657532</v>
          </cell>
          <cell r="CC270">
            <v>0</v>
          </cell>
          <cell r="CD270">
            <v>0</v>
          </cell>
          <cell r="CE270">
            <v>11.411621036387984</v>
          </cell>
          <cell r="CF270">
            <v>0</v>
          </cell>
          <cell r="CH270">
            <v>28.677374461045517</v>
          </cell>
          <cell r="CJ270">
            <v>40019</v>
          </cell>
          <cell r="CK270">
            <v>12.284679138033383</v>
          </cell>
          <cell r="CL270">
            <v>9.5002009182525402</v>
          </cell>
          <cell r="CM270">
            <v>68.350684931506848</v>
          </cell>
          <cell r="CN270">
            <v>0</v>
          </cell>
          <cell r="CO270">
            <v>0</v>
          </cell>
          <cell r="CP270">
            <v>60</v>
          </cell>
          <cell r="CQ270">
            <v>4.4087985254293471E-2</v>
          </cell>
          <cell r="CR270">
            <v>38.366532721164972</v>
          </cell>
          <cell r="CS270">
            <v>0</v>
          </cell>
          <cell r="CU270">
            <v>40019</v>
          </cell>
          <cell r="CV270">
            <v>2.536284897900777</v>
          </cell>
          <cell r="CW270">
            <v>5</v>
          </cell>
          <cell r="CX270">
            <v>0</v>
          </cell>
          <cell r="CY270">
            <v>0</v>
          </cell>
          <cell r="CZ270">
            <v>0</v>
          </cell>
          <cell r="DA270">
            <v>0</v>
          </cell>
          <cell r="DB270">
            <v>0</v>
          </cell>
          <cell r="DC270">
            <v>72.328767123287676</v>
          </cell>
          <cell r="DD270">
            <v>67</v>
          </cell>
          <cell r="DE270">
            <v>11.835616438356164</v>
          </cell>
          <cell r="DF270">
            <v>24</v>
          </cell>
          <cell r="DG270">
            <v>58.684931506849324</v>
          </cell>
          <cell r="DH270">
            <v>175.45183262643394</v>
          </cell>
          <cell r="DI270">
            <v>0</v>
          </cell>
          <cell r="DJ270">
            <v>0</v>
          </cell>
          <cell r="DK270">
            <v>27.3224043715847</v>
          </cell>
          <cell r="DL270">
            <v>41.028280559922152</v>
          </cell>
          <cell r="DM270">
            <v>0</v>
          </cell>
          <cell r="DN270">
            <v>0</v>
          </cell>
          <cell r="DO270">
            <v>0</v>
          </cell>
          <cell r="DP270">
            <v>0</v>
          </cell>
          <cell r="DR270">
            <v>68.350684931506848</v>
          </cell>
          <cell r="DS270">
            <v>28.677374461045517</v>
          </cell>
          <cell r="DT270">
            <v>0</v>
          </cell>
          <cell r="DV270">
            <v>40019</v>
          </cell>
          <cell r="DW270">
            <v>6.3334672788350268</v>
          </cell>
          <cell r="DY270">
            <v>49.7</v>
          </cell>
          <cell r="DZ270">
            <v>44.7</v>
          </cell>
          <cell r="EA270">
            <v>40</v>
          </cell>
          <cell r="EB270">
            <v>38.366532721164972</v>
          </cell>
          <cell r="ED270">
            <v>60</v>
          </cell>
          <cell r="EE270">
            <v>20</v>
          </cell>
          <cell r="EF270">
            <v>71.455709021642278</v>
          </cell>
          <cell r="EG270">
            <v>11.455709021642278</v>
          </cell>
          <cell r="EH270">
            <v>60</v>
          </cell>
          <cell r="EJ270">
            <v>38.366532721164972</v>
          </cell>
          <cell r="EK270">
            <v>98.366532721164972</v>
          </cell>
          <cell r="EL270">
            <v>118.36653272116497</v>
          </cell>
          <cell r="EN270">
            <v>0</v>
          </cell>
          <cell r="EO270">
            <v>60</v>
          </cell>
          <cell r="EP270">
            <v>80</v>
          </cell>
          <cell r="ER270">
            <v>200</v>
          </cell>
          <cell r="ET270">
            <v>15</v>
          </cell>
          <cell r="EU270">
            <v>0</v>
          </cell>
          <cell r="EV270">
            <v>0</v>
          </cell>
          <cell r="EW270">
            <v>63.762828058110529</v>
          </cell>
          <cell r="EX270">
            <v>4.5878568733963192</v>
          </cell>
          <cell r="EZ270">
            <v>63.762828058110529</v>
          </cell>
          <cell r="FA270">
            <v>78.762828058110529</v>
          </cell>
          <cell r="FB270">
            <v>59</v>
          </cell>
          <cell r="FC270">
            <v>68.350684931506848</v>
          </cell>
          <cell r="FE270">
            <v>38271.593277083331</v>
          </cell>
        </row>
        <row r="271">
          <cell r="A271">
            <v>40020</v>
          </cell>
          <cell r="B271">
            <v>26</v>
          </cell>
          <cell r="C271">
            <v>7</v>
          </cell>
          <cell r="D271">
            <v>7</v>
          </cell>
          <cell r="E271">
            <v>2009</v>
          </cell>
          <cell r="G271">
            <v>0</v>
          </cell>
          <cell r="H271">
            <v>3.9952738863153847</v>
          </cell>
          <cell r="I271">
            <v>8.5164325174436648</v>
          </cell>
          <cell r="J271">
            <v>85.61643835616438</v>
          </cell>
          <cell r="K271">
            <v>10.483870967741936</v>
          </cell>
          <cell r="L271">
            <v>0.59659221409960683</v>
          </cell>
          <cell r="M271">
            <v>8.0013935203918773</v>
          </cell>
          <cell r="N271">
            <v>8.5097142857142849</v>
          </cell>
          <cell r="O271">
            <v>41.064737384437215</v>
          </cell>
          <cell r="P271">
            <v>22.985677332295992</v>
          </cell>
          <cell r="Q271">
            <v>25.975552660161792</v>
          </cell>
          <cell r="R271">
            <v>21.765118371983238</v>
          </cell>
          <cell r="S271">
            <v>215.14114114236364</v>
          </cell>
          <cell r="T271">
            <v>21.52572737803423</v>
          </cell>
          <cell r="U271">
            <v>40.904650914618642</v>
          </cell>
          <cell r="W271">
            <v>0</v>
          </cell>
          <cell r="X271">
            <v>12.51170640375905</v>
          </cell>
          <cell r="Y271">
            <v>10.483870967741936</v>
          </cell>
          <cell r="Z271">
            <v>0</v>
          </cell>
          <cell r="AA271">
            <v>0</v>
          </cell>
          <cell r="AB271">
            <v>2.5349983765757544</v>
          </cell>
          <cell r="AC271">
            <v>5</v>
          </cell>
          <cell r="AD271">
            <v>0</v>
          </cell>
          <cell r="AE271">
            <v>1.3517454706142278</v>
          </cell>
          <cell r="AF271">
            <v>8.2209561730157859</v>
          </cell>
          <cell r="AG271">
            <v>0</v>
          </cell>
          <cell r="AH271">
            <v>2.8917044379193548</v>
          </cell>
          <cell r="AI271">
            <v>0</v>
          </cell>
          <cell r="AJ271">
            <v>0</v>
          </cell>
          <cell r="AK271">
            <v>0</v>
          </cell>
          <cell r="AL271">
            <v>0</v>
          </cell>
          <cell r="AM271">
            <v>0</v>
          </cell>
          <cell r="AN271">
            <v>0</v>
          </cell>
          <cell r="AO271">
            <v>23.330399354829733</v>
          </cell>
          <cell r="AP271">
            <v>0</v>
          </cell>
          <cell r="AQ271">
            <v>15.779043826984214</v>
          </cell>
          <cell r="AR271">
            <v>22.539155077262443</v>
          </cell>
          <cell r="AS271">
            <v>33.594956926779538</v>
          </cell>
          <cell r="AT271">
            <v>0</v>
          </cell>
          <cell r="AU271">
            <v>0</v>
          </cell>
          <cell r="AV271">
            <v>0</v>
          </cell>
          <cell r="AW271">
            <v>67</v>
          </cell>
          <cell r="AX271">
            <v>0</v>
          </cell>
          <cell r="AY271">
            <v>0</v>
          </cell>
          <cell r="AZ271">
            <v>36.145776429586881</v>
          </cell>
          <cell r="BA271">
            <v>0</v>
          </cell>
          <cell r="BB271">
            <v>174.42574300542964</v>
          </cell>
          <cell r="BC271">
            <v>0</v>
          </cell>
          <cell r="BD271">
            <v>0</v>
          </cell>
          <cell r="BE271">
            <v>27.3224043715847</v>
          </cell>
          <cell r="BF271">
            <v>41.028280559922152</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CA271">
            <v>0</v>
          </cell>
          <cell r="CB271">
            <v>17.265753424657532</v>
          </cell>
          <cell r="CC271">
            <v>0</v>
          </cell>
          <cell r="CD271">
            <v>0</v>
          </cell>
          <cell r="CE271">
            <v>13.655826125102948</v>
          </cell>
          <cell r="CF271">
            <v>0</v>
          </cell>
          <cell r="CH271">
            <v>30.92157954976048</v>
          </cell>
          <cell r="CJ271">
            <v>40020</v>
          </cell>
          <cell r="CK271">
            <v>12.51170640375905</v>
          </cell>
          <cell r="CL271">
            <v>9.5727016436300136</v>
          </cell>
          <cell r="CM271">
            <v>68.350684931506848</v>
          </cell>
          <cell r="CN271">
            <v>0</v>
          </cell>
          <cell r="CO271">
            <v>0</v>
          </cell>
          <cell r="CP271">
            <v>59.817060719528627</v>
          </cell>
          <cell r="CQ271">
            <v>0</v>
          </cell>
          <cell r="CR271">
            <v>38.318198904246657</v>
          </cell>
          <cell r="CS271">
            <v>0</v>
          </cell>
          <cell r="CU271">
            <v>40020</v>
          </cell>
          <cell r="CV271">
            <v>2.5349983765757544</v>
          </cell>
          <cell r="CW271">
            <v>5</v>
          </cell>
          <cell r="CX271">
            <v>0</v>
          </cell>
          <cell r="CY271">
            <v>0</v>
          </cell>
          <cell r="CZ271">
            <v>0</v>
          </cell>
          <cell r="DA271">
            <v>0</v>
          </cell>
          <cell r="DB271">
            <v>0</v>
          </cell>
          <cell r="DC271">
            <v>72.328767123287676</v>
          </cell>
          <cell r="DD271">
            <v>67</v>
          </cell>
          <cell r="DE271">
            <v>11.835616438356164</v>
          </cell>
          <cell r="DF271">
            <v>24</v>
          </cell>
          <cell r="DG271">
            <v>58.684931506849324</v>
          </cell>
          <cell r="DH271">
            <v>174.42574300542964</v>
          </cell>
          <cell r="DI271">
            <v>0</v>
          </cell>
          <cell r="DJ271">
            <v>0</v>
          </cell>
          <cell r="DK271">
            <v>27.3224043715847</v>
          </cell>
          <cell r="DL271">
            <v>41.028280559922152</v>
          </cell>
          <cell r="DM271">
            <v>0</v>
          </cell>
          <cell r="DN271">
            <v>0</v>
          </cell>
          <cell r="DO271">
            <v>0</v>
          </cell>
          <cell r="DP271">
            <v>0</v>
          </cell>
          <cell r="DR271">
            <v>68.350684931506848</v>
          </cell>
          <cell r="DS271">
            <v>30.92157954976048</v>
          </cell>
          <cell r="DT271">
            <v>0</v>
          </cell>
          <cell r="DV271">
            <v>40020</v>
          </cell>
          <cell r="DW271">
            <v>6.3818010957533424</v>
          </cell>
          <cell r="DY271">
            <v>49.7</v>
          </cell>
          <cell r="DZ271">
            <v>44.7</v>
          </cell>
          <cell r="EA271">
            <v>40</v>
          </cell>
          <cell r="EB271">
            <v>38.318198904246657</v>
          </cell>
          <cell r="ED271">
            <v>60</v>
          </cell>
          <cell r="EE271">
            <v>20</v>
          </cell>
          <cell r="EF271">
            <v>73.472886844631574</v>
          </cell>
          <cell r="EG271">
            <v>13.472886844631574</v>
          </cell>
          <cell r="EH271">
            <v>60</v>
          </cell>
          <cell r="EJ271">
            <v>38.318198904246657</v>
          </cell>
          <cell r="EK271">
            <v>98.318198904246657</v>
          </cell>
          <cell r="EL271">
            <v>118.31819890424666</v>
          </cell>
          <cell r="EN271">
            <v>0</v>
          </cell>
          <cell r="EO271">
            <v>60</v>
          </cell>
          <cell r="EP271">
            <v>80</v>
          </cell>
          <cell r="ER271">
            <v>200</v>
          </cell>
          <cell r="ET271">
            <v>15</v>
          </cell>
          <cell r="EU271">
            <v>0</v>
          </cell>
          <cell r="EV271">
            <v>0</v>
          </cell>
          <cell r="EW271">
            <v>64.118339382648813</v>
          </cell>
          <cell r="EX271">
            <v>4.232345548858035</v>
          </cell>
          <cell r="EZ271">
            <v>64.118339382648813</v>
          </cell>
          <cell r="FA271">
            <v>79.118339382648813</v>
          </cell>
          <cell r="FB271">
            <v>59</v>
          </cell>
          <cell r="FC271">
            <v>68.350684931506848</v>
          </cell>
          <cell r="FE271">
            <v>38271.593277430555</v>
          </cell>
        </row>
        <row r="272">
          <cell r="A272">
            <v>40021</v>
          </cell>
          <cell r="B272">
            <v>27</v>
          </cell>
          <cell r="C272">
            <v>1</v>
          </cell>
          <cell r="D272">
            <v>7</v>
          </cell>
          <cell r="E272">
            <v>2009</v>
          </cell>
          <cell r="G272">
            <v>0</v>
          </cell>
          <cell r="H272">
            <v>3.8482384556578095</v>
          </cell>
          <cell r="I272">
            <v>8.4781422703761802</v>
          </cell>
          <cell r="J272">
            <v>85.61643835616438</v>
          </cell>
          <cell r="K272">
            <v>10.483870967741936</v>
          </cell>
          <cell r="L272">
            <v>0.57463622419174321</v>
          </cell>
          <cell r="M272">
            <v>7.9654189108176867</v>
          </cell>
          <cell r="N272">
            <v>8.5097142857142849</v>
          </cell>
          <cell r="O272">
            <v>39.55345892945013</v>
          </cell>
          <cell r="P272">
            <v>22.882332737917487</v>
          </cell>
          <cell r="Q272">
            <v>25.980908671079398</v>
          </cell>
          <cell r="R272">
            <v>21.765118371983238</v>
          </cell>
          <cell r="S272">
            <v>202.96239306104911</v>
          </cell>
          <cell r="T272">
            <v>21.47684337695835</v>
          </cell>
          <cell r="U272">
            <v>40.490813640028577</v>
          </cell>
          <cell r="W272">
            <v>0</v>
          </cell>
          <cell r="X272">
            <v>12.326380726033989</v>
          </cell>
          <cell r="Y272">
            <v>10.483870967741936</v>
          </cell>
          <cell r="Z272">
            <v>0</v>
          </cell>
          <cell r="AA272">
            <v>0</v>
          </cell>
          <cell r="AB272">
            <v>2.5337125078340135</v>
          </cell>
          <cell r="AC272">
            <v>5</v>
          </cell>
          <cell r="AD272">
            <v>0</v>
          </cell>
          <cell r="AE272">
            <v>1.3517454706142278</v>
          </cell>
          <cell r="AF272">
            <v>8.1643114422754728</v>
          </cell>
          <cell r="AG272">
            <v>0</v>
          </cell>
          <cell r="AH272">
            <v>2.9536717133800678</v>
          </cell>
          <cell r="AI272">
            <v>0</v>
          </cell>
          <cell r="AJ272">
            <v>0</v>
          </cell>
          <cell r="AK272">
            <v>0</v>
          </cell>
          <cell r="AL272">
            <v>0</v>
          </cell>
          <cell r="AM272">
            <v>0</v>
          </cell>
          <cell r="AN272">
            <v>0</v>
          </cell>
          <cell r="AO272">
            <v>23.333311448357932</v>
          </cell>
          <cell r="AP272">
            <v>0</v>
          </cell>
          <cell r="AQ272">
            <v>15.835688557724527</v>
          </cell>
          <cell r="AR272">
            <v>22.52027350034901</v>
          </cell>
          <cell r="AS272">
            <v>33.715403235515687</v>
          </cell>
          <cell r="AT272">
            <v>0</v>
          </cell>
          <cell r="AU272">
            <v>0</v>
          </cell>
          <cell r="AV272">
            <v>0</v>
          </cell>
          <cell r="AW272">
            <v>67</v>
          </cell>
          <cell r="AX272">
            <v>0</v>
          </cell>
          <cell r="AY272">
            <v>0</v>
          </cell>
          <cell r="AZ272">
            <v>36.164658006500318</v>
          </cell>
          <cell r="BA272">
            <v>0</v>
          </cell>
          <cell r="BB272">
            <v>161.76539207153576</v>
          </cell>
          <cell r="BC272">
            <v>0</v>
          </cell>
          <cell r="BD272">
            <v>0</v>
          </cell>
          <cell r="BE272">
            <v>27.3224043715847</v>
          </cell>
          <cell r="BF272">
            <v>41.028280559922152</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CA272">
            <v>0</v>
          </cell>
          <cell r="CB272">
            <v>17.265753424657532</v>
          </cell>
          <cell r="CC272">
            <v>0</v>
          </cell>
          <cell r="CD272">
            <v>0</v>
          </cell>
          <cell r="CE272">
            <v>11.823470255103032</v>
          </cell>
          <cell r="CF272">
            <v>0</v>
          </cell>
          <cell r="CH272">
            <v>29.089223679760565</v>
          </cell>
          <cell r="CJ272">
            <v>40021</v>
          </cell>
          <cell r="CK272">
            <v>12.326380726033989</v>
          </cell>
          <cell r="CL272">
            <v>9.5160569128897006</v>
          </cell>
          <cell r="CM272">
            <v>68.350684931506848</v>
          </cell>
          <cell r="CN272">
            <v>0</v>
          </cell>
          <cell r="CO272">
            <v>0</v>
          </cell>
          <cell r="CP272">
            <v>60</v>
          </cell>
          <cell r="CQ272">
            <v>2.386397253687278E-3</v>
          </cell>
          <cell r="CR272">
            <v>38.355962058073537</v>
          </cell>
          <cell r="CS272">
            <v>0</v>
          </cell>
          <cell r="CU272">
            <v>40021</v>
          </cell>
          <cell r="CV272">
            <v>2.5337125078340135</v>
          </cell>
          <cell r="CW272">
            <v>5</v>
          </cell>
          <cell r="CX272">
            <v>0</v>
          </cell>
          <cell r="CY272">
            <v>0</v>
          </cell>
          <cell r="CZ272">
            <v>0</v>
          </cell>
          <cell r="DA272">
            <v>0</v>
          </cell>
          <cell r="DB272">
            <v>0</v>
          </cell>
          <cell r="DC272">
            <v>72.328767123287676</v>
          </cell>
          <cell r="DD272">
            <v>67</v>
          </cell>
          <cell r="DE272">
            <v>11.835616438356164</v>
          </cell>
          <cell r="DF272">
            <v>24</v>
          </cell>
          <cell r="DG272">
            <v>58.684931506849324</v>
          </cell>
          <cell r="DH272">
            <v>161.76539207153576</v>
          </cell>
          <cell r="DI272">
            <v>0</v>
          </cell>
          <cell r="DJ272">
            <v>0</v>
          </cell>
          <cell r="DK272">
            <v>27.3224043715847</v>
          </cell>
          <cell r="DL272">
            <v>41.028280559922152</v>
          </cell>
          <cell r="DM272">
            <v>0</v>
          </cell>
          <cell r="DN272">
            <v>0</v>
          </cell>
          <cell r="DO272">
            <v>0</v>
          </cell>
          <cell r="DP272">
            <v>0</v>
          </cell>
          <cell r="DR272">
            <v>68.350684931506848</v>
          </cell>
          <cell r="DS272">
            <v>29.089223679760565</v>
          </cell>
          <cell r="DT272">
            <v>0</v>
          </cell>
          <cell r="DV272">
            <v>40021</v>
          </cell>
          <cell r="DW272">
            <v>6.3440379419264668</v>
          </cell>
          <cell r="DY272">
            <v>49.7</v>
          </cell>
          <cell r="DZ272">
            <v>44.7</v>
          </cell>
          <cell r="EA272">
            <v>40</v>
          </cell>
          <cell r="EB272">
            <v>38.355962058073537</v>
          </cell>
          <cell r="ED272">
            <v>60</v>
          </cell>
          <cell r="EE272">
            <v>20</v>
          </cell>
          <cell r="EF272">
            <v>71.82585665235672</v>
          </cell>
          <cell r="EG272">
            <v>11.82585665235672</v>
          </cell>
          <cell r="EH272">
            <v>60</v>
          </cell>
          <cell r="EJ272">
            <v>38.355962058073537</v>
          </cell>
          <cell r="EK272">
            <v>98.355962058073544</v>
          </cell>
          <cell r="EL272">
            <v>118.35596205807354</v>
          </cell>
          <cell r="EN272">
            <v>0</v>
          </cell>
          <cell r="EO272">
            <v>60</v>
          </cell>
          <cell r="EP272">
            <v>80</v>
          </cell>
          <cell r="ER272">
            <v>200</v>
          </cell>
          <cell r="ET272">
            <v>15</v>
          </cell>
          <cell r="EU272">
            <v>0</v>
          </cell>
          <cell r="EV272">
            <v>0</v>
          </cell>
          <cell r="EW272">
            <v>63.830060569719819</v>
          </cell>
          <cell r="EX272">
            <v>4.5206243617870285</v>
          </cell>
          <cell r="EZ272">
            <v>63.830060569719819</v>
          </cell>
          <cell r="FA272">
            <v>78.830060569719819</v>
          </cell>
          <cell r="FB272">
            <v>59</v>
          </cell>
          <cell r="FC272">
            <v>68.350684931506848</v>
          </cell>
          <cell r="FE272">
            <v>38271.593277662039</v>
          </cell>
        </row>
        <row r="273">
          <cell r="A273">
            <v>40022</v>
          </cell>
          <cell r="B273">
            <v>28</v>
          </cell>
          <cell r="C273">
            <v>2</v>
          </cell>
          <cell r="D273">
            <v>7</v>
          </cell>
          <cell r="E273">
            <v>2009</v>
          </cell>
          <cell r="G273">
            <v>0</v>
          </cell>
          <cell r="H273">
            <v>4.1655974587358884</v>
          </cell>
          <cell r="I273">
            <v>8.5606859829730464</v>
          </cell>
          <cell r="J273">
            <v>85.61643835616438</v>
          </cell>
          <cell r="K273">
            <v>10.483870967741936</v>
          </cell>
          <cell r="L273">
            <v>0.62202569377461758</v>
          </cell>
          <cell r="M273">
            <v>8.0429707173715297</v>
          </cell>
          <cell r="N273">
            <v>8.5097142857142849</v>
          </cell>
          <cell r="O273">
            <v>42.815379010230146</v>
          </cell>
          <cell r="P273">
            <v>23.105116531445486</v>
          </cell>
          <cell r="Q273">
            <v>25.969391304124965</v>
          </cell>
          <cell r="R273">
            <v>21.765118371983238</v>
          </cell>
          <cell r="S273">
            <v>207.08759924749788</v>
          </cell>
          <cell r="T273">
            <v>21.493401448634533</v>
          </cell>
          <cell r="U273">
            <v>40.630989302906542</v>
          </cell>
          <cell r="W273">
            <v>0</v>
          </cell>
          <cell r="X273">
            <v>12.726283441708935</v>
          </cell>
          <cell r="Y273">
            <v>10.483870967741936</v>
          </cell>
          <cell r="Z273">
            <v>0</v>
          </cell>
          <cell r="AA273">
            <v>0</v>
          </cell>
          <cell r="AB273">
            <v>2.5324272913445327</v>
          </cell>
          <cell r="AC273">
            <v>5</v>
          </cell>
          <cell r="AD273">
            <v>0</v>
          </cell>
          <cell r="AE273">
            <v>1.3517454706142278</v>
          </cell>
          <cell r="AF273">
            <v>8.2905379349016695</v>
          </cell>
          <cell r="AG273">
            <v>0</v>
          </cell>
          <cell r="AH273">
            <v>2.8100728521746738</v>
          </cell>
          <cell r="AI273">
            <v>0</v>
          </cell>
          <cell r="AJ273">
            <v>0</v>
          </cell>
          <cell r="AK273">
            <v>0</v>
          </cell>
          <cell r="AL273">
            <v>0</v>
          </cell>
          <cell r="AM273">
            <v>0</v>
          </cell>
          <cell r="AN273">
            <v>0</v>
          </cell>
          <cell r="AO273">
            <v>22.953092352522567</v>
          </cell>
          <cell r="AP273">
            <v>0</v>
          </cell>
          <cell r="AQ273">
            <v>15.709462065098331</v>
          </cell>
          <cell r="AR273">
            <v>22.562348997891071</v>
          </cell>
          <cell r="AS273">
            <v>33.839318476881502</v>
          </cell>
          <cell r="AT273">
            <v>0</v>
          </cell>
          <cell r="AU273">
            <v>0</v>
          </cell>
          <cell r="AV273">
            <v>0</v>
          </cell>
          <cell r="AW273">
            <v>67</v>
          </cell>
          <cell r="AX273">
            <v>0</v>
          </cell>
          <cell r="AY273">
            <v>0</v>
          </cell>
          <cell r="AZ273">
            <v>36.122582508958253</v>
          </cell>
          <cell r="BA273">
            <v>0</v>
          </cell>
          <cell r="BB273">
            <v>166.0894074900807</v>
          </cell>
          <cell r="BC273">
            <v>0</v>
          </cell>
          <cell r="BD273">
            <v>0</v>
          </cell>
          <cell r="BE273">
            <v>27.3224043715847</v>
          </cell>
          <cell r="BF273">
            <v>41.028280559922152</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CA273">
            <v>0</v>
          </cell>
          <cell r="CB273">
            <v>17.265753424657532</v>
          </cell>
          <cell r="CC273">
            <v>0</v>
          </cell>
          <cell r="CD273">
            <v>0</v>
          </cell>
          <cell r="CE273">
            <v>15.780710473215692</v>
          </cell>
          <cell r="CF273">
            <v>0</v>
          </cell>
          <cell r="CH273">
            <v>33.046463897873224</v>
          </cell>
          <cell r="CJ273">
            <v>40022</v>
          </cell>
          <cell r="CK273">
            <v>12.726283441708935</v>
          </cell>
          <cell r="CL273">
            <v>9.6422834055158972</v>
          </cell>
          <cell r="CM273">
            <v>68.350684931506848</v>
          </cell>
          <cell r="CN273">
            <v>0</v>
          </cell>
          <cell r="CO273">
            <v>0</v>
          </cell>
          <cell r="CP273">
            <v>59.602483681578747</v>
          </cell>
          <cell r="CQ273">
            <v>0</v>
          </cell>
          <cell r="CR273">
            <v>38.2718110629894</v>
          </cell>
          <cell r="CS273">
            <v>0</v>
          </cell>
          <cell r="CU273">
            <v>40022</v>
          </cell>
          <cell r="CV273">
            <v>2.5324272913445327</v>
          </cell>
          <cell r="CW273">
            <v>5</v>
          </cell>
          <cell r="CX273">
            <v>0</v>
          </cell>
          <cell r="CY273">
            <v>0</v>
          </cell>
          <cell r="CZ273">
            <v>0</v>
          </cell>
          <cell r="DA273">
            <v>0</v>
          </cell>
          <cell r="DB273">
            <v>0</v>
          </cell>
          <cell r="DC273">
            <v>72.328767123287676</v>
          </cell>
          <cell r="DD273">
            <v>67</v>
          </cell>
          <cell r="DE273">
            <v>11.835616438356164</v>
          </cell>
          <cell r="DF273">
            <v>24</v>
          </cell>
          <cell r="DG273">
            <v>58.684931506849324</v>
          </cell>
          <cell r="DH273">
            <v>166.0894074900807</v>
          </cell>
          <cell r="DI273">
            <v>0</v>
          </cell>
          <cell r="DJ273">
            <v>0</v>
          </cell>
          <cell r="DK273">
            <v>27.3224043715847</v>
          </cell>
          <cell r="DL273">
            <v>41.028280559922152</v>
          </cell>
          <cell r="DM273">
            <v>0</v>
          </cell>
          <cell r="DN273">
            <v>0</v>
          </cell>
          <cell r="DO273">
            <v>0</v>
          </cell>
          <cell r="DP273">
            <v>0</v>
          </cell>
          <cell r="DR273">
            <v>68.350684931506848</v>
          </cell>
          <cell r="DS273">
            <v>33.046463897873224</v>
          </cell>
          <cell r="DT273">
            <v>0</v>
          </cell>
          <cell r="DV273">
            <v>40022</v>
          </cell>
          <cell r="DW273">
            <v>6.4281889370105985</v>
          </cell>
          <cell r="DY273">
            <v>49.7</v>
          </cell>
          <cell r="DZ273">
            <v>44.7</v>
          </cell>
          <cell r="EA273">
            <v>40</v>
          </cell>
          <cell r="EB273">
            <v>38.2718110629894</v>
          </cell>
          <cell r="ED273">
            <v>60</v>
          </cell>
          <cell r="EE273">
            <v>20</v>
          </cell>
          <cell r="EF273">
            <v>75.383194154794438</v>
          </cell>
          <cell r="EG273">
            <v>15.383194154794438</v>
          </cell>
          <cell r="EH273">
            <v>60</v>
          </cell>
          <cell r="EJ273">
            <v>38.2718110629894</v>
          </cell>
          <cell r="EK273">
            <v>98.2718110629894</v>
          </cell>
          <cell r="EL273">
            <v>118.2718110629894</v>
          </cell>
          <cell r="EN273">
            <v>0</v>
          </cell>
          <cell r="EO273">
            <v>60</v>
          </cell>
          <cell r="EP273">
            <v>80</v>
          </cell>
          <cell r="ER273">
            <v>200</v>
          </cell>
          <cell r="ET273">
            <v>15</v>
          </cell>
          <cell r="EU273">
            <v>0</v>
          </cell>
          <cell r="EV273">
            <v>0</v>
          </cell>
          <cell r="EW273">
            <v>64.451513950269614</v>
          </cell>
          <cell r="EX273">
            <v>3.8991709812372335</v>
          </cell>
          <cell r="EZ273">
            <v>64.451513950269614</v>
          </cell>
          <cell r="FA273">
            <v>79.451513950269614</v>
          </cell>
          <cell r="FB273">
            <v>59</v>
          </cell>
          <cell r="FC273">
            <v>68.350684931506848</v>
          </cell>
          <cell r="FE273">
            <v>38271.593277777778</v>
          </cell>
        </row>
        <row r="274">
          <cell r="A274">
            <v>40023</v>
          </cell>
          <cell r="B274">
            <v>29</v>
          </cell>
          <cell r="C274">
            <v>3</v>
          </cell>
          <cell r="D274">
            <v>7</v>
          </cell>
          <cell r="E274">
            <v>2009</v>
          </cell>
          <cell r="G274">
            <v>0</v>
          </cell>
          <cell r="H274">
            <v>4.312352740960522</v>
          </cell>
          <cell r="I274">
            <v>8.2837133750735212</v>
          </cell>
          <cell r="J274">
            <v>85.61643835616438</v>
          </cell>
          <cell r="K274">
            <v>10.483870967741936</v>
          </cell>
          <cell r="L274">
            <v>0.64393985066210746</v>
          </cell>
          <cell r="M274">
            <v>7.7827482796742817</v>
          </cell>
          <cell r="N274">
            <v>8.5097142857142849</v>
          </cell>
          <cell r="O274">
            <v>44.323778007599358</v>
          </cell>
          <cell r="P274">
            <v>22.357573122626931</v>
          </cell>
          <cell r="Q274">
            <v>25.609631382736826</v>
          </cell>
          <cell r="R274">
            <v>21.765118371983238</v>
          </cell>
          <cell r="S274">
            <v>179.44799338593768</v>
          </cell>
          <cell r="T274">
            <v>21.456211405221765</v>
          </cell>
          <cell r="U274">
            <v>35.960961775658994</v>
          </cell>
          <cell r="W274">
            <v>0</v>
          </cell>
          <cell r="X274">
            <v>12.596066116034043</v>
          </cell>
          <cell r="Y274">
            <v>10.483870967741936</v>
          </cell>
          <cell r="Z274">
            <v>0</v>
          </cell>
          <cell r="AA274">
            <v>0</v>
          </cell>
          <cell r="AB274">
            <v>2.5311427267764586</v>
          </cell>
          <cell r="AC274">
            <v>5</v>
          </cell>
          <cell r="AD274">
            <v>0</v>
          </cell>
          <cell r="AE274">
            <v>1.3517454706142278</v>
          </cell>
          <cell r="AF274">
            <v>8.0535142186599895</v>
          </cell>
          <cell r="AG274">
            <v>0</v>
          </cell>
          <cell r="AH274">
            <v>2.6412434850372772</v>
          </cell>
          <cell r="AI274">
            <v>0</v>
          </cell>
          <cell r="AJ274">
            <v>0</v>
          </cell>
          <cell r="AK274">
            <v>0</v>
          </cell>
          <cell r="AL274">
            <v>0</v>
          </cell>
          <cell r="AM274">
            <v>0</v>
          </cell>
          <cell r="AN274">
            <v>0</v>
          </cell>
          <cell r="AO274">
            <v>23.129483098552964</v>
          </cell>
          <cell r="AP274">
            <v>0</v>
          </cell>
          <cell r="AQ274">
            <v>15.94648578134001</v>
          </cell>
          <cell r="AR274">
            <v>22.483341092477183</v>
          </cell>
          <cell r="AS274">
            <v>33.961974423663392</v>
          </cell>
          <cell r="AT274">
            <v>0</v>
          </cell>
          <cell r="AU274">
            <v>0</v>
          </cell>
          <cell r="AV274">
            <v>0</v>
          </cell>
          <cell r="AW274">
            <v>67</v>
          </cell>
          <cell r="AX274">
            <v>0</v>
          </cell>
          <cell r="AY274">
            <v>0</v>
          </cell>
          <cell r="AZ274">
            <v>36.201590414372141</v>
          </cell>
          <cell r="BA274">
            <v>0</v>
          </cell>
          <cell r="BB274">
            <v>133.6635761524463</v>
          </cell>
          <cell r="BC274">
            <v>0</v>
          </cell>
          <cell r="BD274">
            <v>0</v>
          </cell>
          <cell r="BE274">
            <v>27.3224043715847</v>
          </cell>
          <cell r="BF274">
            <v>41.028280559922152</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CA274">
            <v>0</v>
          </cell>
          <cell r="CB274">
            <v>17.265753424657532</v>
          </cell>
          <cell r="CC274">
            <v>0</v>
          </cell>
          <cell r="CD274">
            <v>0</v>
          </cell>
          <cell r="CE274">
            <v>15.893573003875517</v>
          </cell>
          <cell r="CF274">
            <v>0</v>
          </cell>
          <cell r="CH274">
            <v>33.159326428533049</v>
          </cell>
          <cell r="CJ274">
            <v>40023</v>
          </cell>
          <cell r="CK274">
            <v>12.596066116034043</v>
          </cell>
          <cell r="CL274">
            <v>9.4052596892742173</v>
          </cell>
          <cell r="CM274">
            <v>68.350684931506848</v>
          </cell>
          <cell r="CN274">
            <v>0</v>
          </cell>
          <cell r="CO274">
            <v>0</v>
          </cell>
          <cell r="CP274">
            <v>59.732701007253631</v>
          </cell>
          <cell r="CQ274">
            <v>0</v>
          </cell>
          <cell r="CR274">
            <v>38.429826873817191</v>
          </cell>
          <cell r="CS274">
            <v>0</v>
          </cell>
          <cell r="CU274">
            <v>40023</v>
          </cell>
          <cell r="CV274">
            <v>2.5311427267764586</v>
          </cell>
          <cell r="CW274">
            <v>5</v>
          </cell>
          <cell r="CX274">
            <v>0</v>
          </cell>
          <cell r="CY274">
            <v>0</v>
          </cell>
          <cell r="CZ274">
            <v>0</v>
          </cell>
          <cell r="DA274">
            <v>0</v>
          </cell>
          <cell r="DB274">
            <v>0</v>
          </cell>
          <cell r="DC274">
            <v>72.328767123287676</v>
          </cell>
          <cell r="DD274">
            <v>67</v>
          </cell>
          <cell r="DE274">
            <v>11.835616438356164</v>
          </cell>
          <cell r="DF274">
            <v>24</v>
          </cell>
          <cell r="DG274">
            <v>58.684931506849324</v>
          </cell>
          <cell r="DH274">
            <v>133.6635761524463</v>
          </cell>
          <cell r="DI274">
            <v>0</v>
          </cell>
          <cell r="DJ274">
            <v>0</v>
          </cell>
          <cell r="DK274">
            <v>27.3224043715847</v>
          </cell>
          <cell r="DL274">
            <v>41.028280559922152</v>
          </cell>
          <cell r="DM274">
            <v>0</v>
          </cell>
          <cell r="DN274">
            <v>0</v>
          </cell>
          <cell r="DO274">
            <v>0</v>
          </cell>
          <cell r="DP274">
            <v>0</v>
          </cell>
          <cell r="DR274">
            <v>68.350684931506848</v>
          </cell>
          <cell r="DS274">
            <v>33.159326428533049</v>
          </cell>
          <cell r="DT274">
            <v>0</v>
          </cell>
          <cell r="DV274">
            <v>40023</v>
          </cell>
          <cell r="DW274">
            <v>6.2701731261828115</v>
          </cell>
          <cell r="DY274">
            <v>49.7</v>
          </cell>
          <cell r="DZ274">
            <v>44.7</v>
          </cell>
          <cell r="EA274">
            <v>40</v>
          </cell>
          <cell r="EB274">
            <v>38.429826873817191</v>
          </cell>
          <cell r="ED274">
            <v>60</v>
          </cell>
          <cell r="EE274">
            <v>20</v>
          </cell>
          <cell r="EF274">
            <v>75.626274011129141</v>
          </cell>
          <cell r="EG274">
            <v>15.626274011129141</v>
          </cell>
          <cell r="EH274">
            <v>60</v>
          </cell>
          <cell r="EJ274">
            <v>38.429826873817191</v>
          </cell>
          <cell r="EK274">
            <v>98.429826873817191</v>
          </cell>
          <cell r="EL274">
            <v>118.42982687381719</v>
          </cell>
          <cell r="EN274">
            <v>0</v>
          </cell>
          <cell r="EO274">
            <v>60</v>
          </cell>
          <cell r="EP274">
            <v>80</v>
          </cell>
          <cell r="ER274">
            <v>200</v>
          </cell>
          <cell r="ET274">
            <v>15</v>
          </cell>
          <cell r="EU274">
            <v>0</v>
          </cell>
          <cell r="EV274">
            <v>0</v>
          </cell>
          <cell r="EW274">
            <v>62.366248360878245</v>
          </cell>
          <cell r="EX274">
            <v>5.9844365706286027</v>
          </cell>
          <cell r="EZ274">
            <v>62.366248360878245</v>
          </cell>
          <cell r="FA274">
            <v>77.366248360878245</v>
          </cell>
          <cell r="FB274">
            <v>59</v>
          </cell>
          <cell r="FC274">
            <v>68.350684931506848</v>
          </cell>
          <cell r="FE274">
            <v>38271.593278009263</v>
          </cell>
        </row>
        <row r="275">
          <cell r="A275">
            <v>40024</v>
          </cell>
          <cell r="B275">
            <v>30</v>
          </cell>
          <cell r="C275">
            <v>4</v>
          </cell>
          <cell r="D275">
            <v>7</v>
          </cell>
          <cell r="E275">
            <v>2009</v>
          </cell>
          <cell r="G275">
            <v>0</v>
          </cell>
          <cell r="H275">
            <v>3.8145431753690695</v>
          </cell>
          <cell r="I275">
            <v>6.8606495378981824</v>
          </cell>
          <cell r="J275">
            <v>85.61643835616438</v>
          </cell>
          <cell r="K275">
            <v>10.483870967741936</v>
          </cell>
          <cell r="L275">
            <v>0.5696046938275745</v>
          </cell>
          <cell r="M275">
            <v>6.4457455214704771</v>
          </cell>
          <cell r="N275">
            <v>0</v>
          </cell>
          <cell r="O275">
            <v>39.207127770304439</v>
          </cell>
          <cell r="P275">
            <v>18.516752906230771</v>
          </cell>
          <cell r="Q275">
            <v>26.274079202046224</v>
          </cell>
          <cell r="R275">
            <v>21.765118371983238</v>
          </cell>
          <cell r="S275">
            <v>160.88039939769661</v>
          </cell>
          <cell r="T275">
            <v>20.630840128321889</v>
          </cell>
          <cell r="U275">
            <v>25.959170432011462</v>
          </cell>
          <cell r="W275">
            <v>0</v>
          </cell>
          <cell r="X275">
            <v>10.675192713267252</v>
          </cell>
          <cell r="Y275">
            <v>10.483870967741936</v>
          </cell>
          <cell r="Z275">
            <v>0</v>
          </cell>
          <cell r="AA275">
            <v>0</v>
          </cell>
          <cell r="AB275">
            <v>0</v>
          </cell>
          <cell r="AC275">
            <v>5</v>
          </cell>
          <cell r="AD275">
            <v>0</v>
          </cell>
          <cell r="AE275">
            <v>1.3517454706142278</v>
          </cell>
          <cell r="AF275">
            <v>0.66360474468382336</v>
          </cell>
          <cell r="AG275">
            <v>0</v>
          </cell>
          <cell r="AH275">
            <v>2.7905780486255551</v>
          </cell>
          <cell r="AI275">
            <v>0</v>
          </cell>
          <cell r="AJ275">
            <v>0</v>
          </cell>
          <cell r="AK275">
            <v>0</v>
          </cell>
          <cell r="AL275">
            <v>0</v>
          </cell>
          <cell r="AM275">
            <v>0</v>
          </cell>
          <cell r="AN275">
            <v>0</v>
          </cell>
          <cell r="AO275">
            <v>24.784383293036889</v>
          </cell>
          <cell r="AP275">
            <v>0</v>
          </cell>
          <cell r="AQ275">
            <v>23.336395255316177</v>
          </cell>
          <cell r="AR275">
            <v>16.663604744683823</v>
          </cell>
          <cell r="AS275">
            <v>34.078613068357981</v>
          </cell>
          <cell r="AT275">
            <v>0</v>
          </cell>
          <cell r="AU275">
            <v>0</v>
          </cell>
          <cell r="AV275">
            <v>0</v>
          </cell>
          <cell r="AW275">
            <v>67</v>
          </cell>
          <cell r="AX275">
            <v>0</v>
          </cell>
          <cell r="AY275">
            <v>0</v>
          </cell>
          <cell r="AZ275">
            <v>42.021326762165501</v>
          </cell>
          <cell r="BA275">
            <v>0</v>
          </cell>
          <cell r="BB275">
            <v>98.449083195864461</v>
          </cell>
          <cell r="BC275">
            <v>0</v>
          </cell>
          <cell r="BD275">
            <v>0</v>
          </cell>
          <cell r="BE275">
            <v>27.3224043715847</v>
          </cell>
          <cell r="BF275">
            <v>39.329910674106401</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1.698369885815751</v>
          </cell>
          <cell r="BX275">
            <v>0</v>
          </cell>
          <cell r="BY275">
            <v>0</v>
          </cell>
          <cell r="CA275">
            <v>0</v>
          </cell>
          <cell r="CB275">
            <v>17.265753424657532</v>
          </cell>
          <cell r="CC275">
            <v>0</v>
          </cell>
          <cell r="CD275">
            <v>0</v>
          </cell>
          <cell r="CE275">
            <v>4.1095038405442494</v>
          </cell>
          <cell r="CF275">
            <v>0</v>
          </cell>
          <cell r="CH275">
            <v>21.375257265201782</v>
          </cell>
          <cell r="CJ275">
            <v>40024</v>
          </cell>
          <cell r="CK275">
            <v>10.675192713267252</v>
          </cell>
          <cell r="CL275">
            <v>2.0153502152980511</v>
          </cell>
          <cell r="CM275">
            <v>66.652315045691097</v>
          </cell>
          <cell r="CN275">
            <v>1.698369885815751</v>
          </cell>
          <cell r="CO275">
            <v>0</v>
          </cell>
          <cell r="CP275">
            <v>60</v>
          </cell>
          <cell r="CQ275">
            <v>1.6535744100204255</v>
          </cell>
          <cell r="CR275">
            <v>40</v>
          </cell>
          <cell r="CS275">
            <v>0</v>
          </cell>
          <cell r="CU275">
            <v>40024</v>
          </cell>
          <cell r="CV275">
            <v>0</v>
          </cell>
          <cell r="CW275">
            <v>5</v>
          </cell>
          <cell r="CX275">
            <v>0</v>
          </cell>
          <cell r="CY275">
            <v>0</v>
          </cell>
          <cell r="CZ275">
            <v>0</v>
          </cell>
          <cell r="DA275">
            <v>0</v>
          </cell>
          <cell r="DB275">
            <v>0</v>
          </cell>
          <cell r="DC275">
            <v>72.328767123287676</v>
          </cell>
          <cell r="DD275">
            <v>67</v>
          </cell>
          <cell r="DE275">
            <v>11.835616438356164</v>
          </cell>
          <cell r="DF275">
            <v>24</v>
          </cell>
          <cell r="DG275">
            <v>58.684931506849324</v>
          </cell>
          <cell r="DH275">
            <v>98.449083195864461</v>
          </cell>
          <cell r="DI275">
            <v>0</v>
          </cell>
          <cell r="DJ275">
            <v>0</v>
          </cell>
          <cell r="DK275">
            <v>27.3224043715847</v>
          </cell>
          <cell r="DL275">
            <v>39.329910674106401</v>
          </cell>
          <cell r="DM275">
            <v>0</v>
          </cell>
          <cell r="DN275">
            <v>0</v>
          </cell>
          <cell r="DO275">
            <v>0</v>
          </cell>
          <cell r="DP275">
            <v>1.698369885815751</v>
          </cell>
          <cell r="DR275">
            <v>68.350684931506848</v>
          </cell>
          <cell r="DS275">
            <v>21.375257265201782</v>
          </cell>
          <cell r="DT275">
            <v>0</v>
          </cell>
          <cell r="DV275">
            <v>40024</v>
          </cell>
          <cell r="DW275">
            <v>1.3435668101987008</v>
          </cell>
          <cell r="DY275">
            <v>49.7</v>
          </cell>
          <cell r="DZ275">
            <v>44.7</v>
          </cell>
          <cell r="EA275">
            <v>40</v>
          </cell>
          <cell r="EB275">
            <v>40</v>
          </cell>
          <cell r="ED275">
            <v>60</v>
          </cell>
          <cell r="EE275">
            <v>20</v>
          </cell>
          <cell r="EF275">
            <v>65.763078250564675</v>
          </cell>
          <cell r="EG275">
            <v>5.7630782505646749</v>
          </cell>
          <cell r="EH275">
            <v>60</v>
          </cell>
          <cell r="EJ275">
            <v>40</v>
          </cell>
          <cell r="EK275">
            <v>100</v>
          </cell>
          <cell r="EL275">
            <v>120</v>
          </cell>
          <cell r="EN275">
            <v>0</v>
          </cell>
          <cell r="EO275">
            <v>60</v>
          </cell>
          <cell r="EP275">
            <v>80</v>
          </cell>
          <cell r="ER275">
            <v>200</v>
          </cell>
          <cell r="ET275">
            <v>15</v>
          </cell>
          <cell r="EU275">
            <v>0</v>
          </cell>
          <cell r="EV275">
            <v>1.698369885815751</v>
          </cell>
          <cell r="EW275">
            <v>53.350684931506855</v>
          </cell>
          <cell r="EX275">
            <v>15</v>
          </cell>
          <cell r="EZ275">
            <v>51.652315045691104</v>
          </cell>
          <cell r="FA275">
            <v>66.652315045691097</v>
          </cell>
          <cell r="FB275">
            <v>59</v>
          </cell>
          <cell r="FC275">
            <v>68.350684931506848</v>
          </cell>
          <cell r="FE275">
            <v>38271.593278356479</v>
          </cell>
        </row>
        <row r="276">
          <cell r="A276">
            <v>40025</v>
          </cell>
          <cell r="B276">
            <v>31</v>
          </cell>
          <cell r="C276">
            <v>5</v>
          </cell>
          <cell r="D276">
            <v>7</v>
          </cell>
          <cell r="E276">
            <v>2009</v>
          </cell>
          <cell r="G276">
            <v>0</v>
          </cell>
          <cell r="H276">
            <v>3.7195239963765645</v>
          </cell>
          <cell r="I276">
            <v>6.8882009811988008</v>
          </cell>
          <cell r="J276">
            <v>85.61643835616438</v>
          </cell>
          <cell r="K276">
            <v>10.483870967741936</v>
          </cell>
          <cell r="L276">
            <v>0.55541600389289136</v>
          </cell>
          <cell r="M276">
            <v>6.4716307661960686</v>
          </cell>
          <cell r="N276">
            <v>0</v>
          </cell>
          <cell r="O276">
            <v>38.230489436402735</v>
          </cell>
          <cell r="P276">
            <v>18.591113688688676</v>
          </cell>
          <cell r="Q276">
            <v>25.996946822295985</v>
          </cell>
          <cell r="R276">
            <v>21.765118371983238</v>
          </cell>
          <cell r="S276">
            <v>200.22287627240075</v>
          </cell>
          <cell r="T276">
            <v>20.971986682763408</v>
          </cell>
          <cell r="U276">
            <v>29.877789109130148</v>
          </cell>
          <cell r="W276">
            <v>0</v>
          </cell>
          <cell r="X276">
            <v>10.607724977575366</v>
          </cell>
          <cell r="Y276">
            <v>10.483870967741936</v>
          </cell>
          <cell r="Z276">
            <v>0</v>
          </cell>
          <cell r="AA276">
            <v>0</v>
          </cell>
          <cell r="AB276">
            <v>0</v>
          </cell>
          <cell r="AC276">
            <v>5</v>
          </cell>
          <cell r="AD276">
            <v>0</v>
          </cell>
          <cell r="AE276">
            <v>1.3517454706142278</v>
          </cell>
          <cell r="AF276">
            <v>0.67530129947473228</v>
          </cell>
          <cell r="AG276">
            <v>0</v>
          </cell>
          <cell r="AH276">
            <v>2.7706992460368021</v>
          </cell>
          <cell r="AI276">
            <v>0</v>
          </cell>
          <cell r="AJ276">
            <v>0</v>
          </cell>
          <cell r="AK276">
            <v>0</v>
          </cell>
          <cell r="AL276">
            <v>0</v>
          </cell>
          <cell r="AM276">
            <v>0</v>
          </cell>
          <cell r="AN276">
            <v>0</v>
          </cell>
          <cell r="AO276">
            <v>24.744827348115731</v>
          </cell>
          <cell r="AP276">
            <v>0</v>
          </cell>
          <cell r="AQ276">
            <v>23.324698700525268</v>
          </cell>
          <cell r="AR276">
            <v>16.675301299474732</v>
          </cell>
          <cell r="AS276">
            <v>34.205515551559778</v>
          </cell>
          <cell r="AT276">
            <v>0</v>
          </cell>
          <cell r="AU276">
            <v>0</v>
          </cell>
          <cell r="AV276">
            <v>0</v>
          </cell>
          <cell r="AW276">
            <v>67</v>
          </cell>
          <cell r="AX276">
            <v>0</v>
          </cell>
          <cell r="AY276">
            <v>0</v>
          </cell>
          <cell r="AZ276">
            <v>42.009630207374592</v>
          </cell>
          <cell r="BA276">
            <v>0</v>
          </cell>
          <cell r="BB276">
            <v>142.0630218569197</v>
          </cell>
          <cell r="BC276">
            <v>0</v>
          </cell>
          <cell r="BD276">
            <v>0</v>
          </cell>
          <cell r="BE276">
            <v>27.3224043715847</v>
          </cell>
          <cell r="BF276">
            <v>39.537339405375349</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1.4909411545468032</v>
          </cell>
          <cell r="BX276">
            <v>0</v>
          </cell>
          <cell r="BY276">
            <v>0</v>
          </cell>
          <cell r="CA276">
            <v>0</v>
          </cell>
          <cell r="CB276">
            <v>17.265753424657532</v>
          </cell>
          <cell r="CC276">
            <v>0</v>
          </cell>
          <cell r="CD276">
            <v>0</v>
          </cell>
          <cell r="CE276">
            <v>2.8626261736583132</v>
          </cell>
          <cell r="CF276">
            <v>0</v>
          </cell>
          <cell r="CH276">
            <v>20.128379598315846</v>
          </cell>
          <cell r="CJ276">
            <v>40025</v>
          </cell>
          <cell r="CK276">
            <v>10.607724977575366</v>
          </cell>
          <cell r="CL276">
            <v>2.0270467700889601</v>
          </cell>
          <cell r="CM276">
            <v>66.859743776960045</v>
          </cell>
          <cell r="CN276">
            <v>1.4909411545468032</v>
          </cell>
          <cell r="CO276">
            <v>0</v>
          </cell>
          <cell r="CP276">
            <v>60</v>
          </cell>
          <cell r="CQ276">
            <v>1.7210421457123104</v>
          </cell>
          <cell r="CR276">
            <v>40</v>
          </cell>
          <cell r="CS276">
            <v>0</v>
          </cell>
          <cell r="CU276">
            <v>40025</v>
          </cell>
          <cell r="CV276">
            <v>0</v>
          </cell>
          <cell r="CW276">
            <v>5</v>
          </cell>
          <cell r="CX276">
            <v>0</v>
          </cell>
          <cell r="CY276">
            <v>0</v>
          </cell>
          <cell r="CZ276">
            <v>0</v>
          </cell>
          <cell r="DA276">
            <v>0</v>
          </cell>
          <cell r="DB276">
            <v>0</v>
          </cell>
          <cell r="DC276">
            <v>72.328767123287676</v>
          </cell>
          <cell r="DD276">
            <v>67</v>
          </cell>
          <cell r="DE276">
            <v>11.835616438356164</v>
          </cell>
          <cell r="DF276">
            <v>24</v>
          </cell>
          <cell r="DG276">
            <v>58.684931506849324</v>
          </cell>
          <cell r="DH276">
            <v>142.0630218569197</v>
          </cell>
          <cell r="DI276">
            <v>0</v>
          </cell>
          <cell r="DJ276">
            <v>0</v>
          </cell>
          <cell r="DK276">
            <v>27.3224043715847</v>
          </cell>
          <cell r="DL276">
            <v>39.537339405375349</v>
          </cell>
          <cell r="DM276">
            <v>0</v>
          </cell>
          <cell r="DN276">
            <v>0</v>
          </cell>
          <cell r="DO276">
            <v>0</v>
          </cell>
          <cell r="DP276">
            <v>1.4909411545468032</v>
          </cell>
          <cell r="DR276">
            <v>68.350684931506848</v>
          </cell>
          <cell r="DS276">
            <v>20.128379598315846</v>
          </cell>
          <cell r="DT276">
            <v>0</v>
          </cell>
          <cell r="DV276">
            <v>40025</v>
          </cell>
          <cell r="DW276">
            <v>1.35136451339264</v>
          </cell>
          <cell r="DY276">
            <v>49.7</v>
          </cell>
          <cell r="DZ276">
            <v>44.7</v>
          </cell>
          <cell r="EA276">
            <v>40</v>
          </cell>
          <cell r="EB276">
            <v>40</v>
          </cell>
          <cell r="ED276">
            <v>60</v>
          </cell>
          <cell r="EE276">
            <v>20</v>
          </cell>
          <cell r="EF276">
            <v>64.583668319370616</v>
          </cell>
          <cell r="EG276">
            <v>4.5836683193706165</v>
          </cell>
          <cell r="EH276">
            <v>60</v>
          </cell>
          <cell r="EJ276">
            <v>40</v>
          </cell>
          <cell r="EK276">
            <v>100</v>
          </cell>
          <cell r="EL276">
            <v>120</v>
          </cell>
          <cell r="EN276">
            <v>0</v>
          </cell>
          <cell r="EO276">
            <v>60</v>
          </cell>
          <cell r="EP276">
            <v>80</v>
          </cell>
          <cell r="ER276">
            <v>200</v>
          </cell>
          <cell r="ET276">
            <v>15</v>
          </cell>
          <cell r="EU276">
            <v>0</v>
          </cell>
          <cell r="EV276">
            <v>1.4909411545468032</v>
          </cell>
          <cell r="EW276">
            <v>53.350684931506841</v>
          </cell>
          <cell r="EX276">
            <v>15</v>
          </cell>
          <cell r="EZ276">
            <v>51.859743776960038</v>
          </cell>
          <cell r="FA276">
            <v>66.859743776960045</v>
          </cell>
          <cell r="FB276">
            <v>59</v>
          </cell>
          <cell r="FC276">
            <v>68.350684931506848</v>
          </cell>
          <cell r="FE276">
            <v>38271.593278472224</v>
          </cell>
        </row>
        <row r="277">
          <cell r="A277">
            <v>40026</v>
          </cell>
          <cell r="B277">
            <v>1</v>
          </cell>
          <cell r="C277">
            <v>6</v>
          </cell>
          <cell r="D277">
            <v>8</v>
          </cell>
          <cell r="E277">
            <v>2009</v>
          </cell>
          <cell r="G277">
            <v>0</v>
          </cell>
          <cell r="H277">
            <v>4.1099612483208112</v>
          </cell>
          <cell r="I277">
            <v>10.128716818796118</v>
          </cell>
          <cell r="J277">
            <v>85.61643835616438</v>
          </cell>
          <cell r="K277">
            <v>10.483870967741936</v>
          </cell>
          <cell r="L277">
            <v>0.64220527461041044</v>
          </cell>
          <cell r="M277">
            <v>8.1451876395817031</v>
          </cell>
          <cell r="N277">
            <v>7.7697391304347825</v>
          </cell>
          <cell r="O277">
            <v>44.167884122011685</v>
          </cell>
          <cell r="P277">
            <v>20.063846277019735</v>
          </cell>
          <cell r="Q277">
            <v>25.908391478934828</v>
          </cell>
          <cell r="R277">
            <v>20.027384370228088</v>
          </cell>
          <cell r="S277">
            <v>200.12988466307334</v>
          </cell>
          <cell r="T277">
            <v>21.454186532878992</v>
          </cell>
          <cell r="U277">
            <v>39.693751195851036</v>
          </cell>
          <cell r="W277">
            <v>0</v>
          </cell>
          <cell r="X277">
            <v>14.238678067116929</v>
          </cell>
          <cell r="Y277">
            <v>10.483870967741936</v>
          </cell>
          <cell r="Z277">
            <v>0</v>
          </cell>
          <cell r="AA277">
            <v>0</v>
          </cell>
          <cell r="AB277">
            <v>2.5298588137991085</v>
          </cell>
          <cell r="AC277">
            <v>5</v>
          </cell>
          <cell r="AD277">
            <v>0</v>
          </cell>
          <cell r="AE277">
            <v>1.3517454706142278</v>
          </cell>
          <cell r="AF277">
            <v>7.6755277602135603</v>
          </cell>
          <cell r="AG277">
            <v>0</v>
          </cell>
          <cell r="AH277">
            <v>2.6381186527789602</v>
          </cell>
          <cell r="AI277">
            <v>0</v>
          </cell>
          <cell r="AJ277">
            <v>0</v>
          </cell>
          <cell r="AK277">
            <v>0</v>
          </cell>
          <cell r="AL277">
            <v>0</v>
          </cell>
          <cell r="AM277">
            <v>0</v>
          </cell>
          <cell r="AN277">
            <v>0</v>
          </cell>
          <cell r="AO277">
            <v>21.099144654943583</v>
          </cell>
          <cell r="AP277">
            <v>0</v>
          </cell>
          <cell r="AQ277">
            <v>16.324472239786438</v>
          </cell>
          <cell r="AR277">
            <v>22.357345606328373</v>
          </cell>
          <cell r="AS277">
            <v>34.352825748448204</v>
          </cell>
          <cell r="AT277">
            <v>0</v>
          </cell>
          <cell r="AU277">
            <v>0</v>
          </cell>
          <cell r="AV277">
            <v>0</v>
          </cell>
          <cell r="AW277">
            <v>67</v>
          </cell>
          <cell r="AX277">
            <v>0</v>
          </cell>
          <cell r="AY277">
            <v>0</v>
          </cell>
          <cell r="AZ277">
            <v>36.327585900520951</v>
          </cell>
          <cell r="BA277">
            <v>0</v>
          </cell>
          <cell r="BB277">
            <v>157.95023649128245</v>
          </cell>
          <cell r="BC277">
            <v>0</v>
          </cell>
          <cell r="BD277">
            <v>0</v>
          </cell>
          <cell r="BE277">
            <v>27.3224043715847</v>
          </cell>
          <cell r="BF277">
            <v>41.028280559922152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CA277">
            <v>0</v>
          </cell>
          <cell r="CB277">
            <v>17.265753424657532</v>
          </cell>
          <cell r="CC277">
            <v>0</v>
          </cell>
          <cell r="CD277">
            <v>0</v>
          </cell>
          <cell r="CE277">
            <v>13.395599345908778</v>
          </cell>
          <cell r="CF277">
            <v>0</v>
          </cell>
          <cell r="CH277">
            <v>30.66135277056631</v>
          </cell>
          <cell r="CJ277">
            <v>40026</v>
          </cell>
          <cell r="CK277">
            <v>14.238678067116929</v>
          </cell>
          <cell r="CL277">
            <v>9.0272732308277881</v>
          </cell>
          <cell r="CM277">
            <v>68.350684931506848</v>
          </cell>
          <cell r="CN277">
            <v>0</v>
          </cell>
          <cell r="CO277">
            <v>0</v>
          </cell>
          <cell r="CP277">
            <v>58.090089056170747</v>
          </cell>
          <cell r="CQ277">
            <v>0</v>
          </cell>
          <cell r="CR277">
            <v>38.681817846114811</v>
          </cell>
          <cell r="CS277">
            <v>0</v>
          </cell>
          <cell r="CU277">
            <v>40026</v>
          </cell>
          <cell r="CV277">
            <v>2.5298588137991085</v>
          </cell>
          <cell r="CW277">
            <v>5</v>
          </cell>
          <cell r="CX277">
            <v>0</v>
          </cell>
          <cell r="CY277">
            <v>0</v>
          </cell>
          <cell r="CZ277">
            <v>0</v>
          </cell>
          <cell r="DA277">
            <v>0</v>
          </cell>
          <cell r="DB277">
            <v>0</v>
          </cell>
          <cell r="DC277">
            <v>72.328767123287676</v>
          </cell>
          <cell r="DD277">
            <v>67</v>
          </cell>
          <cell r="DE277">
            <v>11.835616438356164</v>
          </cell>
          <cell r="DF277">
            <v>24</v>
          </cell>
          <cell r="DG277">
            <v>58.684931506849324</v>
          </cell>
          <cell r="DH277">
            <v>157.95023649128245</v>
          </cell>
          <cell r="DI277">
            <v>0</v>
          </cell>
          <cell r="DJ277">
            <v>0</v>
          </cell>
          <cell r="DK277">
            <v>27.3224043715847</v>
          </cell>
          <cell r="DL277">
            <v>41.028280559922152</v>
          </cell>
          <cell r="DM277">
            <v>0</v>
          </cell>
          <cell r="DN277">
            <v>0</v>
          </cell>
          <cell r="DO277">
            <v>0</v>
          </cell>
          <cell r="DP277">
            <v>0</v>
          </cell>
          <cell r="DR277">
            <v>68.350684931506848</v>
          </cell>
          <cell r="DS277">
            <v>30.66135277056631</v>
          </cell>
          <cell r="DT277">
            <v>0</v>
          </cell>
          <cell r="DV277">
            <v>40026</v>
          </cell>
          <cell r="DW277">
            <v>6.0181821538851921</v>
          </cell>
          <cell r="DY277">
            <v>49.7</v>
          </cell>
          <cell r="DZ277">
            <v>44.7</v>
          </cell>
          <cell r="EA277">
            <v>40</v>
          </cell>
          <cell r="EB277">
            <v>38.681817846114811</v>
          </cell>
          <cell r="ED277">
            <v>60</v>
          </cell>
          <cell r="EE277">
            <v>20</v>
          </cell>
          <cell r="EF277">
            <v>71.485688402079518</v>
          </cell>
          <cell r="EG277">
            <v>11.485688402079518</v>
          </cell>
          <cell r="EH277">
            <v>60</v>
          </cell>
          <cell r="EJ277">
            <v>38.681817846114811</v>
          </cell>
          <cell r="EK277">
            <v>98.681817846114811</v>
          </cell>
          <cell r="EL277">
            <v>118.68181784611481</v>
          </cell>
          <cell r="EN277">
            <v>0</v>
          </cell>
          <cell r="EO277">
            <v>60</v>
          </cell>
          <cell r="EP277">
            <v>80</v>
          </cell>
          <cell r="ER277">
            <v>200</v>
          </cell>
          <cell r="ET277">
            <v>15</v>
          </cell>
          <cell r="EU277">
            <v>0</v>
          </cell>
          <cell r="EV277">
            <v>0</v>
          </cell>
          <cell r="EW277">
            <v>59.468571395849594</v>
          </cell>
          <cell r="EX277">
            <v>8.882113535657254</v>
          </cell>
          <cell r="EZ277">
            <v>59.468571395849594</v>
          </cell>
          <cell r="FA277">
            <v>74.468571395849594</v>
          </cell>
          <cell r="FB277">
            <v>59</v>
          </cell>
          <cell r="FC277">
            <v>68.350684931506848</v>
          </cell>
          <cell r="FE277">
            <v>38271.593278703702</v>
          </cell>
        </row>
        <row r="278">
          <cell r="A278">
            <v>40027</v>
          </cell>
          <cell r="B278">
            <v>2</v>
          </cell>
          <cell r="C278">
            <v>7</v>
          </cell>
          <cell r="D278">
            <v>8</v>
          </cell>
          <cell r="E278">
            <v>2009</v>
          </cell>
          <cell r="G278">
            <v>0</v>
          </cell>
          <cell r="H278">
            <v>4.3810462524671028</v>
          </cell>
          <cell r="I278">
            <v>10.21052207370187</v>
          </cell>
          <cell r="J278">
            <v>85.61643835616438</v>
          </cell>
          <cell r="K278">
            <v>10.483870967741936</v>
          </cell>
          <cell r="L278">
            <v>0.68456387825945009</v>
          </cell>
          <cell r="M278">
            <v>8.2109727891748534</v>
          </cell>
          <cell r="N278">
            <v>7.7697391304347825</v>
          </cell>
          <cell r="O278">
            <v>47.081111358701648</v>
          </cell>
          <cell r="P278">
            <v>20.225893265640796</v>
          </cell>
          <cell r="Q278">
            <v>25.951406139038085</v>
          </cell>
          <cell r="R278">
            <v>20.027384370228088</v>
          </cell>
          <cell r="S278">
            <v>180.2680446011729</v>
          </cell>
          <cell r="T278">
            <v>21.382701732026483</v>
          </cell>
          <cell r="U278">
            <v>39.070726965207648</v>
          </cell>
          <cell r="W278">
            <v>0</v>
          </cell>
          <cell r="X278">
            <v>14.591568326168973</v>
          </cell>
          <cell r="Y278">
            <v>10.483870967741936</v>
          </cell>
          <cell r="Z278">
            <v>0</v>
          </cell>
          <cell r="AA278">
            <v>0</v>
          </cell>
          <cell r="AB278">
            <v>2.5285755520819637</v>
          </cell>
          <cell r="AC278">
            <v>5</v>
          </cell>
          <cell r="AD278">
            <v>0</v>
          </cell>
          <cell r="AE278">
            <v>1.3517454706142278</v>
          </cell>
          <cell r="AF278">
            <v>7.7849547751728938</v>
          </cell>
          <cell r="AG278">
            <v>0</v>
          </cell>
          <cell r="AH278">
            <v>2.6022848348561727</v>
          </cell>
          <cell r="AI278">
            <v>0</v>
          </cell>
          <cell r="AJ278">
            <v>0</v>
          </cell>
          <cell r="AK278">
            <v>0</v>
          </cell>
          <cell r="AL278">
            <v>0</v>
          </cell>
          <cell r="AM278">
            <v>0</v>
          </cell>
          <cell r="AN278">
            <v>0</v>
          </cell>
          <cell r="AO278">
            <v>20.649583493572919</v>
          </cell>
          <cell r="AP278">
            <v>0</v>
          </cell>
          <cell r="AQ278">
            <v>16.215045224827108</v>
          </cell>
          <cell r="AR278">
            <v>22.39382127798148</v>
          </cell>
          <cell r="AS278">
            <v>34.485330468689611</v>
          </cell>
          <cell r="AT278">
            <v>0</v>
          </cell>
          <cell r="AU278">
            <v>0</v>
          </cell>
          <cell r="AV278">
            <v>0</v>
          </cell>
          <cell r="AW278">
            <v>67</v>
          </cell>
          <cell r="AX278">
            <v>0</v>
          </cell>
          <cell r="AY278">
            <v>0</v>
          </cell>
          <cell r="AZ278">
            <v>36.291110228867844</v>
          </cell>
          <cell r="BA278">
            <v>0</v>
          </cell>
          <cell r="BB278">
            <v>137.4303630695392</v>
          </cell>
          <cell r="BC278">
            <v>0</v>
          </cell>
          <cell r="BD278">
            <v>0</v>
          </cell>
          <cell r="BE278">
            <v>27.3224043715847</v>
          </cell>
          <cell r="BF278">
            <v>41.028280559922152</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CA278">
            <v>0</v>
          </cell>
          <cell r="CB278">
            <v>17.265753424657532</v>
          </cell>
          <cell r="CC278">
            <v>0</v>
          </cell>
          <cell r="CD278">
            <v>0</v>
          </cell>
          <cell r="CE278">
            <v>16.939729833681326</v>
          </cell>
          <cell r="CF278">
            <v>0</v>
          </cell>
          <cell r="CH278">
            <v>34.205483258338859</v>
          </cell>
          <cell r="CJ278">
            <v>40027</v>
          </cell>
          <cell r="CK278">
            <v>14.591568326168973</v>
          </cell>
          <cell r="CL278">
            <v>9.1367002457871216</v>
          </cell>
          <cell r="CM278">
            <v>68.350684931506848</v>
          </cell>
          <cell r="CN278">
            <v>0</v>
          </cell>
          <cell r="CO278">
            <v>0</v>
          </cell>
          <cell r="CP278">
            <v>57.737198797118701</v>
          </cell>
          <cell r="CQ278">
            <v>0</v>
          </cell>
          <cell r="CR278">
            <v>38.608866502808588</v>
          </cell>
          <cell r="CS278">
            <v>0</v>
          </cell>
          <cell r="CU278">
            <v>40027</v>
          </cell>
          <cell r="CV278">
            <v>2.5285755520819637</v>
          </cell>
          <cell r="CW278">
            <v>5</v>
          </cell>
          <cell r="CX278">
            <v>0</v>
          </cell>
          <cell r="CY278">
            <v>0</v>
          </cell>
          <cell r="CZ278">
            <v>0</v>
          </cell>
          <cell r="DA278">
            <v>0</v>
          </cell>
          <cell r="DB278">
            <v>0</v>
          </cell>
          <cell r="DC278">
            <v>72.328767123287676</v>
          </cell>
          <cell r="DD278">
            <v>67</v>
          </cell>
          <cell r="DE278">
            <v>11.835616438356164</v>
          </cell>
          <cell r="DF278">
            <v>24</v>
          </cell>
          <cell r="DG278">
            <v>58.684931506849324</v>
          </cell>
          <cell r="DH278">
            <v>137.4303630695392</v>
          </cell>
          <cell r="DI278">
            <v>0</v>
          </cell>
          <cell r="DJ278">
            <v>0</v>
          </cell>
          <cell r="DK278">
            <v>27.3224043715847</v>
          </cell>
          <cell r="DL278">
            <v>41.028280559922152</v>
          </cell>
          <cell r="DM278">
            <v>0</v>
          </cell>
          <cell r="DN278">
            <v>0</v>
          </cell>
          <cell r="DO278">
            <v>0</v>
          </cell>
          <cell r="DP278">
            <v>0</v>
          </cell>
          <cell r="DR278">
            <v>68.350684931506848</v>
          </cell>
          <cell r="DS278">
            <v>34.205483258338859</v>
          </cell>
          <cell r="DT278">
            <v>0</v>
          </cell>
          <cell r="DV278">
            <v>40027</v>
          </cell>
          <cell r="DW278">
            <v>6.0911334971914144</v>
          </cell>
          <cell r="DY278">
            <v>49.7</v>
          </cell>
          <cell r="DZ278">
            <v>44.7</v>
          </cell>
          <cell r="EA278">
            <v>40</v>
          </cell>
          <cell r="EB278">
            <v>38.608866502808588</v>
          </cell>
          <cell r="ED278">
            <v>60</v>
          </cell>
          <cell r="EE278">
            <v>20</v>
          </cell>
          <cell r="EF278">
            <v>74.676928630800035</v>
          </cell>
          <cell r="EG278">
            <v>14.676928630800035</v>
          </cell>
          <cell r="EH278">
            <v>60</v>
          </cell>
          <cell r="EJ278">
            <v>38.608866502808588</v>
          </cell>
          <cell r="EK278">
            <v>98.608866502808581</v>
          </cell>
          <cell r="EL278">
            <v>118.60886650280858</v>
          </cell>
          <cell r="EN278">
            <v>0</v>
          </cell>
          <cell r="EO278">
            <v>60</v>
          </cell>
          <cell r="EP278">
            <v>80</v>
          </cell>
          <cell r="ER278">
            <v>200</v>
          </cell>
          <cell r="ET278">
            <v>15</v>
          </cell>
          <cell r="EU278">
            <v>0</v>
          </cell>
          <cell r="EV278">
            <v>0</v>
          </cell>
          <cell r="EW278">
            <v>59.948873267147889</v>
          </cell>
          <cell r="EX278">
            <v>8.4018116643589593</v>
          </cell>
          <cell r="EZ278">
            <v>59.948873267147889</v>
          </cell>
          <cell r="FA278">
            <v>74.948873267147889</v>
          </cell>
          <cell r="FB278">
            <v>59</v>
          </cell>
          <cell r="FC278">
            <v>68.350684931506848</v>
          </cell>
          <cell r="FE278">
            <v>38271.593279050925</v>
          </cell>
        </row>
        <row r="279">
          <cell r="A279">
            <v>40028</v>
          </cell>
          <cell r="B279">
            <v>3</v>
          </cell>
          <cell r="C279">
            <v>1</v>
          </cell>
          <cell r="D279">
            <v>8</v>
          </cell>
          <cell r="E279">
            <v>2009</v>
          </cell>
          <cell r="G279">
            <v>0</v>
          </cell>
          <cell r="H279">
            <v>3.4495118730068697</v>
          </cell>
          <cell r="I279">
            <v>9.9323613781871121</v>
          </cell>
          <cell r="J279">
            <v>85.61643835616438</v>
          </cell>
          <cell r="K279">
            <v>10.483870967741936</v>
          </cell>
          <cell r="L279">
            <v>0.539006230431331</v>
          </cell>
          <cell r="M279">
            <v>7.9872849223445961</v>
          </cell>
          <cell r="N279">
            <v>7.7697391304347825</v>
          </cell>
          <cell r="O279">
            <v>37.070335090560526</v>
          </cell>
          <cell r="P279">
            <v>19.674888282979992</v>
          </cell>
          <cell r="Q279">
            <v>25.910903301516569</v>
          </cell>
          <cell r="R279">
            <v>20.027384370228088</v>
          </cell>
          <cell r="S279">
            <v>191.91833381259156</v>
          </cell>
          <cell r="T279">
            <v>21.424632318596348</v>
          </cell>
          <cell r="U279">
            <v>39.436172082583276</v>
          </cell>
          <cell r="W279">
            <v>0</v>
          </cell>
          <cell r="X279">
            <v>13.381873251193982</v>
          </cell>
          <cell r="Y279">
            <v>10.483870967741936</v>
          </cell>
          <cell r="Z279">
            <v>0</v>
          </cell>
          <cell r="AA279">
            <v>0</v>
          </cell>
          <cell r="AB279">
            <v>2.5272929412946765</v>
          </cell>
          <cell r="AC279">
            <v>5</v>
          </cell>
          <cell r="AD279">
            <v>0</v>
          </cell>
          <cell r="AE279">
            <v>1.3517454706142278</v>
          </cell>
          <cell r="AF279">
            <v>7.416991871301807</v>
          </cell>
          <cell r="AG279">
            <v>0</v>
          </cell>
          <cell r="AH279">
            <v>3.0543700282338069</v>
          </cell>
          <cell r="AI279">
            <v>0</v>
          </cell>
          <cell r="AJ279">
            <v>0</v>
          </cell>
          <cell r="AK279">
            <v>0</v>
          </cell>
          <cell r="AL279">
            <v>0</v>
          </cell>
          <cell r="AM279">
            <v>0</v>
          </cell>
          <cell r="AN279">
            <v>0</v>
          </cell>
          <cell r="AO279">
            <v>21.278627221933501</v>
          </cell>
          <cell r="AP279">
            <v>0</v>
          </cell>
          <cell r="AQ279">
            <v>16.583008128698193</v>
          </cell>
          <cell r="AR279">
            <v>22.271166976691124</v>
          </cell>
          <cell r="AS279">
            <v>34.613896621926386</v>
          </cell>
          <cell r="AT279">
            <v>0</v>
          </cell>
          <cell r="AU279">
            <v>0</v>
          </cell>
          <cell r="AV279">
            <v>0</v>
          </cell>
          <cell r="AW279">
            <v>67</v>
          </cell>
          <cell r="AX279">
            <v>0</v>
          </cell>
          <cell r="AY279">
            <v>0</v>
          </cell>
          <cell r="AZ279">
            <v>36.413764530158204</v>
          </cell>
          <cell r="BA279">
            <v>0</v>
          </cell>
          <cell r="BB279">
            <v>149.36537368361297</v>
          </cell>
          <cell r="BC279">
            <v>0</v>
          </cell>
          <cell r="BD279">
            <v>0</v>
          </cell>
          <cell r="BE279">
            <v>27.3224043715847</v>
          </cell>
          <cell r="BF279">
            <v>41.028280559922152</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CA279">
            <v>0</v>
          </cell>
          <cell r="CB279">
            <v>17.265753424657532</v>
          </cell>
          <cell r="CC279">
            <v>0</v>
          </cell>
          <cell r="CD279">
            <v>0</v>
          </cell>
          <cell r="CE279">
            <v>4.8824420678021738</v>
          </cell>
          <cell r="CF279">
            <v>0</v>
          </cell>
          <cell r="CH279">
            <v>22.148195492459706</v>
          </cell>
          <cell r="CJ279">
            <v>40028</v>
          </cell>
          <cell r="CK279">
            <v>13.381873251193982</v>
          </cell>
          <cell r="CL279">
            <v>8.7687373419160348</v>
          </cell>
          <cell r="CM279">
            <v>68.350684931506848</v>
          </cell>
          <cell r="CN279">
            <v>0</v>
          </cell>
          <cell r="CO279">
            <v>0</v>
          </cell>
          <cell r="CP279">
            <v>58.946893872093696</v>
          </cell>
          <cell r="CQ279">
            <v>0</v>
          </cell>
          <cell r="CR279">
            <v>38.854175105389317</v>
          </cell>
          <cell r="CS279">
            <v>0</v>
          </cell>
          <cell r="CU279">
            <v>40028</v>
          </cell>
          <cell r="CV279">
            <v>2.5272929412946765</v>
          </cell>
          <cell r="CW279">
            <v>5</v>
          </cell>
          <cell r="CX279">
            <v>0</v>
          </cell>
          <cell r="CY279">
            <v>0</v>
          </cell>
          <cell r="CZ279">
            <v>0</v>
          </cell>
          <cell r="DA279">
            <v>0</v>
          </cell>
          <cell r="DB279">
            <v>0</v>
          </cell>
          <cell r="DC279">
            <v>72.328767123287676</v>
          </cell>
          <cell r="DD279">
            <v>67</v>
          </cell>
          <cell r="DE279">
            <v>11.835616438356164</v>
          </cell>
          <cell r="DF279">
            <v>24</v>
          </cell>
          <cell r="DG279">
            <v>58.684931506849324</v>
          </cell>
          <cell r="DH279">
            <v>149.36537368361297</v>
          </cell>
          <cell r="DI279">
            <v>0</v>
          </cell>
          <cell r="DJ279">
            <v>0</v>
          </cell>
          <cell r="DK279">
            <v>27.3224043715847</v>
          </cell>
          <cell r="DL279">
            <v>41.028280559922152</v>
          </cell>
          <cell r="DM279">
            <v>0</v>
          </cell>
          <cell r="DN279">
            <v>0</v>
          </cell>
          <cell r="DO279">
            <v>0</v>
          </cell>
          <cell r="DP279">
            <v>0</v>
          </cell>
          <cell r="DR279">
            <v>68.350684931506848</v>
          </cell>
          <cell r="DS279">
            <v>22.148195492459706</v>
          </cell>
          <cell r="DT279">
            <v>0</v>
          </cell>
          <cell r="DV279">
            <v>40028</v>
          </cell>
          <cell r="DW279">
            <v>5.8458248946106899</v>
          </cell>
          <cell r="DY279">
            <v>49.7</v>
          </cell>
          <cell r="DZ279">
            <v>44.7</v>
          </cell>
          <cell r="EA279">
            <v>40</v>
          </cell>
          <cell r="EB279">
            <v>38.854175105389317</v>
          </cell>
          <cell r="ED279">
            <v>60</v>
          </cell>
          <cell r="EE279">
            <v>20</v>
          </cell>
          <cell r="EF279">
            <v>63.82933593989587</v>
          </cell>
          <cell r="EG279">
            <v>3.82933593989587</v>
          </cell>
          <cell r="EH279">
            <v>60</v>
          </cell>
          <cell r="EJ279">
            <v>38.854175105389317</v>
          </cell>
          <cell r="EK279">
            <v>98.854175105389317</v>
          </cell>
          <cell r="EL279">
            <v>118.85417510538932</v>
          </cell>
          <cell r="EN279">
            <v>0</v>
          </cell>
          <cell r="EO279">
            <v>60</v>
          </cell>
          <cell r="EP279">
            <v>80</v>
          </cell>
          <cell r="ER279">
            <v>200</v>
          </cell>
          <cell r="ET279">
            <v>15</v>
          </cell>
          <cell r="EU279">
            <v>0</v>
          </cell>
          <cell r="EV279">
            <v>0</v>
          </cell>
          <cell r="EW279">
            <v>58.315712870162415</v>
          </cell>
          <cell r="EX279">
            <v>10.034972061344433</v>
          </cell>
          <cell r="EZ279">
            <v>58.315712870162415</v>
          </cell>
          <cell r="FA279">
            <v>73.315712870162415</v>
          </cell>
          <cell r="FB279">
            <v>59</v>
          </cell>
          <cell r="FC279">
            <v>68.350684931506848</v>
          </cell>
          <cell r="FE279">
            <v>38271.59327928241</v>
          </cell>
        </row>
        <row r="280">
          <cell r="A280">
            <v>40029</v>
          </cell>
          <cell r="B280">
            <v>4</v>
          </cell>
          <cell r="C280">
            <v>2</v>
          </cell>
          <cell r="D280">
            <v>8</v>
          </cell>
          <cell r="E280">
            <v>2009</v>
          </cell>
          <cell r="G280">
            <v>0</v>
          </cell>
          <cell r="H280">
            <v>3.3554516300814718</v>
          </cell>
          <cell r="I280">
            <v>9.9053683516724238</v>
          </cell>
          <cell r="J280">
            <v>85.61643835616438</v>
          </cell>
          <cell r="K280">
            <v>10.483870967741936</v>
          </cell>
          <cell r="L280">
            <v>0.52430877211283544</v>
          </cell>
          <cell r="M280">
            <v>7.9655780003469019</v>
          </cell>
          <cell r="N280">
            <v>7.7697391304347825</v>
          </cell>
          <cell r="O280">
            <v>36.059512443092835</v>
          </cell>
          <cell r="P280">
            <v>19.621418140193768</v>
          </cell>
          <cell r="Q280">
            <v>25.946626605943464</v>
          </cell>
          <cell r="R280">
            <v>20.027384370228088</v>
          </cell>
          <cell r="S280">
            <v>191.49327525455405</v>
          </cell>
          <cell r="T280">
            <v>21.423102489221169</v>
          </cell>
          <cell r="U280">
            <v>39.422838887860408</v>
          </cell>
          <cell r="W280">
            <v>0</v>
          </cell>
          <cell r="X280">
            <v>13.260819981753896</v>
          </cell>
          <cell r="Y280">
            <v>10.483870967741936</v>
          </cell>
          <cell r="Z280">
            <v>0</v>
          </cell>
          <cell r="AA280">
            <v>0</v>
          </cell>
          <cell r="AB280">
            <v>2.5260109811070635</v>
          </cell>
          <cell r="AC280">
            <v>5</v>
          </cell>
          <cell r="AD280">
            <v>0</v>
          </cell>
          <cell r="AE280">
            <v>1.3517454706142278</v>
          </cell>
          <cell r="AF280">
            <v>7.3818694511732286</v>
          </cell>
          <cell r="AG280">
            <v>0</v>
          </cell>
          <cell r="AH280">
            <v>3.2220625909501752</v>
          </cell>
          <cell r="AI280">
            <v>0</v>
          </cell>
          <cell r="AJ280">
            <v>0</v>
          </cell>
          <cell r="AK280">
            <v>0</v>
          </cell>
          <cell r="AL280">
            <v>0</v>
          </cell>
          <cell r="AM280">
            <v>0</v>
          </cell>
          <cell r="AN280">
            <v>0</v>
          </cell>
          <cell r="AO280">
            <v>21.09741823111127</v>
          </cell>
          <cell r="AP280">
            <v>0</v>
          </cell>
          <cell r="AQ280">
            <v>16.61813054882677</v>
          </cell>
          <cell r="AR280">
            <v>22.259459503314929</v>
          </cell>
          <cell r="AS280">
            <v>34.748466319472335</v>
          </cell>
          <cell r="AT280">
            <v>0</v>
          </cell>
          <cell r="AU280">
            <v>0</v>
          </cell>
          <cell r="AV280">
            <v>0</v>
          </cell>
          <cell r="AW280">
            <v>67</v>
          </cell>
          <cell r="AX280">
            <v>0</v>
          </cell>
          <cell r="AY280">
            <v>0</v>
          </cell>
          <cell r="AZ280">
            <v>36.425472003534395</v>
          </cell>
          <cell r="BA280">
            <v>0</v>
          </cell>
          <cell r="BB280">
            <v>148.91374462810123</v>
          </cell>
          <cell r="BC280">
            <v>0</v>
          </cell>
          <cell r="BD280">
            <v>0</v>
          </cell>
          <cell r="BE280">
            <v>27.3224043715847</v>
          </cell>
          <cell r="BF280">
            <v>41.028280559922152</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CA280">
            <v>0</v>
          </cell>
          <cell r="CB280">
            <v>17.265753424657532</v>
          </cell>
          <cell r="CC280">
            <v>0</v>
          </cell>
          <cell r="CD280">
            <v>0</v>
          </cell>
          <cell r="CE280">
            <v>3.7094043657826745</v>
          </cell>
          <cell r="CF280">
            <v>0</v>
          </cell>
          <cell r="CH280">
            <v>20.975157790440207</v>
          </cell>
          <cell r="CJ280">
            <v>40029</v>
          </cell>
          <cell r="CK280">
            <v>13.260819981753896</v>
          </cell>
          <cell r="CL280">
            <v>8.7336149217874564</v>
          </cell>
          <cell r="CM280">
            <v>68.350684931506848</v>
          </cell>
          <cell r="CN280">
            <v>0</v>
          </cell>
          <cell r="CO280">
            <v>0</v>
          </cell>
          <cell r="CP280">
            <v>59.067947141533779</v>
          </cell>
          <cell r="CQ280">
            <v>0</v>
          </cell>
          <cell r="CR280">
            <v>38.877590052141699</v>
          </cell>
          <cell r="CS280">
            <v>0</v>
          </cell>
          <cell r="CU280">
            <v>40029</v>
          </cell>
          <cell r="CV280">
            <v>2.5260109811070635</v>
          </cell>
          <cell r="CW280">
            <v>5</v>
          </cell>
          <cell r="CX280">
            <v>0</v>
          </cell>
          <cell r="CY280">
            <v>0</v>
          </cell>
          <cell r="CZ280">
            <v>0</v>
          </cell>
          <cell r="DA280">
            <v>0</v>
          </cell>
          <cell r="DB280">
            <v>0</v>
          </cell>
          <cell r="DC280">
            <v>72.328767123287676</v>
          </cell>
          <cell r="DD280">
            <v>67</v>
          </cell>
          <cell r="DE280">
            <v>11.835616438356164</v>
          </cell>
          <cell r="DF280">
            <v>24</v>
          </cell>
          <cell r="DG280">
            <v>58.684931506849324</v>
          </cell>
          <cell r="DH280">
            <v>148.91374462810123</v>
          </cell>
          <cell r="DI280">
            <v>0</v>
          </cell>
          <cell r="DJ280">
            <v>0</v>
          </cell>
          <cell r="DK280">
            <v>27.3224043715847</v>
          </cell>
          <cell r="DL280">
            <v>41.028280559922152</v>
          </cell>
          <cell r="DM280">
            <v>0</v>
          </cell>
          <cell r="DN280">
            <v>0</v>
          </cell>
          <cell r="DO280">
            <v>0</v>
          </cell>
          <cell r="DP280">
            <v>0</v>
          </cell>
          <cell r="DR280">
            <v>68.350684931506848</v>
          </cell>
          <cell r="DS280">
            <v>20.975157790440207</v>
          </cell>
          <cell r="DT280">
            <v>0</v>
          </cell>
          <cell r="DV280">
            <v>40029</v>
          </cell>
          <cell r="DW280">
            <v>5.8224099478583042</v>
          </cell>
          <cell r="DY280">
            <v>49.7</v>
          </cell>
          <cell r="DZ280">
            <v>44.7</v>
          </cell>
          <cell r="EA280">
            <v>40</v>
          </cell>
          <cell r="EB280">
            <v>38.877590052141699</v>
          </cell>
          <cell r="ED280">
            <v>60</v>
          </cell>
          <cell r="EE280">
            <v>20</v>
          </cell>
          <cell r="EF280">
            <v>62.777351507316453</v>
          </cell>
          <cell r="EG280">
            <v>2.7773515073164532</v>
          </cell>
          <cell r="EH280">
            <v>60</v>
          </cell>
          <cell r="EJ280">
            <v>38.877590052141699</v>
          </cell>
          <cell r="EK280">
            <v>98.877590052141699</v>
          </cell>
          <cell r="EL280">
            <v>118.8775900521417</v>
          </cell>
          <cell r="EN280">
            <v>0</v>
          </cell>
          <cell r="EO280">
            <v>60</v>
          </cell>
          <cell r="EP280">
            <v>80</v>
          </cell>
          <cell r="ER280">
            <v>200</v>
          </cell>
          <cell r="ET280">
            <v>15</v>
          </cell>
          <cell r="EU280">
            <v>0</v>
          </cell>
          <cell r="EV280">
            <v>0</v>
          </cell>
          <cell r="EW280">
            <v>58.157229149746819</v>
          </cell>
          <cell r="EX280">
            <v>10.193455781760029</v>
          </cell>
          <cell r="EZ280">
            <v>58.157229149746819</v>
          </cell>
          <cell r="FA280">
            <v>73.157229149746826</v>
          </cell>
          <cell r="FB280">
            <v>59</v>
          </cell>
          <cell r="FC280">
            <v>68.350684931506848</v>
          </cell>
          <cell r="FE280">
            <v>38271.593279398148</v>
          </cell>
        </row>
        <row r="281">
          <cell r="A281">
            <v>40030</v>
          </cell>
          <cell r="B281">
            <v>5</v>
          </cell>
          <cell r="C281">
            <v>3</v>
          </cell>
          <cell r="D281">
            <v>8</v>
          </cell>
          <cell r="E281">
            <v>2009</v>
          </cell>
          <cell r="G281">
            <v>0</v>
          </cell>
          <cell r="H281">
            <v>3.6703629096491017</v>
          </cell>
          <cell r="I281">
            <v>9.625805052777709</v>
          </cell>
          <cell r="J281">
            <v>85.61643835616438</v>
          </cell>
          <cell r="K281">
            <v>10.483870967741936</v>
          </cell>
          <cell r="L281">
            <v>0.57351548540125719</v>
          </cell>
          <cell r="M281">
            <v>7.7407622050812819</v>
          </cell>
          <cell r="N281">
            <v>7.7697391304347825</v>
          </cell>
          <cell r="O281">
            <v>39.443720727377809</v>
          </cell>
          <cell r="P281">
            <v>19.067634758343157</v>
          </cell>
          <cell r="Q281">
            <v>25.706025371126678</v>
          </cell>
          <cell r="R281">
            <v>20.027384370228088</v>
          </cell>
          <cell r="S281">
            <v>189.6530124714987</v>
          </cell>
          <cell r="T281">
            <v>21.473043943853558</v>
          </cell>
          <cell r="U281">
            <v>35.746247251866322</v>
          </cell>
          <cell r="W281">
            <v>0</v>
          </cell>
          <cell r="X281">
            <v>13.296167962426811</v>
          </cell>
          <cell r="Y281">
            <v>10.483870967741936</v>
          </cell>
          <cell r="Z281">
            <v>0</v>
          </cell>
          <cell r="AA281">
            <v>0</v>
          </cell>
          <cell r="AB281">
            <v>2.5247296711891094</v>
          </cell>
          <cell r="AC281">
            <v>5</v>
          </cell>
          <cell r="AD281">
            <v>0</v>
          </cell>
          <cell r="AE281">
            <v>1.3517454706142278</v>
          </cell>
          <cell r="AF281">
            <v>7.2075416791139837</v>
          </cell>
          <cell r="AG281">
            <v>0</v>
          </cell>
          <cell r="AH281">
            <v>3.1987666726055402</v>
          </cell>
          <cell r="AI281">
            <v>0</v>
          </cell>
          <cell r="AJ281">
            <v>0</v>
          </cell>
          <cell r="AK281">
            <v>0</v>
          </cell>
          <cell r="AL281">
            <v>0</v>
          </cell>
          <cell r="AM281">
            <v>0</v>
          </cell>
          <cell r="AN281">
            <v>0</v>
          </cell>
          <cell r="AO281">
            <v>20.949175869825432</v>
          </cell>
          <cell r="AP281">
            <v>0</v>
          </cell>
          <cell r="AQ281">
            <v>16.792458320886016</v>
          </cell>
          <cell r="AR281">
            <v>22.201350245961844</v>
          </cell>
          <cell r="AS281">
            <v>34.884656618429894</v>
          </cell>
          <cell r="AT281">
            <v>0</v>
          </cell>
          <cell r="AU281">
            <v>0</v>
          </cell>
          <cell r="AV281">
            <v>0</v>
          </cell>
          <cell r="AW281">
            <v>67</v>
          </cell>
          <cell r="AX281">
            <v>0</v>
          </cell>
          <cell r="AY281">
            <v>0</v>
          </cell>
          <cell r="AZ281">
            <v>36.483581260887476</v>
          </cell>
          <cell r="BA281">
            <v>0</v>
          </cell>
          <cell r="BB281">
            <v>143.38872240633111</v>
          </cell>
          <cell r="BC281">
            <v>0</v>
          </cell>
          <cell r="BD281">
            <v>0</v>
          </cell>
          <cell r="BE281">
            <v>27.3224043715847</v>
          </cell>
          <cell r="BF281">
            <v>41.028280559922152</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CA281">
            <v>0</v>
          </cell>
          <cell r="CB281">
            <v>17.265753424657532</v>
          </cell>
          <cell r="CC281">
            <v>0</v>
          </cell>
          <cell r="CD281">
            <v>0</v>
          </cell>
          <cell r="CE281">
            <v>6.2183574993670305</v>
          </cell>
          <cell r="CF281">
            <v>0</v>
          </cell>
          <cell r="CH281">
            <v>23.484110924024563</v>
          </cell>
          <cell r="CJ281">
            <v>40030</v>
          </cell>
          <cell r="CK281">
            <v>13.296167962426811</v>
          </cell>
          <cell r="CL281">
            <v>8.5592871497282115</v>
          </cell>
          <cell r="CM281">
            <v>68.350684931506848</v>
          </cell>
          <cell r="CN281">
            <v>0</v>
          </cell>
          <cell r="CO281">
            <v>0</v>
          </cell>
          <cell r="CP281">
            <v>59.032599160860869</v>
          </cell>
          <cell r="CQ281">
            <v>0</v>
          </cell>
          <cell r="CR281">
            <v>38.993808566847861</v>
          </cell>
          <cell r="CS281">
            <v>0</v>
          </cell>
          <cell r="CU281">
            <v>40030</v>
          </cell>
          <cell r="CV281">
            <v>2.5247296711891094</v>
          </cell>
          <cell r="CW281">
            <v>5</v>
          </cell>
          <cell r="CX281">
            <v>0</v>
          </cell>
          <cell r="CY281">
            <v>0</v>
          </cell>
          <cell r="CZ281">
            <v>0</v>
          </cell>
          <cell r="DA281">
            <v>0</v>
          </cell>
          <cell r="DB281">
            <v>0</v>
          </cell>
          <cell r="DC281">
            <v>72.328767123287676</v>
          </cell>
          <cell r="DD281">
            <v>67</v>
          </cell>
          <cell r="DE281">
            <v>11.835616438356164</v>
          </cell>
          <cell r="DF281">
            <v>24</v>
          </cell>
          <cell r="DG281">
            <v>58.684931506849324</v>
          </cell>
          <cell r="DH281">
            <v>143.38872240633111</v>
          </cell>
          <cell r="DI281">
            <v>0</v>
          </cell>
          <cell r="DJ281">
            <v>0</v>
          </cell>
          <cell r="DK281">
            <v>27.3224043715847</v>
          </cell>
          <cell r="DL281">
            <v>41.028280559922152</v>
          </cell>
          <cell r="DM281">
            <v>0</v>
          </cell>
          <cell r="DN281">
            <v>0</v>
          </cell>
          <cell r="DO281">
            <v>0</v>
          </cell>
          <cell r="DP281">
            <v>0</v>
          </cell>
          <cell r="DR281">
            <v>68.350684931506848</v>
          </cell>
          <cell r="DS281">
            <v>23.484110924024563</v>
          </cell>
          <cell r="DT281">
            <v>0</v>
          </cell>
          <cell r="DV281">
            <v>40030</v>
          </cell>
          <cell r="DW281">
            <v>5.7061914331521413</v>
          </cell>
          <cell r="DY281">
            <v>49.7</v>
          </cell>
          <cell r="DZ281">
            <v>44.7</v>
          </cell>
          <cell r="EA281">
            <v>40</v>
          </cell>
          <cell r="EB281">
            <v>38.993808566847861</v>
          </cell>
          <cell r="ED281">
            <v>60</v>
          </cell>
          <cell r="EE281">
            <v>20</v>
          </cell>
          <cell r="EF281">
            <v>65.250956660227899</v>
          </cell>
          <cell r="EG281">
            <v>5.2509566602278994</v>
          </cell>
          <cell r="EH281">
            <v>60</v>
          </cell>
          <cell r="EJ281">
            <v>38.993808566847861</v>
          </cell>
          <cell r="EK281">
            <v>98.993808566847861</v>
          </cell>
          <cell r="EL281">
            <v>118.99380856684786</v>
          </cell>
          <cell r="EN281">
            <v>0</v>
          </cell>
          <cell r="EO281">
            <v>60</v>
          </cell>
          <cell r="EP281">
            <v>80</v>
          </cell>
          <cell r="ER281">
            <v>200</v>
          </cell>
          <cell r="ET281">
            <v>15</v>
          </cell>
          <cell r="EU281">
            <v>0</v>
          </cell>
          <cell r="EV281">
            <v>0</v>
          </cell>
          <cell r="EW281">
            <v>56.515833670200223</v>
          </cell>
          <cell r="EX281">
            <v>11.834851261306625</v>
          </cell>
          <cell r="EZ281">
            <v>56.515833670200223</v>
          </cell>
          <cell r="FA281">
            <v>71.515833670200223</v>
          </cell>
          <cell r="FB281">
            <v>59</v>
          </cell>
          <cell r="FC281">
            <v>68.350684931506848</v>
          </cell>
          <cell r="FE281">
            <v>38271.593279629633</v>
          </cell>
        </row>
        <row r="282">
          <cell r="A282">
            <v>40031</v>
          </cell>
          <cell r="B282">
            <v>6</v>
          </cell>
          <cell r="C282">
            <v>4</v>
          </cell>
          <cell r="D282">
            <v>8</v>
          </cell>
          <cell r="E282">
            <v>2009</v>
          </cell>
          <cell r="G282">
            <v>0</v>
          </cell>
          <cell r="H282">
            <v>3.2075917134332466</v>
          </cell>
          <cell r="I282">
            <v>7.9484509728586508</v>
          </cell>
          <cell r="J282">
            <v>85.61643835616438</v>
          </cell>
          <cell r="K282">
            <v>10.483870967741936</v>
          </cell>
          <cell r="L282">
            <v>0.50120480284457491</v>
          </cell>
          <cell r="M282">
            <v>6.3918881114147412</v>
          </cell>
          <cell r="N282">
            <v>0</v>
          </cell>
          <cell r="O282">
            <v>34.470529172878962</v>
          </cell>
          <cell r="P282">
            <v>15.744985402683914</v>
          </cell>
          <cell r="Q282">
            <v>26.335026191036516</v>
          </cell>
          <cell r="R282">
            <v>20.027384370228088</v>
          </cell>
          <cell r="S282">
            <v>205.36228888133567</v>
          </cell>
          <cell r="T282">
            <v>20.784195400058199</v>
          </cell>
          <cell r="U282">
            <v>27.149447752976492</v>
          </cell>
          <cell r="W282">
            <v>0</v>
          </cell>
          <cell r="X282">
            <v>11.156042686291897</v>
          </cell>
          <cell r="Y282">
            <v>10.483870967741936</v>
          </cell>
          <cell r="Z282">
            <v>0</v>
          </cell>
          <cell r="AA282">
            <v>0</v>
          </cell>
          <cell r="AB282">
            <v>0</v>
          </cell>
          <cell r="AC282">
            <v>5</v>
          </cell>
          <cell r="AD282">
            <v>0</v>
          </cell>
          <cell r="AE282">
            <v>1.3517454706142278</v>
          </cell>
          <cell r="AF282">
            <v>0.54134744364508869</v>
          </cell>
          <cell r="AG282">
            <v>0</v>
          </cell>
          <cell r="AH282">
            <v>3.6051716172168824</v>
          </cell>
          <cell r="AI282">
            <v>0</v>
          </cell>
          <cell r="AJ282">
            <v>0</v>
          </cell>
          <cell r="AK282">
            <v>0</v>
          </cell>
          <cell r="AL282">
            <v>0</v>
          </cell>
          <cell r="AM282">
            <v>0</v>
          </cell>
          <cell r="AN282">
            <v>0</v>
          </cell>
          <cell r="AO282">
            <v>22.554302100480406</v>
          </cell>
          <cell r="AP282">
            <v>0</v>
          </cell>
          <cell r="AQ282">
            <v>23.458652556354913</v>
          </cell>
          <cell r="AR282">
            <v>16.541347443645087</v>
          </cell>
          <cell r="AS282">
            <v>30.418451419130193</v>
          </cell>
          <cell r="AT282">
            <v>0</v>
          </cell>
          <cell r="AU282">
            <v>0</v>
          </cell>
          <cell r="AV282">
            <v>0</v>
          </cell>
          <cell r="AW282">
            <v>67</v>
          </cell>
          <cell r="AX282">
            <v>0</v>
          </cell>
          <cell r="AY282">
            <v>0</v>
          </cell>
          <cell r="AZ282">
            <v>42.143584063204237</v>
          </cell>
          <cell r="BA282">
            <v>0</v>
          </cell>
          <cell r="BB282">
            <v>144.15234797116614</v>
          </cell>
          <cell r="BC282">
            <v>0</v>
          </cell>
          <cell r="BD282">
            <v>0</v>
          </cell>
          <cell r="BE282">
            <v>27.3224043715847</v>
          </cell>
          <cell r="BF282">
            <v>34.345207392294895</v>
          </cell>
          <cell r="BG282">
            <v>0</v>
          </cell>
          <cell r="BH282">
            <v>4.5947993001683045</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6.6830731676272563</v>
          </cell>
          <cell r="BX282">
            <v>0</v>
          </cell>
          <cell r="BY282">
            <v>0</v>
          </cell>
          <cell r="CA282">
            <v>0</v>
          </cell>
          <cell r="CB282">
            <v>12.670954124489228</v>
          </cell>
          <cell r="CC282">
            <v>0</v>
          </cell>
          <cell r="CD282">
            <v>0</v>
          </cell>
          <cell r="CE282">
            <v>0</v>
          </cell>
          <cell r="CF282">
            <v>0</v>
          </cell>
          <cell r="CH282">
            <v>12.670954124489228</v>
          </cell>
          <cell r="CJ282">
            <v>40031</v>
          </cell>
          <cell r="CK282">
            <v>11.156042686291897</v>
          </cell>
          <cell r="CL282">
            <v>1.8930929142593165</v>
          </cell>
          <cell r="CM282">
            <v>61.667611763879592</v>
          </cell>
          <cell r="CN282">
            <v>6.6830731676272563</v>
          </cell>
          <cell r="CO282">
            <v>0</v>
          </cell>
          <cell r="CP282">
            <v>56.577925136827481</v>
          </cell>
          <cell r="CQ282">
            <v>0</v>
          </cell>
          <cell r="CR282">
            <v>40</v>
          </cell>
          <cell r="CS282">
            <v>0</v>
          </cell>
          <cell r="CU282">
            <v>40031</v>
          </cell>
          <cell r="CV282">
            <v>0</v>
          </cell>
          <cell r="CW282">
            <v>5</v>
          </cell>
          <cell r="CX282">
            <v>0</v>
          </cell>
          <cell r="CY282">
            <v>0</v>
          </cell>
          <cell r="CZ282">
            <v>0</v>
          </cell>
          <cell r="DA282">
            <v>0</v>
          </cell>
          <cell r="DB282">
            <v>0</v>
          </cell>
          <cell r="DC282">
            <v>72.328767123287676</v>
          </cell>
          <cell r="DD282">
            <v>67</v>
          </cell>
          <cell r="DE282">
            <v>11.835616438356164</v>
          </cell>
          <cell r="DF282">
            <v>24</v>
          </cell>
          <cell r="DG282">
            <v>58.684931506849324</v>
          </cell>
          <cell r="DH282">
            <v>144.15234797116614</v>
          </cell>
          <cell r="DI282">
            <v>0</v>
          </cell>
          <cell r="DJ282">
            <v>0</v>
          </cell>
          <cell r="DK282">
            <v>27.3224043715847</v>
          </cell>
          <cell r="DL282">
            <v>34.345207392294895</v>
          </cell>
          <cell r="DM282">
            <v>0</v>
          </cell>
          <cell r="DN282">
            <v>0</v>
          </cell>
          <cell r="DO282">
            <v>0</v>
          </cell>
          <cell r="DP282">
            <v>6.6830731676272563</v>
          </cell>
          <cell r="DR282">
            <v>68.350684931506848</v>
          </cell>
          <cell r="DS282">
            <v>12.670954124489228</v>
          </cell>
          <cell r="DT282">
            <v>0</v>
          </cell>
          <cell r="DV282">
            <v>40031</v>
          </cell>
          <cell r="DW282">
            <v>1.2620619428395443</v>
          </cell>
          <cell r="DY282">
            <v>49.7</v>
          </cell>
          <cell r="DZ282">
            <v>44.7</v>
          </cell>
          <cell r="EA282">
            <v>40</v>
          </cell>
          <cell r="EB282">
            <v>40</v>
          </cell>
          <cell r="ED282">
            <v>60</v>
          </cell>
          <cell r="EE282">
            <v>20</v>
          </cell>
          <cell r="EF282">
            <v>56.577925136827481</v>
          </cell>
          <cell r="EG282">
            <v>0</v>
          </cell>
          <cell r="EH282">
            <v>56.577925136827481</v>
          </cell>
          <cell r="EJ282">
            <v>40</v>
          </cell>
          <cell r="EK282">
            <v>100</v>
          </cell>
          <cell r="EL282">
            <v>120</v>
          </cell>
          <cell r="EN282">
            <v>0</v>
          </cell>
          <cell r="EO282">
            <v>60</v>
          </cell>
          <cell r="EP282">
            <v>80</v>
          </cell>
          <cell r="ER282">
            <v>200</v>
          </cell>
          <cell r="ET282">
            <v>15</v>
          </cell>
          <cell r="EU282">
            <v>0</v>
          </cell>
          <cell r="EV282">
            <v>6.6830731676272563</v>
          </cell>
          <cell r="EW282">
            <v>53.350684931506848</v>
          </cell>
          <cell r="EX282">
            <v>15</v>
          </cell>
          <cell r="EZ282">
            <v>46.667611763879592</v>
          </cell>
          <cell r="FA282">
            <v>61.667611763879592</v>
          </cell>
          <cell r="FB282">
            <v>59</v>
          </cell>
          <cell r="FC282">
            <v>68.350684931506848</v>
          </cell>
          <cell r="FE282">
            <v>38271.593279976849</v>
          </cell>
        </row>
        <row r="283">
          <cell r="A283">
            <v>40032</v>
          </cell>
          <cell r="B283">
            <v>7</v>
          </cell>
          <cell r="C283">
            <v>5</v>
          </cell>
          <cell r="D283">
            <v>8</v>
          </cell>
          <cell r="E283">
            <v>2009</v>
          </cell>
          <cell r="G283">
            <v>0</v>
          </cell>
          <cell r="H283">
            <v>3.0027970040588783</v>
          </cell>
          <cell r="I283">
            <v>7.9487777343076065</v>
          </cell>
          <cell r="J283">
            <v>85.61643835616438</v>
          </cell>
          <cell r="K283">
            <v>10.483870967741936</v>
          </cell>
          <cell r="L283">
            <v>0.46920444210485751</v>
          </cell>
          <cell r="M283">
            <v>6.3921508824411948</v>
          </cell>
          <cell r="N283">
            <v>0</v>
          </cell>
          <cell r="O283">
            <v>32.269693581997466</v>
          </cell>
          <cell r="P283">
            <v>15.745632680280712</v>
          </cell>
          <cell r="Q283">
            <v>25.995235897368136</v>
          </cell>
          <cell r="R283">
            <v>20.027384370228088</v>
          </cell>
          <cell r="S283">
            <v>153.00755040929124</v>
          </cell>
          <cell r="T283">
            <v>20.777673268264632</v>
          </cell>
          <cell r="U283">
            <v>28.011474622882403</v>
          </cell>
          <cell r="W283">
            <v>0</v>
          </cell>
          <cell r="X283">
            <v>10.951574738366485</v>
          </cell>
          <cell r="Y283">
            <v>10.483870967741936</v>
          </cell>
          <cell r="Z283">
            <v>0</v>
          </cell>
          <cell r="AA283">
            <v>0</v>
          </cell>
          <cell r="AB283">
            <v>0</v>
          </cell>
          <cell r="AC283">
            <v>5</v>
          </cell>
          <cell r="AD283">
            <v>0</v>
          </cell>
          <cell r="AE283">
            <v>1.3517454706142278</v>
          </cell>
          <cell r="AF283">
            <v>0.50960985393182412</v>
          </cell>
          <cell r="AG283">
            <v>0</v>
          </cell>
          <cell r="AH283">
            <v>3.5148056172137903</v>
          </cell>
          <cell r="AI283">
            <v>0</v>
          </cell>
          <cell r="AJ283">
            <v>0</v>
          </cell>
          <cell r="AK283">
            <v>0</v>
          </cell>
          <cell r="AL283">
            <v>0</v>
          </cell>
          <cell r="AM283">
            <v>0</v>
          </cell>
          <cell r="AN283">
            <v>0</v>
          </cell>
          <cell r="AO283">
            <v>22.710961693740217</v>
          </cell>
          <cell r="AP283">
            <v>0</v>
          </cell>
          <cell r="AQ283">
            <v>23.490390146068176</v>
          </cell>
          <cell r="AR283">
            <v>16.509609853931824</v>
          </cell>
          <cell r="AS283">
            <v>27.812179218920406</v>
          </cell>
          <cell r="AT283">
            <v>0</v>
          </cell>
          <cell r="AU283">
            <v>0</v>
          </cell>
          <cell r="AV283">
            <v>0</v>
          </cell>
          <cell r="AW283">
            <v>67</v>
          </cell>
          <cell r="AX283">
            <v>0</v>
          </cell>
          <cell r="AY283">
            <v>0</v>
          </cell>
          <cell r="AZ283">
            <v>42.175321652917503</v>
          </cell>
          <cell r="BA283">
            <v>0</v>
          </cell>
          <cell r="BB283">
            <v>92.621376647520762</v>
          </cell>
          <cell r="BC283">
            <v>0</v>
          </cell>
          <cell r="BD283">
            <v>0</v>
          </cell>
          <cell r="BE283">
            <v>27.3224043715847</v>
          </cell>
          <cell r="BF283">
            <v>34.347125901510253</v>
          </cell>
          <cell r="BG283">
            <v>0</v>
          </cell>
          <cell r="BH283">
            <v>7.3392458550467694</v>
          </cell>
          <cell r="BI283">
            <v>0</v>
          </cell>
          <cell r="BJ283">
            <v>0</v>
          </cell>
          <cell r="BK283">
            <v>0</v>
          </cell>
          <cell r="BL283">
            <v>0</v>
          </cell>
          <cell r="BM283">
            <v>0</v>
          </cell>
          <cell r="BN283">
            <v>7.1054273576010019E-15</v>
          </cell>
          <cell r="BO283">
            <v>0</v>
          </cell>
          <cell r="BP283">
            <v>0</v>
          </cell>
          <cell r="BQ283">
            <v>-7.1054273576010019E-15</v>
          </cell>
          <cell r="BR283">
            <v>0</v>
          </cell>
          <cell r="BS283">
            <v>0</v>
          </cell>
          <cell r="BT283">
            <v>0</v>
          </cell>
          <cell r="BU283">
            <v>0</v>
          </cell>
          <cell r="BV283">
            <v>0</v>
          </cell>
          <cell r="BW283">
            <v>6.6811546584118915</v>
          </cell>
          <cell r="BX283">
            <v>0</v>
          </cell>
          <cell r="BY283">
            <v>0</v>
          </cell>
          <cell r="CA283">
            <v>0</v>
          </cell>
          <cell r="CB283">
            <v>9.926507569610763</v>
          </cell>
          <cell r="CC283">
            <v>0</v>
          </cell>
          <cell r="CD283">
            <v>0</v>
          </cell>
          <cell r="CE283">
            <v>0</v>
          </cell>
          <cell r="CF283">
            <v>0</v>
          </cell>
          <cell r="CH283">
            <v>9.926507569610763</v>
          </cell>
          <cell r="CJ283">
            <v>40032</v>
          </cell>
          <cell r="CK283">
            <v>10.951574738366485</v>
          </cell>
          <cell r="CL283">
            <v>1.8613553245460519</v>
          </cell>
          <cell r="CM283">
            <v>61.669530273094956</v>
          </cell>
          <cell r="CN283">
            <v>6.6811546584118915</v>
          </cell>
          <cell r="CO283">
            <v>0</v>
          </cell>
          <cell r="CP283">
            <v>54.037946529874411</v>
          </cell>
          <cell r="CQ283">
            <v>0</v>
          </cell>
          <cell r="CR283">
            <v>40</v>
          </cell>
          <cell r="CS283">
            <v>0</v>
          </cell>
          <cell r="CU283">
            <v>40032</v>
          </cell>
          <cell r="CV283">
            <v>0</v>
          </cell>
          <cell r="CW283">
            <v>5</v>
          </cell>
          <cell r="CX283">
            <v>0</v>
          </cell>
          <cell r="CY283">
            <v>0</v>
          </cell>
          <cell r="CZ283">
            <v>0</v>
          </cell>
          <cell r="DA283">
            <v>0</v>
          </cell>
          <cell r="DB283">
            <v>0</v>
          </cell>
          <cell r="DC283">
            <v>72.328767123287676</v>
          </cell>
          <cell r="DD283">
            <v>67</v>
          </cell>
          <cell r="DE283">
            <v>11.835616438356164</v>
          </cell>
          <cell r="DF283">
            <v>24</v>
          </cell>
          <cell r="DG283">
            <v>58.684931506849324</v>
          </cell>
          <cell r="DH283">
            <v>92.621376647520762</v>
          </cell>
          <cell r="DI283">
            <v>0</v>
          </cell>
          <cell r="DJ283">
            <v>0</v>
          </cell>
          <cell r="DK283">
            <v>27.3224043715847</v>
          </cell>
          <cell r="DL283">
            <v>34.34712590151026</v>
          </cell>
          <cell r="DM283">
            <v>0</v>
          </cell>
          <cell r="DN283">
            <v>0</v>
          </cell>
          <cell r="DO283">
            <v>-7.1054273576010019E-15</v>
          </cell>
          <cell r="DP283">
            <v>6.6811546584118915</v>
          </cell>
          <cell r="DR283">
            <v>68.350684931506848</v>
          </cell>
          <cell r="DS283">
            <v>9.926507569610763</v>
          </cell>
          <cell r="DT283">
            <v>0</v>
          </cell>
          <cell r="DV283">
            <v>40032</v>
          </cell>
          <cell r="DW283">
            <v>1.2409035496973679</v>
          </cell>
          <cell r="DY283">
            <v>49.7</v>
          </cell>
          <cell r="DZ283">
            <v>44.7</v>
          </cell>
          <cell r="EA283">
            <v>40</v>
          </cell>
          <cell r="EB283">
            <v>40</v>
          </cell>
          <cell r="ED283">
            <v>60</v>
          </cell>
          <cell r="EE283">
            <v>20</v>
          </cell>
          <cell r="EF283">
            <v>54.037946529874418</v>
          </cell>
          <cell r="EG283">
            <v>0</v>
          </cell>
          <cell r="EH283">
            <v>54.037946529874418</v>
          </cell>
          <cell r="EJ283">
            <v>40</v>
          </cell>
          <cell r="EK283">
            <v>100</v>
          </cell>
          <cell r="EL283">
            <v>120</v>
          </cell>
          <cell r="EN283">
            <v>0</v>
          </cell>
          <cell r="EO283">
            <v>60</v>
          </cell>
          <cell r="EP283">
            <v>80</v>
          </cell>
          <cell r="ER283">
            <v>200</v>
          </cell>
          <cell r="ET283">
            <v>15</v>
          </cell>
          <cell r="EU283">
            <v>0</v>
          </cell>
          <cell r="EV283">
            <v>6.6811546584118915</v>
          </cell>
          <cell r="EW283">
            <v>53.350684931506848</v>
          </cell>
          <cell r="EX283">
            <v>15</v>
          </cell>
          <cell r="EZ283">
            <v>46.669530273094956</v>
          </cell>
          <cell r="FA283">
            <v>61.669530273094956</v>
          </cell>
          <cell r="FB283">
            <v>59</v>
          </cell>
          <cell r="FC283">
            <v>68.350684931506848</v>
          </cell>
          <cell r="FE283">
            <v>38271.593280092595</v>
          </cell>
        </row>
        <row r="284">
          <cell r="A284">
            <v>40033</v>
          </cell>
          <cell r="B284">
            <v>8</v>
          </cell>
          <cell r="C284">
            <v>6</v>
          </cell>
          <cell r="D284">
            <v>8</v>
          </cell>
          <cell r="E284">
            <v>2009</v>
          </cell>
          <cell r="G284">
            <v>0</v>
          </cell>
          <cell r="H284">
            <v>3.5826641041260032</v>
          </cell>
          <cell r="I284">
            <v>9.9727564691090276</v>
          </cell>
          <cell r="J284">
            <v>85.61643835616438</v>
          </cell>
          <cell r="K284">
            <v>10.483870967741936</v>
          </cell>
          <cell r="L284">
            <v>0.55981203856049255</v>
          </cell>
          <cell r="M284">
            <v>8.0197693526197504</v>
          </cell>
          <cell r="N284">
            <v>7.7697391304347825</v>
          </cell>
          <cell r="O284">
            <v>38.501261554176203</v>
          </cell>
          <cell r="P284">
            <v>19.754906404633811</v>
          </cell>
          <cell r="Q284">
            <v>25.939812368177151</v>
          </cell>
          <cell r="R284">
            <v>20.027384370228088</v>
          </cell>
          <cell r="S284">
            <v>218.78497324536355</v>
          </cell>
          <cell r="T284">
            <v>21.521328111304499</v>
          </cell>
          <cell r="U284">
            <v>40.278922165677756</v>
          </cell>
          <cell r="W284">
            <v>0</v>
          </cell>
          <cell r="X284">
            <v>13.555420573235031</v>
          </cell>
          <cell r="Y284">
            <v>10.483870967741936</v>
          </cell>
          <cell r="Z284">
            <v>0</v>
          </cell>
          <cell r="AA284">
            <v>0</v>
          </cell>
          <cell r="AB284">
            <v>2.5234490112109711</v>
          </cell>
          <cell r="AC284">
            <v>5</v>
          </cell>
          <cell r="AD284">
            <v>0</v>
          </cell>
          <cell r="AE284">
            <v>1.3517454706142278</v>
          </cell>
          <cell r="AF284">
            <v>7.4741260397898284</v>
          </cell>
          <cell r="AG284">
            <v>0</v>
          </cell>
          <cell r="AH284">
            <v>3.0606212276623825</v>
          </cell>
          <cell r="AI284">
            <v>0</v>
          </cell>
          <cell r="AJ284">
            <v>0</v>
          </cell>
          <cell r="AK284">
            <v>0</v>
          </cell>
          <cell r="AL284">
            <v>0</v>
          </cell>
          <cell r="AM284">
            <v>0</v>
          </cell>
          <cell r="AN284">
            <v>0</v>
          </cell>
          <cell r="AO284">
            <v>20.407838599069891</v>
          </cell>
          <cell r="AP284">
            <v>0</v>
          </cell>
          <cell r="AQ284">
            <v>16.52587396021017</v>
          </cell>
          <cell r="AR284">
            <v>22.290211699520462</v>
          </cell>
          <cell r="AS284">
            <v>35.304886723320372</v>
          </cell>
          <cell r="AT284">
            <v>0</v>
          </cell>
          <cell r="AU284">
            <v>0</v>
          </cell>
          <cell r="AV284">
            <v>0</v>
          </cell>
          <cell r="AW284">
            <v>67</v>
          </cell>
          <cell r="AX284">
            <v>0</v>
          </cell>
          <cell r="AY284">
            <v>0</v>
          </cell>
          <cell r="AZ284">
            <v>36.394719807328862</v>
          </cell>
          <cell r="BA284">
            <v>0</v>
          </cell>
          <cell r="BB284">
            <v>177.19050371501694</v>
          </cell>
          <cell r="BC284">
            <v>0</v>
          </cell>
          <cell r="BD284">
            <v>0</v>
          </cell>
          <cell r="BE284">
            <v>27.3224043715847</v>
          </cell>
          <cell r="BF284">
            <v>41.028280559922152</v>
          </cell>
          <cell r="BG284">
            <v>0</v>
          </cell>
          <cell r="BH284">
            <v>0</v>
          </cell>
          <cell r="BI284">
            <v>0</v>
          </cell>
          <cell r="BJ284">
            <v>0</v>
          </cell>
          <cell r="BK284">
            <v>0</v>
          </cell>
          <cell r="BL284">
            <v>0</v>
          </cell>
          <cell r="BM284">
            <v>0</v>
          </cell>
          <cell r="BN284">
            <v>0</v>
          </cell>
          <cell r="BO284">
            <v>0</v>
          </cell>
          <cell r="BP284">
            <v>0</v>
          </cell>
          <cell r="BQ284">
            <v>7.1054273576010019E-15</v>
          </cell>
          <cell r="BR284">
            <v>0</v>
          </cell>
          <cell r="BS284">
            <v>0</v>
          </cell>
          <cell r="BT284">
            <v>0</v>
          </cell>
          <cell r="BU284">
            <v>0</v>
          </cell>
          <cell r="BV284">
            <v>0</v>
          </cell>
          <cell r="BW284">
            <v>0</v>
          </cell>
          <cell r="BX284">
            <v>0</v>
          </cell>
          <cell r="BY284">
            <v>0</v>
          </cell>
          <cell r="CA284">
            <v>0</v>
          </cell>
          <cell r="CB284">
            <v>17.265753424657532</v>
          </cell>
          <cell r="CC284">
            <v>0</v>
          </cell>
          <cell r="CD284">
            <v>0</v>
          </cell>
          <cell r="CE284">
            <v>6.6339324874319772</v>
          </cell>
          <cell r="CF284">
            <v>0</v>
          </cell>
          <cell r="CH284">
            <v>23.89968591208951</v>
          </cell>
          <cell r="CJ284">
            <v>40033</v>
          </cell>
          <cell r="CK284">
            <v>13.555420573235031</v>
          </cell>
          <cell r="CL284">
            <v>8.8258715104040562</v>
          </cell>
          <cell r="CM284">
            <v>68.350684931506848</v>
          </cell>
          <cell r="CN284">
            <v>0</v>
          </cell>
          <cell r="CO284">
            <v>0</v>
          </cell>
          <cell r="CP284">
            <v>58.773346550052644</v>
          </cell>
          <cell r="CQ284">
            <v>0</v>
          </cell>
          <cell r="CR284">
            <v>38.816085659730632</v>
          </cell>
          <cell r="CS284">
            <v>0</v>
          </cell>
          <cell r="CU284">
            <v>40033</v>
          </cell>
          <cell r="CV284">
            <v>2.5234490112109711</v>
          </cell>
          <cell r="CW284">
            <v>5</v>
          </cell>
          <cell r="CX284">
            <v>0</v>
          </cell>
          <cell r="CY284">
            <v>0</v>
          </cell>
          <cell r="CZ284">
            <v>0</v>
          </cell>
          <cell r="DA284">
            <v>0</v>
          </cell>
          <cell r="DB284">
            <v>0</v>
          </cell>
          <cell r="DC284">
            <v>72.328767123287676</v>
          </cell>
          <cell r="DD284">
            <v>67</v>
          </cell>
          <cell r="DE284">
            <v>11.835616438356164</v>
          </cell>
          <cell r="DF284">
            <v>24</v>
          </cell>
          <cell r="DG284">
            <v>58.684931506849324</v>
          </cell>
          <cell r="DH284">
            <v>177.19050371501694</v>
          </cell>
          <cell r="DI284">
            <v>0</v>
          </cell>
          <cell r="DJ284">
            <v>0</v>
          </cell>
          <cell r="DK284">
            <v>27.3224043715847</v>
          </cell>
          <cell r="DL284">
            <v>41.028280559922152</v>
          </cell>
          <cell r="DM284">
            <v>0</v>
          </cell>
          <cell r="DN284">
            <v>0</v>
          </cell>
          <cell r="DO284">
            <v>7.1054273576010019E-15</v>
          </cell>
          <cell r="DP284">
            <v>0</v>
          </cell>
          <cell r="DR284">
            <v>68.350684931506848</v>
          </cell>
          <cell r="DS284">
            <v>23.89968591208951</v>
          </cell>
          <cell r="DT284">
            <v>0</v>
          </cell>
          <cell r="DV284">
            <v>40033</v>
          </cell>
          <cell r="DW284">
            <v>5.8839143402693708</v>
          </cell>
          <cell r="DY284">
            <v>49.7</v>
          </cell>
          <cell r="DZ284">
            <v>44.7</v>
          </cell>
          <cell r="EA284">
            <v>40</v>
          </cell>
          <cell r="EB284">
            <v>38.816085659730632</v>
          </cell>
          <cell r="ED284">
            <v>60</v>
          </cell>
          <cell r="EE284">
            <v>20</v>
          </cell>
          <cell r="EF284">
            <v>65.407279037484614</v>
          </cell>
          <cell r="EG284">
            <v>5.4072790374846136</v>
          </cell>
          <cell r="EH284">
            <v>60</v>
          </cell>
          <cell r="EJ284">
            <v>38.816085659730632</v>
          </cell>
          <cell r="EK284">
            <v>98.816085659730632</v>
          </cell>
          <cell r="EL284">
            <v>118.81608565973063</v>
          </cell>
          <cell r="EN284">
            <v>0</v>
          </cell>
          <cell r="EO284">
            <v>60</v>
          </cell>
          <cell r="EP284">
            <v>80</v>
          </cell>
          <cell r="ER284">
            <v>200</v>
          </cell>
          <cell r="ET284">
            <v>15</v>
          </cell>
          <cell r="EU284">
            <v>0</v>
          </cell>
          <cell r="EV284">
            <v>0</v>
          </cell>
          <cell r="EW284">
            <v>58.552883914778242</v>
          </cell>
          <cell r="EX284">
            <v>9.7978010167286058</v>
          </cell>
          <cell r="EZ284">
            <v>58.552883914778242</v>
          </cell>
          <cell r="FA284">
            <v>73.552883914778249</v>
          </cell>
          <cell r="FB284">
            <v>59</v>
          </cell>
          <cell r="FC284">
            <v>68.350684931506848</v>
          </cell>
          <cell r="FE284">
            <v>38271.593280324072</v>
          </cell>
        </row>
        <row r="285">
          <cell r="A285">
            <v>40034</v>
          </cell>
          <cell r="B285">
            <v>9</v>
          </cell>
          <cell r="C285">
            <v>7</v>
          </cell>
          <cell r="D285">
            <v>8</v>
          </cell>
          <cell r="E285">
            <v>2009</v>
          </cell>
          <cell r="G285">
            <v>0</v>
          </cell>
          <cell r="H285">
            <v>3.6551368365463932</v>
          </cell>
          <cell r="I285">
            <v>9.9949989148066649</v>
          </cell>
          <cell r="J285">
            <v>85.61643835616438</v>
          </cell>
          <cell r="K285">
            <v>10.483870967741936</v>
          </cell>
          <cell r="L285">
            <v>0.57113632319816865</v>
          </cell>
          <cell r="M285">
            <v>8.0376560106250619</v>
          </cell>
          <cell r="N285">
            <v>7.7697391304347825</v>
          </cell>
          <cell r="O285">
            <v>39.280093045314267</v>
          </cell>
          <cell r="P285">
            <v>19.798966182321958</v>
          </cell>
          <cell r="Q285">
            <v>25.964865522661427</v>
          </cell>
          <cell r="R285">
            <v>20.027384370228088</v>
          </cell>
          <cell r="S285">
            <v>153.21151690191823</v>
          </cell>
          <cell r="T285">
            <v>21.285322511958562</v>
          </cell>
          <cell r="U285">
            <v>38.222020485789116</v>
          </cell>
          <cell r="W285">
            <v>0</v>
          </cell>
          <cell r="X285">
            <v>13.650135751353059</v>
          </cell>
          <cell r="Y285">
            <v>10.483870967741936</v>
          </cell>
          <cell r="Z285">
            <v>0</v>
          </cell>
          <cell r="AA285">
            <v>0</v>
          </cell>
          <cell r="AB285">
            <v>2.5221690008429651</v>
          </cell>
          <cell r="AC285">
            <v>5</v>
          </cell>
          <cell r="AD285">
            <v>0</v>
          </cell>
          <cell r="AE285">
            <v>1.3517454706142278</v>
          </cell>
          <cell r="AF285">
            <v>7.504616992800818</v>
          </cell>
          <cell r="AG285">
            <v>0</v>
          </cell>
          <cell r="AH285">
            <v>3.0925885188513362</v>
          </cell>
          <cell r="AI285">
            <v>0</v>
          </cell>
          <cell r="AJ285">
            <v>0</v>
          </cell>
          <cell r="AK285">
            <v>0</v>
          </cell>
          <cell r="AL285">
            <v>0</v>
          </cell>
          <cell r="AM285">
            <v>0</v>
          </cell>
          <cell r="AN285">
            <v>0</v>
          </cell>
          <cell r="AO285">
            <v>20.136739031320783</v>
          </cell>
          <cell r="AP285">
            <v>0</v>
          </cell>
          <cell r="AQ285">
            <v>16.49538300719918</v>
          </cell>
          <cell r="AR285">
            <v>22.300375350524121</v>
          </cell>
          <cell r="AS285">
            <v>35.449303821762499</v>
          </cell>
          <cell r="AT285">
            <v>0</v>
          </cell>
          <cell r="AU285">
            <v>0</v>
          </cell>
          <cell r="AV285">
            <v>0</v>
          </cell>
          <cell r="AW285">
            <v>67</v>
          </cell>
          <cell r="AX285">
            <v>0</v>
          </cell>
          <cell r="AY285">
            <v>0</v>
          </cell>
          <cell r="AZ285">
            <v>36.384556156325203</v>
          </cell>
          <cell r="BA285">
            <v>0</v>
          </cell>
          <cell r="BB285">
            <v>109.33430374334071</v>
          </cell>
          <cell r="BC285">
            <v>0</v>
          </cell>
          <cell r="BD285">
            <v>0</v>
          </cell>
          <cell r="BE285">
            <v>27.3224043715847</v>
          </cell>
          <cell r="BF285">
            <v>41.028280559922152</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CA285">
            <v>0</v>
          </cell>
          <cell r="CB285">
            <v>17.265753424657532</v>
          </cell>
          <cell r="CC285">
            <v>0</v>
          </cell>
          <cell r="CD285">
            <v>0</v>
          </cell>
          <cell r="CE285">
            <v>7.596919390867825</v>
          </cell>
          <cell r="CF285">
            <v>0</v>
          </cell>
          <cell r="CH285">
            <v>24.862672815525357</v>
          </cell>
          <cell r="CJ285">
            <v>40034</v>
          </cell>
          <cell r="CK285">
            <v>13.650135751353059</v>
          </cell>
          <cell r="CL285">
            <v>8.8563624634150457</v>
          </cell>
          <cell r="CM285">
            <v>68.350684931506848</v>
          </cell>
          <cell r="CN285">
            <v>0</v>
          </cell>
          <cell r="CO285">
            <v>0</v>
          </cell>
          <cell r="CP285">
            <v>58.678631371934614</v>
          </cell>
          <cell r="CQ285">
            <v>0</v>
          </cell>
          <cell r="CR285">
            <v>38.795758357723301</v>
          </cell>
          <cell r="CS285">
            <v>0</v>
          </cell>
          <cell r="CU285">
            <v>40034</v>
          </cell>
          <cell r="CV285">
            <v>2.5221690008429651</v>
          </cell>
          <cell r="CW285">
            <v>5</v>
          </cell>
          <cell r="CX285">
            <v>0</v>
          </cell>
          <cell r="CY285">
            <v>0</v>
          </cell>
          <cell r="CZ285">
            <v>0</v>
          </cell>
          <cell r="DA285">
            <v>0</v>
          </cell>
          <cell r="DB285">
            <v>0</v>
          </cell>
          <cell r="DC285">
            <v>72.328767123287676</v>
          </cell>
          <cell r="DD285">
            <v>67</v>
          </cell>
          <cell r="DE285">
            <v>11.835616438356164</v>
          </cell>
          <cell r="DF285">
            <v>24</v>
          </cell>
          <cell r="DG285">
            <v>58.684931506849324</v>
          </cell>
          <cell r="DH285">
            <v>109.33430374334071</v>
          </cell>
          <cell r="DI285">
            <v>0</v>
          </cell>
          <cell r="DJ285">
            <v>0</v>
          </cell>
          <cell r="DK285">
            <v>27.3224043715847</v>
          </cell>
          <cell r="DL285">
            <v>41.028280559922152</v>
          </cell>
          <cell r="DM285">
            <v>0</v>
          </cell>
          <cell r="DN285">
            <v>0</v>
          </cell>
          <cell r="DO285">
            <v>0</v>
          </cell>
          <cell r="DP285">
            <v>0</v>
          </cell>
          <cell r="DR285">
            <v>68.350684931506848</v>
          </cell>
          <cell r="DS285">
            <v>24.862672815525357</v>
          </cell>
          <cell r="DT285">
            <v>0</v>
          </cell>
          <cell r="DV285">
            <v>40034</v>
          </cell>
          <cell r="DW285">
            <v>5.9042416422766975</v>
          </cell>
          <cell r="DY285">
            <v>49.7</v>
          </cell>
          <cell r="DZ285">
            <v>44.7</v>
          </cell>
          <cell r="EA285">
            <v>40</v>
          </cell>
          <cell r="EB285">
            <v>38.795758357723301</v>
          </cell>
          <cell r="ED285">
            <v>60</v>
          </cell>
          <cell r="EE285">
            <v>20</v>
          </cell>
          <cell r="EF285">
            <v>66.275550762802439</v>
          </cell>
          <cell r="EG285">
            <v>6.275550762802439</v>
          </cell>
          <cell r="EH285">
            <v>60</v>
          </cell>
          <cell r="EJ285">
            <v>38.795758357723301</v>
          </cell>
          <cell r="EK285">
            <v>98.795758357723301</v>
          </cell>
          <cell r="EL285">
            <v>118.7957583577233</v>
          </cell>
          <cell r="EN285">
            <v>0</v>
          </cell>
          <cell r="EO285">
            <v>60</v>
          </cell>
          <cell r="EP285">
            <v>80</v>
          </cell>
          <cell r="ER285">
            <v>200</v>
          </cell>
          <cell r="ET285">
            <v>15</v>
          </cell>
          <cell r="EU285">
            <v>0</v>
          </cell>
          <cell r="EV285">
            <v>0</v>
          </cell>
          <cell r="EW285">
            <v>58.683475626803762</v>
          </cell>
          <cell r="EX285">
            <v>9.6672093047030856</v>
          </cell>
          <cell r="EZ285">
            <v>58.683475626803762</v>
          </cell>
          <cell r="FA285">
            <v>73.683475626803755</v>
          </cell>
          <cell r="FB285">
            <v>59</v>
          </cell>
          <cell r="FC285">
            <v>68.350684931506848</v>
          </cell>
          <cell r="FE285">
            <v>38271.593280671295</v>
          </cell>
        </row>
        <row r="286">
          <cell r="A286">
            <v>40035</v>
          </cell>
          <cell r="B286">
            <v>10</v>
          </cell>
          <cell r="C286">
            <v>1</v>
          </cell>
          <cell r="D286">
            <v>8</v>
          </cell>
          <cell r="E286">
            <v>2009</v>
          </cell>
          <cell r="G286">
            <v>0</v>
          </cell>
          <cell r="H286">
            <v>3.4750016572413411</v>
          </cell>
          <cell r="I286">
            <v>9.9416751650635131</v>
          </cell>
          <cell r="J286">
            <v>85.61643835616438</v>
          </cell>
          <cell r="K286">
            <v>10.483870967741936</v>
          </cell>
          <cell r="L286">
            <v>0.54298915700776695</v>
          </cell>
          <cell r="M286">
            <v>7.994774769587889</v>
          </cell>
          <cell r="N286">
            <v>7.7697391304347825</v>
          </cell>
          <cell r="O286">
            <v>37.344262207713562</v>
          </cell>
          <cell r="P286">
            <v>19.693337844902604</v>
          </cell>
          <cell r="Q286">
            <v>25.973976306152853</v>
          </cell>
          <cell r="R286">
            <v>20.027384370228088</v>
          </cell>
          <cell r="S286">
            <v>208.41702857144827</v>
          </cell>
          <cell r="T286">
            <v>21.484012814335291</v>
          </cell>
          <cell r="U286">
            <v>39.953701504667102</v>
          </cell>
          <cell r="W286">
            <v>0</v>
          </cell>
          <cell r="X286">
            <v>13.416676822304854</v>
          </cell>
          <cell r="Y286">
            <v>10.483870967741936</v>
          </cell>
          <cell r="Z286">
            <v>0</v>
          </cell>
          <cell r="AA286">
            <v>0</v>
          </cell>
          <cell r="AB286">
            <v>2.5208896397555813</v>
          </cell>
          <cell r="AC286">
            <v>5</v>
          </cell>
          <cell r="AD286">
            <v>0</v>
          </cell>
          <cell r="AE286">
            <v>1.3517454706142278</v>
          </cell>
          <cell r="AF286">
            <v>7.4348679466606278</v>
          </cell>
          <cell r="AG286">
            <v>0</v>
          </cell>
          <cell r="AH286">
            <v>3.2319479372735707</v>
          </cell>
          <cell r="AI286">
            <v>0</v>
          </cell>
          <cell r="AJ286">
            <v>0</v>
          </cell>
          <cell r="AK286">
            <v>0</v>
          </cell>
          <cell r="AL286">
            <v>0</v>
          </cell>
          <cell r="AM286">
            <v>0</v>
          </cell>
          <cell r="AN286">
            <v>0</v>
          </cell>
          <cell r="AO286">
            <v>20.085642217025892</v>
          </cell>
          <cell r="AP286">
            <v>0</v>
          </cell>
          <cell r="AQ286">
            <v>16.565132053339372</v>
          </cell>
          <cell r="AR286">
            <v>22.277125668477392</v>
          </cell>
          <cell r="AS286">
            <v>35.594500146683359</v>
          </cell>
          <cell r="AT286">
            <v>0</v>
          </cell>
          <cell r="AU286">
            <v>0</v>
          </cell>
          <cell r="AV286">
            <v>0</v>
          </cell>
          <cell r="AW286">
            <v>67</v>
          </cell>
          <cell r="AX286">
            <v>0</v>
          </cell>
          <cell r="AY286">
            <v>0</v>
          </cell>
          <cell r="AZ286">
            <v>36.407805838371928</v>
          </cell>
          <cell r="BA286">
            <v>0</v>
          </cell>
          <cell r="BB286">
            <v>166.44693705207874</v>
          </cell>
          <cell r="BC286">
            <v>0</v>
          </cell>
          <cell r="BD286">
            <v>0</v>
          </cell>
          <cell r="BE286">
            <v>27.3224043715847</v>
          </cell>
          <cell r="BF286">
            <v>41.028280559922152</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CA286">
            <v>0</v>
          </cell>
          <cell r="CB286">
            <v>17.265753424657532</v>
          </cell>
          <cell r="CC286">
            <v>0</v>
          </cell>
          <cell r="CD286">
            <v>0</v>
          </cell>
          <cell r="CE286">
            <v>5.284612706197521</v>
          </cell>
          <cell r="CF286">
            <v>0</v>
          </cell>
          <cell r="CH286">
            <v>22.550366130855053</v>
          </cell>
          <cell r="CJ286">
            <v>40035</v>
          </cell>
          <cell r="CK286">
            <v>13.416676822304854</v>
          </cell>
          <cell r="CL286">
            <v>8.7866134172748556</v>
          </cell>
          <cell r="CM286">
            <v>68.350684931506848</v>
          </cell>
          <cell r="CN286">
            <v>0</v>
          </cell>
          <cell r="CO286">
            <v>0</v>
          </cell>
          <cell r="CP286">
            <v>58.912090300982825</v>
          </cell>
          <cell r="CQ286">
            <v>0</v>
          </cell>
          <cell r="CR286">
            <v>38.842257721816765</v>
          </cell>
          <cell r="CS286">
            <v>0</v>
          </cell>
          <cell r="CU286">
            <v>40035</v>
          </cell>
          <cell r="CV286">
            <v>2.5208896397555813</v>
          </cell>
          <cell r="CW286">
            <v>5</v>
          </cell>
          <cell r="CX286">
            <v>0</v>
          </cell>
          <cell r="CY286">
            <v>0</v>
          </cell>
          <cell r="CZ286">
            <v>0</v>
          </cell>
          <cell r="DA286">
            <v>0</v>
          </cell>
          <cell r="DB286">
            <v>0</v>
          </cell>
          <cell r="DC286">
            <v>72.328767123287676</v>
          </cell>
          <cell r="DD286">
            <v>67</v>
          </cell>
          <cell r="DE286">
            <v>11.835616438356164</v>
          </cell>
          <cell r="DF286">
            <v>24</v>
          </cell>
          <cell r="DG286">
            <v>58.684931506849324</v>
          </cell>
          <cell r="DH286">
            <v>166.44693705207874</v>
          </cell>
          <cell r="DI286">
            <v>0</v>
          </cell>
          <cell r="DJ286">
            <v>0</v>
          </cell>
          <cell r="DK286">
            <v>27.3224043715847</v>
          </cell>
          <cell r="DL286">
            <v>41.028280559922152</v>
          </cell>
          <cell r="DM286">
            <v>0</v>
          </cell>
          <cell r="DN286">
            <v>0</v>
          </cell>
          <cell r="DO286">
            <v>0</v>
          </cell>
          <cell r="DP286">
            <v>0</v>
          </cell>
          <cell r="DR286">
            <v>68.350684931506848</v>
          </cell>
          <cell r="DS286">
            <v>22.550366130855053</v>
          </cell>
          <cell r="DT286">
            <v>0</v>
          </cell>
          <cell r="DV286">
            <v>40035</v>
          </cell>
          <cell r="DW286">
            <v>5.8577422781832373</v>
          </cell>
          <cell r="DY286">
            <v>49.7</v>
          </cell>
          <cell r="DZ286">
            <v>44.7</v>
          </cell>
          <cell r="EA286">
            <v>40</v>
          </cell>
          <cell r="EB286">
            <v>38.842257721816765</v>
          </cell>
          <cell r="ED286">
            <v>60</v>
          </cell>
          <cell r="EE286">
            <v>20</v>
          </cell>
          <cell r="EF286">
            <v>64.196703007180346</v>
          </cell>
          <cell r="EG286">
            <v>4.1967030071803464</v>
          </cell>
          <cell r="EH286">
            <v>60</v>
          </cell>
          <cell r="EJ286">
            <v>38.842257721816765</v>
          </cell>
          <cell r="EK286">
            <v>98.842257721816765</v>
          </cell>
          <cell r="EL286">
            <v>118.84225772181676</v>
          </cell>
          <cell r="EN286">
            <v>0</v>
          </cell>
          <cell r="EO286">
            <v>60</v>
          </cell>
          <cell r="EP286">
            <v>80</v>
          </cell>
          <cell r="ER286">
            <v>200</v>
          </cell>
          <cell r="ET286">
            <v>15</v>
          </cell>
          <cell r="EU286">
            <v>0</v>
          </cell>
          <cell r="EV286">
            <v>0</v>
          </cell>
          <cell r="EW286">
            <v>58.370396756555316</v>
          </cell>
          <cell r="EX286">
            <v>9.9802881749515322</v>
          </cell>
          <cell r="EZ286">
            <v>58.370396756555316</v>
          </cell>
          <cell r="FA286">
            <v>73.370396756555323</v>
          </cell>
          <cell r="FB286">
            <v>59</v>
          </cell>
          <cell r="FC286">
            <v>68.350684931506848</v>
          </cell>
          <cell r="FE286">
            <v>38271.59328090278</v>
          </cell>
        </row>
        <row r="287">
          <cell r="A287">
            <v>40036</v>
          </cell>
          <cell r="B287">
            <v>11</v>
          </cell>
          <cell r="C287">
            <v>2</v>
          </cell>
          <cell r="D287">
            <v>8</v>
          </cell>
          <cell r="E287">
            <v>2009</v>
          </cell>
          <cell r="G287">
            <v>0</v>
          </cell>
          <cell r="H287">
            <v>3.2598119015640812</v>
          </cell>
          <cell r="I287">
            <v>9.8773108809471708</v>
          </cell>
          <cell r="J287">
            <v>85.61643835616438</v>
          </cell>
          <cell r="K287">
            <v>10.483870967741936</v>
          </cell>
          <cell r="L287">
            <v>0.50936451001273164</v>
          </cell>
          <cell r="M287">
            <v>7.9430150866197495</v>
          </cell>
          <cell r="N287">
            <v>7.7697391304347825</v>
          </cell>
          <cell r="O287">
            <v>35.031715782396184</v>
          </cell>
          <cell r="P287">
            <v>19.565839453413936</v>
          </cell>
          <cell r="Q287">
            <v>25.960704326988616</v>
          </cell>
          <cell r="R287">
            <v>20.027384370228088</v>
          </cell>
          <cell r="S287">
            <v>200.8458755535722</v>
          </cell>
          <cell r="T287">
            <v>21.456763457577814</v>
          </cell>
          <cell r="U287">
            <v>39.716210327145546</v>
          </cell>
          <cell r="W287">
            <v>0</v>
          </cell>
          <cell r="X287">
            <v>13.137122782511252</v>
          </cell>
          <cell r="Y287">
            <v>10.483870967741936</v>
          </cell>
          <cell r="Z287">
            <v>0</v>
          </cell>
          <cell r="AA287">
            <v>0</v>
          </cell>
          <cell r="AB287">
            <v>2.5196109276194729</v>
          </cell>
          <cell r="AC287">
            <v>5</v>
          </cell>
          <cell r="AD287">
            <v>0</v>
          </cell>
          <cell r="AE287">
            <v>1.3517454706142278</v>
          </cell>
          <cell r="AF287">
            <v>7.3507623288335608</v>
          </cell>
          <cell r="AG287">
            <v>0</v>
          </cell>
          <cell r="AH287">
            <v>3.3243792259880216</v>
          </cell>
          <cell r="AI287">
            <v>0</v>
          </cell>
          <cell r="AJ287">
            <v>0</v>
          </cell>
          <cell r="AK287">
            <v>0</v>
          </cell>
          <cell r="AL287">
            <v>0</v>
          </cell>
          <cell r="AM287">
            <v>0</v>
          </cell>
          <cell r="AN287">
            <v>0</v>
          </cell>
          <cell r="AO287">
            <v>20.126058335089937</v>
          </cell>
          <cell r="AP287">
            <v>0</v>
          </cell>
          <cell r="AQ287">
            <v>16.649237671166439</v>
          </cell>
          <cell r="AR287">
            <v>22.249090462535037</v>
          </cell>
          <cell r="AS287">
            <v>35.741206779698466</v>
          </cell>
          <cell r="AT287">
            <v>0</v>
          </cell>
          <cell r="AU287">
            <v>0</v>
          </cell>
          <cell r="AV287">
            <v>0</v>
          </cell>
          <cell r="AW287">
            <v>67</v>
          </cell>
          <cell r="AX287">
            <v>0</v>
          </cell>
          <cell r="AY287">
            <v>0</v>
          </cell>
          <cell r="AZ287">
            <v>36.435841044314287</v>
          </cell>
          <cell r="BA287">
            <v>0</v>
          </cell>
          <cell r="BB287">
            <v>158.58300829398129</v>
          </cell>
          <cell r="BC287">
            <v>0</v>
          </cell>
          <cell r="BD287">
            <v>0</v>
          </cell>
          <cell r="BE287">
            <v>27.3224043715847</v>
          </cell>
          <cell r="BF287">
            <v>41.028280559922152</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CA287">
            <v>0</v>
          </cell>
          <cell r="CB287">
            <v>17.265753424657532</v>
          </cell>
          <cell r="CC287">
            <v>0</v>
          </cell>
          <cell r="CD287">
            <v>0</v>
          </cell>
          <cell r="CE287">
            <v>2.4956714585489408</v>
          </cell>
          <cell r="CF287">
            <v>0</v>
          </cell>
          <cell r="CH287">
            <v>19.761424883206473</v>
          </cell>
          <cell r="CJ287">
            <v>40036</v>
          </cell>
          <cell r="CK287">
            <v>13.137122782511252</v>
          </cell>
          <cell r="CL287">
            <v>8.7025077994477886</v>
          </cell>
          <cell r="CM287">
            <v>68.350684931506848</v>
          </cell>
          <cell r="CN287">
            <v>0</v>
          </cell>
          <cell r="CO287">
            <v>0</v>
          </cell>
          <cell r="CP287">
            <v>59.191644340776421</v>
          </cell>
          <cell r="CQ287">
            <v>0</v>
          </cell>
          <cell r="CR287">
            <v>38.898328133701476</v>
          </cell>
          <cell r="CS287">
            <v>0</v>
          </cell>
          <cell r="CU287">
            <v>40036</v>
          </cell>
          <cell r="CV287">
            <v>2.5196109276194729</v>
          </cell>
          <cell r="CW287">
            <v>5</v>
          </cell>
          <cell r="CX287">
            <v>0</v>
          </cell>
          <cell r="CY287">
            <v>0</v>
          </cell>
          <cell r="CZ287">
            <v>0</v>
          </cell>
          <cell r="DA287">
            <v>0</v>
          </cell>
          <cell r="DB287">
            <v>0</v>
          </cell>
          <cell r="DC287">
            <v>72.328767123287676</v>
          </cell>
          <cell r="DD287">
            <v>67</v>
          </cell>
          <cell r="DE287">
            <v>11.835616438356164</v>
          </cell>
          <cell r="DF287">
            <v>24</v>
          </cell>
          <cell r="DG287">
            <v>58.684931506849324</v>
          </cell>
          <cell r="DH287">
            <v>158.58300829398129</v>
          </cell>
          <cell r="DI287">
            <v>0</v>
          </cell>
          <cell r="DJ287">
            <v>0</v>
          </cell>
          <cell r="DK287">
            <v>27.3224043715847</v>
          </cell>
          <cell r="DL287">
            <v>41.028280559922152</v>
          </cell>
          <cell r="DM287">
            <v>0</v>
          </cell>
          <cell r="DN287">
            <v>0</v>
          </cell>
          <cell r="DO287">
            <v>0</v>
          </cell>
          <cell r="DP287">
            <v>0</v>
          </cell>
          <cell r="DR287">
            <v>68.350684931506848</v>
          </cell>
          <cell r="DS287">
            <v>19.761424883206473</v>
          </cell>
          <cell r="DT287">
            <v>0</v>
          </cell>
          <cell r="DV287">
            <v>40036</v>
          </cell>
          <cell r="DW287">
            <v>5.801671866298526</v>
          </cell>
          <cell r="DY287">
            <v>49.7</v>
          </cell>
          <cell r="DZ287">
            <v>44.7</v>
          </cell>
          <cell r="EA287">
            <v>40</v>
          </cell>
          <cell r="EB287">
            <v>38.898328133701476</v>
          </cell>
          <cell r="ED287">
            <v>60</v>
          </cell>
          <cell r="EE287">
            <v>20</v>
          </cell>
          <cell r="EF287">
            <v>61.687315799325361</v>
          </cell>
          <cell r="EG287">
            <v>1.6873157993253614</v>
          </cell>
          <cell r="EH287">
            <v>60</v>
          </cell>
          <cell r="EJ287">
            <v>38.898328133701476</v>
          </cell>
          <cell r="EK287">
            <v>98.898328133701483</v>
          </cell>
          <cell r="EL287">
            <v>118.89832813370148</v>
          </cell>
          <cell r="EN287">
            <v>0</v>
          </cell>
          <cell r="EO287">
            <v>60</v>
          </cell>
          <cell r="EP287">
            <v>80</v>
          </cell>
          <cell r="ER287">
            <v>200</v>
          </cell>
          <cell r="ET287">
            <v>15</v>
          </cell>
          <cell r="EU287">
            <v>0</v>
          </cell>
          <cell r="EV287">
            <v>0</v>
          </cell>
          <cell r="EW287">
            <v>57.992495775237295</v>
          </cell>
          <cell r="EX287">
            <v>10.358189156269553</v>
          </cell>
          <cell r="EZ287">
            <v>57.992495775237295</v>
          </cell>
          <cell r="FA287">
            <v>72.992495775237302</v>
          </cell>
          <cell r="FB287">
            <v>59</v>
          </cell>
          <cell r="FC287">
            <v>68.350684931506848</v>
          </cell>
          <cell r="FE287">
            <v>38271.593281018519</v>
          </cell>
        </row>
        <row r="288">
          <cell r="A288">
            <v>40037</v>
          </cell>
          <cell r="B288">
            <v>12</v>
          </cell>
          <cell r="C288">
            <v>3</v>
          </cell>
          <cell r="D288">
            <v>8</v>
          </cell>
          <cell r="E288">
            <v>2009</v>
          </cell>
          <cell r="G288">
            <v>0</v>
          </cell>
          <cell r="H288">
            <v>3.9403783653226014</v>
          </cell>
          <cell r="I288">
            <v>9.7065687722809297</v>
          </cell>
          <cell r="J288">
            <v>85.61643835616438</v>
          </cell>
          <cell r="K288">
            <v>10.483870967741936</v>
          </cell>
          <cell r="L288">
            <v>0.61570696590017959</v>
          </cell>
          <cell r="M288">
            <v>7.8057097854700936</v>
          </cell>
          <cell r="N288">
            <v>7.7697391304347825</v>
          </cell>
          <cell r="O288">
            <v>42.345454013114228</v>
          </cell>
          <cell r="P288">
            <v>19.227618582736969</v>
          </cell>
          <cell r="Q288">
            <v>25.722708120981782</v>
          </cell>
          <cell r="R288">
            <v>20.027384370228088</v>
          </cell>
          <cell r="S288">
            <v>209.68702655999897</v>
          </cell>
          <cell r="T288">
            <v>21.545148416698446</v>
          </cell>
          <cell r="U288">
            <v>36.374672220312689</v>
          </cell>
          <cell r="W288">
            <v>0</v>
          </cell>
          <cell r="X288">
            <v>13.646947137603531</v>
          </cell>
          <cell r="Y288">
            <v>10.483870967741936</v>
          </cell>
          <cell r="Z288">
            <v>0</v>
          </cell>
          <cell r="AA288">
            <v>0</v>
          </cell>
          <cell r="AB288">
            <v>2.5183328641054632</v>
          </cell>
          <cell r="AC288">
            <v>5</v>
          </cell>
          <cell r="AD288">
            <v>0</v>
          </cell>
          <cell r="AE288">
            <v>1.3517454706142278</v>
          </cell>
          <cell r="AF288">
            <v>7.3210775470853644</v>
          </cell>
          <cell r="AG288">
            <v>0</v>
          </cell>
          <cell r="AH288">
            <v>3.0828758810819306</v>
          </cell>
          <cell r="AI288">
            <v>0</v>
          </cell>
          <cell r="AJ288">
            <v>0</v>
          </cell>
          <cell r="AK288">
            <v>0</v>
          </cell>
          <cell r="AL288">
            <v>0</v>
          </cell>
          <cell r="AM288">
            <v>0</v>
          </cell>
          <cell r="AN288">
            <v>0</v>
          </cell>
          <cell r="AO288">
            <v>19.706398520937622</v>
          </cell>
          <cell r="AP288">
            <v>0</v>
          </cell>
          <cell r="AQ288">
            <v>16.678922452914634</v>
          </cell>
          <cell r="AR288">
            <v>22.239195535285639</v>
          </cell>
          <cell r="AS288">
            <v>35.892545583664592</v>
          </cell>
          <cell r="AT288">
            <v>0</v>
          </cell>
          <cell r="AU288">
            <v>0</v>
          </cell>
          <cell r="AV288">
            <v>0</v>
          </cell>
          <cell r="AW288">
            <v>67</v>
          </cell>
          <cell r="AX288">
            <v>0</v>
          </cell>
          <cell r="AY288">
            <v>0</v>
          </cell>
          <cell r="AZ288">
            <v>36.445735971563685</v>
          </cell>
          <cell r="BA288">
            <v>0</v>
          </cell>
          <cell r="BB288">
            <v>164.1611112254464</v>
          </cell>
          <cell r="BC288">
            <v>0</v>
          </cell>
          <cell r="BD288">
            <v>0</v>
          </cell>
          <cell r="BE288">
            <v>27.3224043715847</v>
          </cell>
          <cell r="BF288">
            <v>41.028280559922152</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CA288">
            <v>0</v>
          </cell>
          <cell r="CB288">
            <v>17.265753424657532</v>
          </cell>
          <cell r="CC288">
            <v>0</v>
          </cell>
          <cell r="CD288">
            <v>0</v>
          </cell>
          <cell r="CE288">
            <v>9.7232271131766623</v>
          </cell>
          <cell r="CF288">
            <v>0</v>
          </cell>
          <cell r="CH288">
            <v>26.988980537834195</v>
          </cell>
          <cell r="CJ288">
            <v>40037</v>
          </cell>
          <cell r="CK288">
            <v>13.646947137603531</v>
          </cell>
          <cell r="CL288">
            <v>8.6728230176995922</v>
          </cell>
          <cell r="CM288">
            <v>68.350684931506848</v>
          </cell>
          <cell r="CN288">
            <v>0</v>
          </cell>
          <cell r="CO288">
            <v>0</v>
          </cell>
          <cell r="CP288">
            <v>58.681819985684143</v>
          </cell>
          <cell r="CQ288">
            <v>0</v>
          </cell>
          <cell r="CR288">
            <v>38.918117988200272</v>
          </cell>
          <cell r="CS288">
            <v>0</v>
          </cell>
          <cell r="CU288">
            <v>40037</v>
          </cell>
          <cell r="CV288">
            <v>2.5183328641054632</v>
          </cell>
          <cell r="CW288">
            <v>5</v>
          </cell>
          <cell r="CX288">
            <v>0</v>
          </cell>
          <cell r="CY288">
            <v>0</v>
          </cell>
          <cell r="CZ288">
            <v>0</v>
          </cell>
          <cell r="DA288">
            <v>0</v>
          </cell>
          <cell r="DB288">
            <v>0</v>
          </cell>
          <cell r="DC288">
            <v>72.328767123287676</v>
          </cell>
          <cell r="DD288">
            <v>67</v>
          </cell>
          <cell r="DE288">
            <v>11.835616438356164</v>
          </cell>
          <cell r="DF288">
            <v>24</v>
          </cell>
          <cell r="DG288">
            <v>58.684931506849324</v>
          </cell>
          <cell r="DH288">
            <v>164.1611112254464</v>
          </cell>
          <cell r="DI288">
            <v>0</v>
          </cell>
          <cell r="DJ288">
            <v>0</v>
          </cell>
          <cell r="DK288">
            <v>27.3224043715847</v>
          </cell>
          <cell r="DL288">
            <v>41.028280559922152</v>
          </cell>
          <cell r="DM288">
            <v>0</v>
          </cell>
          <cell r="DN288">
            <v>0</v>
          </cell>
          <cell r="DO288">
            <v>0</v>
          </cell>
          <cell r="DP288">
            <v>0</v>
          </cell>
          <cell r="DR288">
            <v>68.350684931506848</v>
          </cell>
          <cell r="DS288">
            <v>26.988980537834195</v>
          </cell>
          <cell r="DT288">
            <v>0</v>
          </cell>
          <cell r="DV288">
            <v>40037</v>
          </cell>
          <cell r="DW288">
            <v>5.7818820117997278</v>
          </cell>
          <cell r="DY288">
            <v>49.7</v>
          </cell>
          <cell r="DZ288">
            <v>44.7</v>
          </cell>
          <cell r="EA288">
            <v>40</v>
          </cell>
          <cell r="EB288">
            <v>38.918117988200272</v>
          </cell>
          <cell r="ED288">
            <v>60</v>
          </cell>
          <cell r="EE288">
            <v>20</v>
          </cell>
          <cell r="EF288">
            <v>68.405047098860805</v>
          </cell>
          <cell r="EG288">
            <v>8.4050470988608055</v>
          </cell>
          <cell r="EH288">
            <v>60</v>
          </cell>
          <cell r="EJ288">
            <v>38.918117988200272</v>
          </cell>
          <cell r="EK288">
            <v>98.918117988200265</v>
          </cell>
          <cell r="EL288">
            <v>118.91811798820027</v>
          </cell>
          <cell r="EN288">
            <v>0</v>
          </cell>
          <cell r="EO288">
            <v>60</v>
          </cell>
          <cell r="EP288">
            <v>80</v>
          </cell>
          <cell r="ER288">
            <v>200</v>
          </cell>
          <cell r="ET288">
            <v>15</v>
          </cell>
          <cell r="EU288">
            <v>0</v>
          </cell>
          <cell r="EV288">
            <v>0</v>
          </cell>
          <cell r="EW288">
            <v>56.990020391519032</v>
          </cell>
          <cell r="EX288">
            <v>11.360664539987816</v>
          </cell>
          <cell r="EZ288">
            <v>56.990020391519032</v>
          </cell>
          <cell r="FA288">
            <v>71.990020391519039</v>
          </cell>
          <cell r="FB288">
            <v>59</v>
          </cell>
          <cell r="FC288">
            <v>68.350684931506848</v>
          </cell>
          <cell r="FE288">
            <v>38271.593281250003</v>
          </cell>
        </row>
        <row r="289">
          <cell r="A289">
            <v>40038</v>
          </cell>
          <cell r="B289">
            <v>13</v>
          </cell>
          <cell r="C289">
            <v>4</v>
          </cell>
          <cell r="D289">
            <v>8</v>
          </cell>
          <cell r="E289">
            <v>2009</v>
          </cell>
          <cell r="G289">
            <v>0</v>
          </cell>
          <cell r="H289">
            <v>3.5172585961950968</v>
          </cell>
          <cell r="I289">
            <v>8.0398546087532612</v>
          </cell>
          <cell r="J289">
            <v>85.61643835616438</v>
          </cell>
          <cell r="K289">
            <v>10.483870967741936</v>
          </cell>
          <cell r="L289">
            <v>0.54959204872507439</v>
          </cell>
          <cell r="M289">
            <v>6.4653919696645863</v>
          </cell>
          <cell r="N289">
            <v>0</v>
          </cell>
          <cell r="O289">
            <v>37.798378310103317</v>
          </cell>
          <cell r="P289">
            <v>15.926045702084027</v>
          </cell>
          <cell r="Q289">
            <v>26.309748170659958</v>
          </cell>
          <cell r="R289">
            <v>20.027384370228088</v>
          </cell>
          <cell r="S289">
            <v>208.29734906969423</v>
          </cell>
          <cell r="T289">
            <v>20.794758982908576</v>
          </cell>
          <cell r="U289">
            <v>27.241514430084205</v>
          </cell>
          <cell r="W289">
            <v>0</v>
          </cell>
          <cell r="X289">
            <v>11.557113204948358</v>
          </cell>
          <cell r="Y289">
            <v>10.483870967741936</v>
          </cell>
          <cell r="Z289">
            <v>0</v>
          </cell>
          <cell r="AA289">
            <v>0</v>
          </cell>
          <cell r="AB289">
            <v>0</v>
          </cell>
          <cell r="AC289">
            <v>5</v>
          </cell>
          <cell r="AD289">
            <v>0</v>
          </cell>
          <cell r="AE289">
            <v>1.3517454706142278</v>
          </cell>
          <cell r="AF289">
            <v>0.66323854777543279</v>
          </cell>
          <cell r="AG289">
            <v>0</v>
          </cell>
          <cell r="AH289">
            <v>3.3361248505561996</v>
          </cell>
          <cell r="AI289">
            <v>0</v>
          </cell>
          <cell r="AJ289">
            <v>0</v>
          </cell>
          <cell r="AK289">
            <v>0</v>
          </cell>
          <cell r="AL289">
            <v>0</v>
          </cell>
          <cell r="AM289">
            <v>0</v>
          </cell>
          <cell r="AN289">
            <v>0</v>
          </cell>
          <cell r="AO289">
            <v>21.401440759377653</v>
          </cell>
          <cell r="AP289">
            <v>0</v>
          </cell>
          <cell r="AQ289">
            <v>23.336761452224568</v>
          </cell>
          <cell r="AR289">
            <v>16.663238547775432</v>
          </cell>
          <cell r="AS289">
            <v>35.323990943141538</v>
          </cell>
          <cell r="AT289">
            <v>0</v>
          </cell>
          <cell r="AU289">
            <v>0</v>
          </cell>
          <cell r="AV289">
            <v>0</v>
          </cell>
          <cell r="AW289">
            <v>67</v>
          </cell>
          <cell r="AX289">
            <v>0</v>
          </cell>
          <cell r="AY289">
            <v>0</v>
          </cell>
          <cell r="AZ289">
            <v>42.021692959073889</v>
          </cell>
          <cell r="BA289">
            <v>0</v>
          </cell>
          <cell r="BB289">
            <v>147.31192952361312</v>
          </cell>
          <cell r="BC289">
            <v>0</v>
          </cell>
          <cell r="BD289">
            <v>0</v>
          </cell>
          <cell r="BE289">
            <v>27.3224043715847</v>
          </cell>
          <cell r="BF289">
            <v>34.881864082800035</v>
          </cell>
          <cell r="BG289">
            <v>0</v>
          </cell>
          <cell r="BH289">
            <v>0.71009736526393397</v>
          </cell>
          <cell r="BI289">
            <v>0</v>
          </cell>
          <cell r="BJ289">
            <v>0</v>
          </cell>
          <cell r="BK289">
            <v>0</v>
          </cell>
          <cell r="BL289">
            <v>0</v>
          </cell>
          <cell r="BM289">
            <v>0</v>
          </cell>
          <cell r="BN289">
            <v>7.1054273576010019E-15</v>
          </cell>
          <cell r="BO289">
            <v>0</v>
          </cell>
          <cell r="BP289">
            <v>0</v>
          </cell>
          <cell r="BQ289">
            <v>-7.1054273576010019E-15</v>
          </cell>
          <cell r="BR289">
            <v>0</v>
          </cell>
          <cell r="BS289">
            <v>0</v>
          </cell>
          <cell r="BT289">
            <v>0</v>
          </cell>
          <cell r="BU289">
            <v>0</v>
          </cell>
          <cell r="BV289">
            <v>0</v>
          </cell>
          <cell r="BW289">
            <v>6.1464164771221093</v>
          </cell>
          <cell r="BX289">
            <v>0</v>
          </cell>
          <cell r="BY289">
            <v>0</v>
          </cell>
          <cell r="CA289">
            <v>0</v>
          </cell>
          <cell r="CB289">
            <v>16.555656059393598</v>
          </cell>
          <cell r="CC289">
            <v>0</v>
          </cell>
          <cell r="CD289">
            <v>0</v>
          </cell>
          <cell r="CE289">
            <v>0</v>
          </cell>
          <cell r="CF289">
            <v>0</v>
          </cell>
          <cell r="CH289">
            <v>16.555656059393598</v>
          </cell>
          <cell r="CJ289">
            <v>40038</v>
          </cell>
          <cell r="CK289">
            <v>11.557113204948358</v>
          </cell>
          <cell r="CL289">
            <v>2.0149840183896606</v>
          </cell>
          <cell r="CM289">
            <v>62.204268454384739</v>
          </cell>
          <cell r="CN289">
            <v>6.1464164771221093</v>
          </cell>
          <cell r="CO289">
            <v>0</v>
          </cell>
          <cell r="CP289">
            <v>60</v>
          </cell>
          <cell r="CQ289">
            <v>6.1556553075391207E-2</v>
          </cell>
          <cell r="CR289">
            <v>40</v>
          </cell>
          <cell r="CS289">
            <v>0</v>
          </cell>
          <cell r="CU289">
            <v>40038</v>
          </cell>
          <cell r="CV289">
            <v>0</v>
          </cell>
          <cell r="CW289">
            <v>5</v>
          </cell>
          <cell r="CX289">
            <v>0</v>
          </cell>
          <cell r="CY289">
            <v>0</v>
          </cell>
          <cell r="CZ289">
            <v>0</v>
          </cell>
          <cell r="DA289">
            <v>0</v>
          </cell>
          <cell r="DB289">
            <v>0</v>
          </cell>
          <cell r="DC289">
            <v>72.328767123287676</v>
          </cell>
          <cell r="DD289">
            <v>67</v>
          </cell>
          <cell r="DE289">
            <v>11.835616438356164</v>
          </cell>
          <cell r="DF289">
            <v>24</v>
          </cell>
          <cell r="DG289">
            <v>58.684931506849324</v>
          </cell>
          <cell r="DH289">
            <v>147.31192952361312</v>
          </cell>
          <cell r="DI289">
            <v>0</v>
          </cell>
          <cell r="DJ289">
            <v>0</v>
          </cell>
          <cell r="DK289">
            <v>27.3224043715847</v>
          </cell>
          <cell r="DL289">
            <v>34.881864082800043</v>
          </cell>
          <cell r="DM289">
            <v>0</v>
          </cell>
          <cell r="DN289">
            <v>0</v>
          </cell>
          <cell r="DO289">
            <v>-7.1054273576010019E-15</v>
          </cell>
          <cell r="DP289">
            <v>6.1464164771221093</v>
          </cell>
          <cell r="DR289">
            <v>68.350684931506848</v>
          </cell>
          <cell r="DS289">
            <v>16.555656059393598</v>
          </cell>
          <cell r="DT289">
            <v>0</v>
          </cell>
          <cell r="DV289">
            <v>40038</v>
          </cell>
          <cell r="DW289">
            <v>1.3433226789264403</v>
          </cell>
          <cell r="DY289">
            <v>49.7</v>
          </cell>
          <cell r="DZ289">
            <v>44.7</v>
          </cell>
          <cell r="EA289">
            <v>40</v>
          </cell>
          <cell r="EB289">
            <v>40</v>
          </cell>
          <cell r="ED289">
            <v>60</v>
          </cell>
          <cell r="EE289">
            <v>20</v>
          </cell>
          <cell r="EF289">
            <v>60.061556553075398</v>
          </cell>
          <cell r="EG289">
            <v>6.1556553075398313E-2</v>
          </cell>
          <cell r="EH289">
            <v>60</v>
          </cell>
          <cell r="EJ289">
            <v>40</v>
          </cell>
          <cell r="EK289">
            <v>100</v>
          </cell>
          <cell r="EL289">
            <v>120</v>
          </cell>
          <cell r="EN289">
            <v>0</v>
          </cell>
          <cell r="EO289">
            <v>60</v>
          </cell>
          <cell r="EP289">
            <v>80</v>
          </cell>
          <cell r="ER289">
            <v>200</v>
          </cell>
          <cell r="ET289">
            <v>15</v>
          </cell>
          <cell r="EU289">
            <v>0</v>
          </cell>
          <cell r="EV289">
            <v>6.1464164771221093</v>
          </cell>
          <cell r="EW289">
            <v>53.350684931506848</v>
          </cell>
          <cell r="EX289">
            <v>15</v>
          </cell>
          <cell r="EZ289">
            <v>47.204268454384739</v>
          </cell>
          <cell r="FA289">
            <v>62.204268454384739</v>
          </cell>
          <cell r="FB289">
            <v>59</v>
          </cell>
          <cell r="FC289">
            <v>68.350684931506848</v>
          </cell>
          <cell r="FE289">
            <v>38271.593281597219</v>
          </cell>
        </row>
        <row r="290">
          <cell r="A290">
            <v>40039</v>
          </cell>
          <cell r="B290">
            <v>14</v>
          </cell>
          <cell r="C290">
            <v>5</v>
          </cell>
          <cell r="D290">
            <v>8</v>
          </cell>
          <cell r="E290">
            <v>2009</v>
          </cell>
          <cell r="G290">
            <v>0</v>
          </cell>
          <cell r="H290">
            <v>3.5841394624876259</v>
          </cell>
          <cell r="I290">
            <v>8.1217371880138387</v>
          </cell>
          <cell r="J290">
            <v>85.61643835616438</v>
          </cell>
          <cell r="K290">
            <v>10.483870967741936</v>
          </cell>
          <cell r="L290">
            <v>0.5600425718586256</v>
          </cell>
          <cell r="M290">
            <v>6.5312393010118948</v>
          </cell>
          <cell r="N290">
            <v>0</v>
          </cell>
          <cell r="O290">
            <v>38.517116559422604</v>
          </cell>
          <cell r="P290">
            <v>16.08824586153575</v>
          </cell>
          <cell r="Q290">
            <v>25.997500437480667</v>
          </cell>
          <cell r="R290">
            <v>20.027384370228088</v>
          </cell>
          <cell r="S290">
            <v>184.17007860523472</v>
          </cell>
          <cell r="T290">
            <v>20.889830405529111</v>
          </cell>
          <cell r="U290">
            <v>28.988977718953695</v>
          </cell>
          <cell r="W290">
            <v>0</v>
          </cell>
          <cell r="X290">
            <v>11.705876650501464</v>
          </cell>
          <cell r="Y290">
            <v>10.483870967741936</v>
          </cell>
          <cell r="Z290">
            <v>0</v>
          </cell>
          <cell r="AA290">
            <v>0</v>
          </cell>
          <cell r="AB290">
            <v>0</v>
          </cell>
          <cell r="AC290">
            <v>5</v>
          </cell>
          <cell r="AD290">
            <v>0</v>
          </cell>
          <cell r="AE290">
            <v>1.3517454706142278</v>
          </cell>
          <cell r="AF290">
            <v>0.73953640225629247</v>
          </cell>
          <cell r="AG290">
            <v>0</v>
          </cell>
          <cell r="AH290">
            <v>3.1621310896542454</v>
          </cell>
          <cell r="AI290">
            <v>0</v>
          </cell>
          <cell r="AJ290">
            <v>0</v>
          </cell>
          <cell r="AK290">
            <v>0</v>
          </cell>
          <cell r="AL290">
            <v>0</v>
          </cell>
          <cell r="AM290">
            <v>0</v>
          </cell>
          <cell r="AN290">
            <v>0</v>
          </cell>
          <cell r="AO290">
            <v>21.27275571307316</v>
          </cell>
          <cell r="AP290">
            <v>0</v>
          </cell>
          <cell r="AQ290">
            <v>23.260463597743708</v>
          </cell>
          <cell r="AR290">
            <v>16.739536402256292</v>
          </cell>
          <cell r="AS290">
            <v>36.188003670058805</v>
          </cell>
          <cell r="AT290">
            <v>0</v>
          </cell>
          <cell r="AU290">
            <v>0</v>
          </cell>
          <cell r="AV290">
            <v>0</v>
          </cell>
          <cell r="AW290">
            <v>67</v>
          </cell>
          <cell r="AX290">
            <v>0</v>
          </cell>
          <cell r="AY290">
            <v>0</v>
          </cell>
          <cell r="AZ290">
            <v>41.945395104593032</v>
          </cell>
          <cell r="BA290">
            <v>0</v>
          </cell>
          <cell r="BB290">
            <v>125.10349162512448</v>
          </cell>
          <cell r="BC290">
            <v>0</v>
          </cell>
          <cell r="BD290">
            <v>0</v>
          </cell>
          <cell r="BE290">
            <v>27.3224043715847</v>
          </cell>
          <cell r="BF290">
            <v>35.3626199473334</v>
          </cell>
          <cell r="BG290">
            <v>0</v>
          </cell>
          <cell r="BH290">
            <v>0</v>
          </cell>
          <cell r="BI290">
            <v>0</v>
          </cell>
          <cell r="BJ290">
            <v>0</v>
          </cell>
          <cell r="BK290">
            <v>0</v>
          </cell>
          <cell r="BL290">
            <v>0</v>
          </cell>
          <cell r="BM290">
            <v>0</v>
          </cell>
          <cell r="BN290">
            <v>0</v>
          </cell>
          <cell r="BO290">
            <v>0</v>
          </cell>
          <cell r="BP290">
            <v>0</v>
          </cell>
          <cell r="BQ290">
            <v>7.1054273576010019E-15</v>
          </cell>
          <cell r="BR290">
            <v>0</v>
          </cell>
          <cell r="BS290">
            <v>0</v>
          </cell>
          <cell r="BT290">
            <v>0</v>
          </cell>
          <cell r="BU290">
            <v>0</v>
          </cell>
          <cell r="BV290">
            <v>0</v>
          </cell>
          <cell r="BW290">
            <v>5.6656606125887521</v>
          </cell>
          <cell r="BX290">
            <v>0</v>
          </cell>
          <cell r="BY290">
            <v>0</v>
          </cell>
          <cell r="CA290">
            <v>0</v>
          </cell>
          <cell r="CB290">
            <v>17.265753424657532</v>
          </cell>
          <cell r="CC290">
            <v>0</v>
          </cell>
          <cell r="CD290">
            <v>0</v>
          </cell>
          <cell r="CE290">
            <v>7.3567558808917966E-3</v>
          </cell>
          <cell r="CF290">
            <v>0</v>
          </cell>
          <cell r="CH290">
            <v>17.273110180538424</v>
          </cell>
          <cell r="CJ290">
            <v>40039</v>
          </cell>
          <cell r="CK290">
            <v>11.705876650501464</v>
          </cell>
          <cell r="CL290">
            <v>2.0912818728705203</v>
          </cell>
          <cell r="CM290">
            <v>62.685024318918096</v>
          </cell>
          <cell r="CN290">
            <v>5.6656606125887521</v>
          </cell>
          <cell r="CO290">
            <v>0</v>
          </cell>
          <cell r="CP290">
            <v>60</v>
          </cell>
          <cell r="CQ290">
            <v>0.62289047278621013</v>
          </cell>
          <cell r="CR290">
            <v>40</v>
          </cell>
          <cell r="CS290">
            <v>0</v>
          </cell>
          <cell r="CU290">
            <v>40039</v>
          </cell>
          <cell r="CV290">
            <v>0</v>
          </cell>
          <cell r="CW290">
            <v>5</v>
          </cell>
          <cell r="CX290">
            <v>0</v>
          </cell>
          <cell r="CY290">
            <v>0</v>
          </cell>
          <cell r="CZ290">
            <v>0</v>
          </cell>
          <cell r="DA290">
            <v>0</v>
          </cell>
          <cell r="DB290">
            <v>0</v>
          </cell>
          <cell r="DC290">
            <v>72.328767123287676</v>
          </cell>
          <cell r="DD290">
            <v>67</v>
          </cell>
          <cell r="DE290">
            <v>11.835616438356164</v>
          </cell>
          <cell r="DF290">
            <v>24</v>
          </cell>
          <cell r="DG290">
            <v>58.684931506849324</v>
          </cell>
          <cell r="DH290">
            <v>125.10349162512448</v>
          </cell>
          <cell r="DI290">
            <v>0</v>
          </cell>
          <cell r="DJ290">
            <v>0</v>
          </cell>
          <cell r="DK290">
            <v>27.3224043715847</v>
          </cell>
          <cell r="DL290">
            <v>35.3626199473334</v>
          </cell>
          <cell r="DM290">
            <v>0</v>
          </cell>
          <cell r="DN290">
            <v>0</v>
          </cell>
          <cell r="DO290">
            <v>7.1054273576010019E-15</v>
          </cell>
          <cell r="DP290">
            <v>5.6656606125887521</v>
          </cell>
          <cell r="DR290">
            <v>68.350684931506848</v>
          </cell>
          <cell r="DS290">
            <v>17.273110180538424</v>
          </cell>
          <cell r="DT290">
            <v>0</v>
          </cell>
          <cell r="DV290">
            <v>40039</v>
          </cell>
          <cell r="DW290">
            <v>1.3941879152470136</v>
          </cell>
          <cell r="DY290">
            <v>49.7</v>
          </cell>
          <cell r="DZ290">
            <v>44.7</v>
          </cell>
          <cell r="EA290">
            <v>40</v>
          </cell>
          <cell r="EB290">
            <v>40</v>
          </cell>
          <cell r="ED290">
            <v>60</v>
          </cell>
          <cell r="EE290">
            <v>20</v>
          </cell>
          <cell r="EF290">
            <v>60.630247228667102</v>
          </cell>
          <cell r="EG290">
            <v>0.63024722866710192</v>
          </cell>
          <cell r="EH290">
            <v>60</v>
          </cell>
          <cell r="EJ290">
            <v>40</v>
          </cell>
          <cell r="EK290">
            <v>100</v>
          </cell>
          <cell r="EL290">
            <v>120</v>
          </cell>
          <cell r="EN290">
            <v>0</v>
          </cell>
          <cell r="EO290">
            <v>60</v>
          </cell>
          <cell r="EP290">
            <v>80</v>
          </cell>
          <cell r="ER290">
            <v>200</v>
          </cell>
          <cell r="ET290">
            <v>15</v>
          </cell>
          <cell r="EU290">
            <v>0</v>
          </cell>
          <cell r="EV290">
            <v>5.6656606125887521</v>
          </cell>
          <cell r="EW290">
            <v>53.350684931506848</v>
          </cell>
          <cell r="EX290">
            <v>15</v>
          </cell>
          <cell r="EZ290">
            <v>47.685024318918096</v>
          </cell>
          <cell r="FA290">
            <v>62.685024318918096</v>
          </cell>
          <cell r="FB290">
            <v>59</v>
          </cell>
          <cell r="FC290">
            <v>68.350684931506848</v>
          </cell>
          <cell r="FE290">
            <v>38271.593281828704</v>
          </cell>
        </row>
        <row r="291">
          <cell r="A291">
            <v>40040</v>
          </cell>
          <cell r="B291">
            <v>15</v>
          </cell>
          <cell r="C291">
            <v>6</v>
          </cell>
          <cell r="D291">
            <v>8</v>
          </cell>
          <cell r="E291">
            <v>2009</v>
          </cell>
          <cell r="G291">
            <v>0</v>
          </cell>
          <cell r="H291">
            <v>3.6903141324520634</v>
          </cell>
          <cell r="I291">
            <v>10.003588843707925</v>
          </cell>
          <cell r="J291">
            <v>85.61643835616438</v>
          </cell>
          <cell r="K291">
            <v>10.483870967741936</v>
          </cell>
          <cell r="L291">
            <v>0.57663297964143378</v>
          </cell>
          <cell r="M291">
            <v>8.0445637546130868</v>
          </cell>
          <cell r="N291">
            <v>7.7697391304347825</v>
          </cell>
          <cell r="O291">
            <v>39.658127444038143</v>
          </cell>
          <cell r="P291">
            <v>19.815981863191386</v>
          </cell>
          <cell r="Q291">
            <v>25.896722289206206</v>
          </cell>
          <cell r="R291">
            <v>20.027384370228088</v>
          </cell>
          <cell r="S291">
            <v>211.21265301167105</v>
          </cell>
          <cell r="T291">
            <v>21.494074553617502</v>
          </cell>
          <cell r="U291">
            <v>40.041394375046153</v>
          </cell>
          <cell r="W291">
            <v>0</v>
          </cell>
          <cell r="X291">
            <v>13.69390297615999</v>
          </cell>
          <cell r="Y291">
            <v>10.483870967741936</v>
          </cell>
          <cell r="Z291">
            <v>0</v>
          </cell>
          <cell r="AA291">
            <v>0</v>
          </cell>
          <cell r="AB291">
            <v>2.5170554488845407</v>
          </cell>
          <cell r="AC291">
            <v>5</v>
          </cell>
          <cell r="AD291">
            <v>0</v>
          </cell>
          <cell r="AE291">
            <v>1.3517454706142278</v>
          </cell>
          <cell r="AF291">
            <v>7.522134945190535</v>
          </cell>
          <cell r="AG291">
            <v>0</v>
          </cell>
          <cell r="AH291">
            <v>2.8619397516898388</v>
          </cell>
          <cell r="AI291">
            <v>0</v>
          </cell>
          <cell r="AJ291">
            <v>0</v>
          </cell>
          <cell r="AK291">
            <v>0</v>
          </cell>
          <cell r="AL291">
            <v>0</v>
          </cell>
          <cell r="AM291">
            <v>0</v>
          </cell>
          <cell r="AN291">
            <v>0</v>
          </cell>
          <cell r="AO291">
            <v>19.418931385554885</v>
          </cell>
          <cell r="AP291">
            <v>0</v>
          </cell>
          <cell r="AQ291">
            <v>16.477865054809463</v>
          </cell>
          <cell r="AR291">
            <v>22.306214667987362</v>
          </cell>
          <cell r="AS291">
            <v>36.353993009882963</v>
          </cell>
          <cell r="AT291">
            <v>0</v>
          </cell>
          <cell r="AU291">
            <v>0</v>
          </cell>
          <cell r="AV291">
            <v>0</v>
          </cell>
          <cell r="AW291">
            <v>67</v>
          </cell>
          <cell r="AX291">
            <v>0</v>
          </cell>
          <cell r="AY291">
            <v>0</v>
          </cell>
          <cell r="AZ291">
            <v>36.378716838861962</v>
          </cell>
          <cell r="BA291">
            <v>0</v>
          </cell>
          <cell r="BB291">
            <v>169.36940510147275</v>
          </cell>
          <cell r="BC291">
            <v>0</v>
          </cell>
          <cell r="BD291">
            <v>0</v>
          </cell>
          <cell r="BE291">
            <v>27.3224043715847</v>
          </cell>
          <cell r="BF291">
            <v>41.028280559922152</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CA291">
            <v>0</v>
          </cell>
          <cell r="CB291">
            <v>17.265753424657532</v>
          </cell>
          <cell r="CC291">
            <v>0</v>
          </cell>
          <cell r="CD291">
            <v>0</v>
          </cell>
          <cell r="CE291">
            <v>7.9792720967393223</v>
          </cell>
          <cell r="CF291">
            <v>0</v>
          </cell>
          <cell r="CH291">
            <v>25.245025521396855</v>
          </cell>
          <cell r="CJ291">
            <v>40040</v>
          </cell>
          <cell r="CK291">
            <v>13.69390297615999</v>
          </cell>
          <cell r="CL291">
            <v>8.8738804158047628</v>
          </cell>
          <cell r="CM291">
            <v>68.350684931506848</v>
          </cell>
          <cell r="CN291">
            <v>0</v>
          </cell>
          <cell r="CO291">
            <v>0</v>
          </cell>
          <cell r="CP291">
            <v>58.634864147127686</v>
          </cell>
          <cell r="CQ291">
            <v>0</v>
          </cell>
          <cell r="CR291">
            <v>38.784079722796825</v>
          </cell>
          <cell r="CS291">
            <v>0</v>
          </cell>
          <cell r="CU291">
            <v>40040</v>
          </cell>
          <cell r="CV291">
            <v>2.5170554488845407</v>
          </cell>
          <cell r="CW291">
            <v>5</v>
          </cell>
          <cell r="CX291">
            <v>0</v>
          </cell>
          <cell r="CY291">
            <v>0</v>
          </cell>
          <cell r="CZ291">
            <v>0</v>
          </cell>
          <cell r="DA291">
            <v>0</v>
          </cell>
          <cell r="DB291">
            <v>0</v>
          </cell>
          <cell r="DC291">
            <v>72.328767123287676</v>
          </cell>
          <cell r="DD291">
            <v>67</v>
          </cell>
          <cell r="DE291">
            <v>11.835616438356164</v>
          </cell>
          <cell r="DF291">
            <v>24</v>
          </cell>
          <cell r="DG291">
            <v>58.684931506849324</v>
          </cell>
          <cell r="DH291">
            <v>169.36940510147275</v>
          </cell>
          <cell r="DI291">
            <v>0</v>
          </cell>
          <cell r="DJ291">
            <v>0</v>
          </cell>
          <cell r="DK291">
            <v>27.3224043715847</v>
          </cell>
          <cell r="DL291">
            <v>41.028280559922152</v>
          </cell>
          <cell r="DM291">
            <v>0</v>
          </cell>
          <cell r="DN291">
            <v>0</v>
          </cell>
          <cell r="DO291">
            <v>0</v>
          </cell>
          <cell r="DP291">
            <v>0</v>
          </cell>
          <cell r="DR291">
            <v>68.350684931506848</v>
          </cell>
          <cell r="DS291">
            <v>25.245025521396855</v>
          </cell>
          <cell r="DT291">
            <v>0</v>
          </cell>
          <cell r="DV291">
            <v>40040</v>
          </cell>
          <cell r="DW291">
            <v>5.9159202772031749</v>
          </cell>
          <cell r="DY291">
            <v>49.7</v>
          </cell>
          <cell r="DZ291">
            <v>44.7</v>
          </cell>
          <cell r="EA291">
            <v>40</v>
          </cell>
          <cell r="EB291">
            <v>38.784079722796825</v>
          </cell>
          <cell r="ED291">
            <v>60</v>
          </cell>
          <cell r="EE291">
            <v>20</v>
          </cell>
          <cell r="EF291">
            <v>66.614136243867009</v>
          </cell>
          <cell r="EG291">
            <v>6.6141362438670086</v>
          </cell>
          <cell r="EH291">
            <v>60</v>
          </cell>
          <cell r="EJ291">
            <v>38.784079722796825</v>
          </cell>
          <cell r="EK291">
            <v>98.784079722796832</v>
          </cell>
          <cell r="EL291">
            <v>118.78407972279683</v>
          </cell>
          <cell r="EN291">
            <v>0</v>
          </cell>
          <cell r="EO291">
            <v>60</v>
          </cell>
          <cell r="EP291">
            <v>80</v>
          </cell>
          <cell r="ER291">
            <v>200</v>
          </cell>
          <cell r="ET291">
            <v>15</v>
          </cell>
          <cell r="EU291">
            <v>0</v>
          </cell>
          <cell r="EV291">
            <v>0</v>
          </cell>
          <cell r="EW291">
            <v>58.733909537563498</v>
          </cell>
          <cell r="EX291">
            <v>9.6167753939433496</v>
          </cell>
          <cell r="EZ291">
            <v>58.733909537563498</v>
          </cell>
          <cell r="FA291">
            <v>73.733909537563505</v>
          </cell>
          <cell r="FB291">
            <v>59</v>
          </cell>
          <cell r="FC291">
            <v>68.350684931506848</v>
          </cell>
          <cell r="FE291">
            <v>38271.593281944442</v>
          </cell>
        </row>
        <row r="292">
          <cell r="A292">
            <v>40041</v>
          </cell>
          <cell r="B292">
            <v>16</v>
          </cell>
          <cell r="C292">
            <v>7</v>
          </cell>
          <cell r="D292">
            <v>8</v>
          </cell>
          <cell r="E292">
            <v>2009</v>
          </cell>
          <cell r="G292">
            <v>0</v>
          </cell>
          <cell r="H292">
            <v>4.1693752612552544</v>
          </cell>
          <cell r="I292">
            <v>10.14794408273786</v>
          </cell>
          <cell r="J292">
            <v>85.61643835616438</v>
          </cell>
          <cell r="K292">
            <v>10.483870967741936</v>
          </cell>
          <cell r="L292">
            <v>0.65148905861393591</v>
          </cell>
          <cell r="M292">
            <v>8.1606495855915497</v>
          </cell>
          <cell r="N292">
            <v>7.7697391304347825</v>
          </cell>
          <cell r="O292">
            <v>44.806379494585897</v>
          </cell>
          <cell r="P292">
            <v>20.101933319530282</v>
          </cell>
          <cell r="Q292">
            <v>25.965060658632037</v>
          </cell>
          <cell r="R292">
            <v>20.027384370228088</v>
          </cell>
          <cell r="S292">
            <v>218.77379473543073</v>
          </cell>
          <cell r="T292">
            <v>21.521287878699972</v>
          </cell>
          <cell r="U292">
            <v>40.278571519286047</v>
          </cell>
          <cell r="W292">
            <v>0</v>
          </cell>
          <cell r="X292">
            <v>14.317319343993114</v>
          </cell>
          <cell r="Y292">
            <v>10.483870967741936</v>
          </cell>
          <cell r="Z292">
            <v>0</v>
          </cell>
          <cell r="AA292">
            <v>0</v>
          </cell>
          <cell r="AB292">
            <v>2.5157786816278596</v>
          </cell>
          <cell r="AC292">
            <v>5</v>
          </cell>
          <cell r="AD292">
            <v>0</v>
          </cell>
          <cell r="AE292">
            <v>1.3517454706142278</v>
          </cell>
          <cell r="AF292">
            <v>7.7143536223981819</v>
          </cell>
          <cell r="AG292">
            <v>0</v>
          </cell>
          <cell r="AH292">
            <v>2.7750806897966118</v>
          </cell>
          <cell r="AI292">
            <v>0</v>
          </cell>
          <cell r="AJ292">
            <v>0</v>
          </cell>
          <cell r="AK292">
            <v>0</v>
          </cell>
          <cell r="AL292">
            <v>0</v>
          </cell>
          <cell r="AM292">
            <v>0</v>
          </cell>
          <cell r="AN292">
            <v>0</v>
          </cell>
          <cell r="AO292">
            <v>18.720653170702111</v>
          </cell>
          <cell r="AP292">
            <v>0</v>
          </cell>
          <cell r="AQ292">
            <v>16.285646377601818</v>
          </cell>
          <cell r="AR292">
            <v>22.370287560389915</v>
          </cell>
          <cell r="AS292">
            <v>36.515713918795839</v>
          </cell>
          <cell r="AT292">
            <v>0</v>
          </cell>
          <cell r="AU292">
            <v>0</v>
          </cell>
          <cell r="AV292">
            <v>0</v>
          </cell>
          <cell r="AW292">
            <v>67</v>
          </cell>
          <cell r="AX292">
            <v>0</v>
          </cell>
          <cell r="AY292">
            <v>0</v>
          </cell>
          <cell r="AZ292">
            <v>36.314643946459412</v>
          </cell>
          <cell r="BA292">
            <v>0</v>
          </cell>
          <cell r="BB292">
            <v>177.25901018695737</v>
          </cell>
          <cell r="BC292">
            <v>0</v>
          </cell>
          <cell r="BD292">
            <v>0</v>
          </cell>
          <cell r="BE292">
            <v>27.3224043715847</v>
          </cell>
          <cell r="BF292">
            <v>41.028280559922152</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CA292">
            <v>0</v>
          </cell>
          <cell r="CB292">
            <v>17.265753424657532</v>
          </cell>
          <cell r="CC292">
            <v>0</v>
          </cell>
          <cell r="CD292">
            <v>0</v>
          </cell>
          <cell r="CE292">
            <v>14.233376125690029</v>
          </cell>
          <cell r="CF292">
            <v>0</v>
          </cell>
          <cell r="CH292">
            <v>31.499129550347561</v>
          </cell>
          <cell r="CJ292">
            <v>40041</v>
          </cell>
          <cell r="CK292">
            <v>14.317319343993114</v>
          </cell>
          <cell r="CL292">
            <v>9.0660990930124097</v>
          </cell>
          <cell r="CM292">
            <v>68.350684931506848</v>
          </cell>
          <cell r="CN292">
            <v>0</v>
          </cell>
          <cell r="CO292">
            <v>0</v>
          </cell>
          <cell r="CP292">
            <v>58.011447779294564</v>
          </cell>
          <cell r="CQ292">
            <v>0</v>
          </cell>
          <cell r="CR292">
            <v>38.655933937991733</v>
          </cell>
          <cell r="CS292">
            <v>0</v>
          </cell>
          <cell r="CU292">
            <v>40041</v>
          </cell>
          <cell r="CV292">
            <v>2.5157786816278596</v>
          </cell>
          <cell r="CW292">
            <v>5</v>
          </cell>
          <cell r="CX292">
            <v>0</v>
          </cell>
          <cell r="CY292">
            <v>0</v>
          </cell>
          <cell r="CZ292">
            <v>0</v>
          </cell>
          <cell r="DA292">
            <v>0</v>
          </cell>
          <cell r="DB292">
            <v>0</v>
          </cell>
          <cell r="DC292">
            <v>72.328767123287676</v>
          </cell>
          <cell r="DD292">
            <v>67</v>
          </cell>
          <cell r="DE292">
            <v>11.835616438356164</v>
          </cell>
          <cell r="DF292">
            <v>24</v>
          </cell>
          <cell r="DG292">
            <v>58.684931506849324</v>
          </cell>
          <cell r="DH292">
            <v>177.25901018695737</v>
          </cell>
          <cell r="DI292">
            <v>0</v>
          </cell>
          <cell r="DJ292">
            <v>0</v>
          </cell>
          <cell r="DK292">
            <v>27.3224043715847</v>
          </cell>
          <cell r="DL292">
            <v>41.028280559922152</v>
          </cell>
          <cell r="DM292">
            <v>0</v>
          </cell>
          <cell r="DN292">
            <v>0</v>
          </cell>
          <cell r="DO292">
            <v>0</v>
          </cell>
          <cell r="DP292">
            <v>0</v>
          </cell>
          <cell r="DR292">
            <v>68.350684931506848</v>
          </cell>
          <cell r="DS292">
            <v>31.499129550347561</v>
          </cell>
          <cell r="DT292">
            <v>0</v>
          </cell>
          <cell r="DV292">
            <v>40041</v>
          </cell>
          <cell r="DW292">
            <v>6.0440660620082731</v>
          </cell>
          <cell r="DY292">
            <v>49.7</v>
          </cell>
          <cell r="DZ292">
            <v>44.7</v>
          </cell>
          <cell r="EA292">
            <v>40</v>
          </cell>
          <cell r="EB292">
            <v>38.655933937991733</v>
          </cell>
          <cell r="ED292">
            <v>60</v>
          </cell>
          <cell r="EE292">
            <v>20</v>
          </cell>
          <cell r="EF292">
            <v>72.244823904984599</v>
          </cell>
          <cell r="EG292">
            <v>12.244823904984599</v>
          </cell>
          <cell r="EH292">
            <v>60</v>
          </cell>
          <cell r="EJ292">
            <v>38.655933937991733</v>
          </cell>
          <cell r="EK292">
            <v>98.655933937991733</v>
          </cell>
          <cell r="EL292">
            <v>118.65593393799173</v>
          </cell>
          <cell r="EN292">
            <v>0</v>
          </cell>
          <cell r="EO292">
            <v>60</v>
          </cell>
          <cell r="EP292">
            <v>80</v>
          </cell>
          <cell r="ER292">
            <v>200</v>
          </cell>
          <cell r="ET292">
            <v>15</v>
          </cell>
          <cell r="EU292">
            <v>0</v>
          </cell>
          <cell r="EV292">
            <v>0</v>
          </cell>
          <cell r="EW292">
            <v>59.581460119951778</v>
          </cell>
          <cell r="EX292">
            <v>8.7692248115550697</v>
          </cell>
          <cell r="EZ292">
            <v>59.581460119951778</v>
          </cell>
          <cell r="FA292">
            <v>74.581460119951771</v>
          </cell>
          <cell r="FB292">
            <v>59</v>
          </cell>
          <cell r="FC292">
            <v>68.350684931506848</v>
          </cell>
          <cell r="FE292">
            <v>38271.593282291666</v>
          </cell>
        </row>
        <row r="293">
          <cell r="A293">
            <v>40042</v>
          </cell>
          <cell r="B293">
            <v>17</v>
          </cell>
          <cell r="C293">
            <v>1</v>
          </cell>
          <cell r="D293">
            <v>8</v>
          </cell>
          <cell r="E293">
            <v>2009</v>
          </cell>
          <cell r="G293">
            <v>0</v>
          </cell>
          <cell r="H293">
            <v>4.39100567883394</v>
          </cell>
          <cell r="I293">
            <v>10.214115538224528</v>
          </cell>
          <cell r="J293">
            <v>85.61643835616438</v>
          </cell>
          <cell r="K293">
            <v>10.483870967741936</v>
          </cell>
          <cell r="L293">
            <v>0.68612009637403437</v>
          </cell>
          <cell r="M293">
            <v>8.2138625375345775</v>
          </cell>
          <cell r="N293">
            <v>7.7697391304347825</v>
          </cell>
          <cell r="O293">
            <v>47.188140783826242</v>
          </cell>
          <cell r="P293">
            <v>20.233011513793489</v>
          </cell>
          <cell r="Q293">
            <v>25.974388975212342</v>
          </cell>
          <cell r="R293">
            <v>20.027384370228088</v>
          </cell>
          <cell r="S293">
            <v>218.63076770044415</v>
          </cell>
          <cell r="T293">
            <v>21.520773109721841</v>
          </cell>
          <cell r="U293">
            <v>40.274085061427357</v>
          </cell>
          <cell r="W293">
            <v>0</v>
          </cell>
          <cell r="X293">
            <v>14.605121217058468</v>
          </cell>
          <cell r="Y293">
            <v>10.483870967741936</v>
          </cell>
          <cell r="Z293">
            <v>0</v>
          </cell>
          <cell r="AA293">
            <v>0</v>
          </cell>
          <cell r="AB293">
            <v>2.5145025620067436</v>
          </cell>
          <cell r="AC293">
            <v>5</v>
          </cell>
          <cell r="AD293">
            <v>0</v>
          </cell>
          <cell r="AE293">
            <v>1.3517454706142278</v>
          </cell>
          <cell r="AF293">
            <v>7.8034737317224216</v>
          </cell>
          <cell r="AG293">
            <v>0</v>
          </cell>
          <cell r="AH293">
            <v>2.6665762149269732</v>
          </cell>
          <cell r="AI293">
            <v>0</v>
          </cell>
          <cell r="AJ293">
            <v>0</v>
          </cell>
          <cell r="AK293">
            <v>0</v>
          </cell>
          <cell r="AL293">
            <v>0</v>
          </cell>
          <cell r="AM293">
            <v>0</v>
          </cell>
          <cell r="AN293">
            <v>0</v>
          </cell>
          <cell r="AO293">
            <v>18.379360163654606</v>
          </cell>
          <cell r="AP293">
            <v>0</v>
          </cell>
          <cell r="AQ293">
            <v>16.19652626827758</v>
          </cell>
          <cell r="AR293">
            <v>22.399994263497987</v>
          </cell>
          <cell r="AS293">
            <v>36.677709527647629</v>
          </cell>
          <cell r="AT293">
            <v>0</v>
          </cell>
          <cell r="AU293">
            <v>0</v>
          </cell>
          <cell r="AV293">
            <v>0</v>
          </cell>
          <cell r="AW293">
            <v>67</v>
          </cell>
          <cell r="AX293">
            <v>0</v>
          </cell>
          <cell r="AY293">
            <v>0</v>
          </cell>
          <cell r="AZ293">
            <v>36.284937243351337</v>
          </cell>
          <cell r="BA293">
            <v>0</v>
          </cell>
          <cell r="BB293">
            <v>177.140688628242</v>
          </cell>
          <cell r="BC293">
            <v>0</v>
          </cell>
          <cell r="BD293">
            <v>0</v>
          </cell>
          <cell r="BE293">
            <v>27.3224043715847</v>
          </cell>
          <cell r="BF293">
            <v>41.028280559922152</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CA293">
            <v>0</v>
          </cell>
          <cell r="CB293">
            <v>17.265753424657532</v>
          </cell>
          <cell r="CC293">
            <v>0</v>
          </cell>
          <cell r="CD293">
            <v>0</v>
          </cell>
          <cell r="CE293">
            <v>17.102759205055392</v>
          </cell>
          <cell r="CF293">
            <v>0</v>
          </cell>
          <cell r="CH293">
            <v>34.368512629712924</v>
          </cell>
          <cell r="CJ293">
            <v>40042</v>
          </cell>
          <cell r="CK293">
            <v>14.605121217058468</v>
          </cell>
          <cell r="CL293">
            <v>9.1552192023366494</v>
          </cell>
          <cell r="CM293">
            <v>68.350684931506848</v>
          </cell>
          <cell r="CN293">
            <v>0</v>
          </cell>
          <cell r="CO293">
            <v>0</v>
          </cell>
          <cell r="CP293">
            <v>57.723645906229208</v>
          </cell>
          <cell r="CQ293">
            <v>0</v>
          </cell>
          <cell r="CR293">
            <v>38.596520531775568</v>
          </cell>
          <cell r="CS293">
            <v>0</v>
          </cell>
          <cell r="CU293">
            <v>40042</v>
          </cell>
          <cell r="CV293">
            <v>2.5145025620067436</v>
          </cell>
          <cell r="CW293">
            <v>5</v>
          </cell>
          <cell r="CX293">
            <v>0</v>
          </cell>
          <cell r="CY293">
            <v>0</v>
          </cell>
          <cell r="CZ293">
            <v>0</v>
          </cell>
          <cell r="DA293">
            <v>0</v>
          </cell>
          <cell r="DB293">
            <v>0</v>
          </cell>
          <cell r="DC293">
            <v>72.328767123287676</v>
          </cell>
          <cell r="DD293">
            <v>67</v>
          </cell>
          <cell r="DE293">
            <v>11.835616438356164</v>
          </cell>
          <cell r="DF293">
            <v>24</v>
          </cell>
          <cell r="DG293">
            <v>58.684931506849324</v>
          </cell>
          <cell r="DH293">
            <v>177.140688628242</v>
          </cell>
          <cell r="DI293">
            <v>0</v>
          </cell>
          <cell r="DJ293">
            <v>0</v>
          </cell>
          <cell r="DK293">
            <v>27.3224043715847</v>
          </cell>
          <cell r="DL293">
            <v>41.028280559922152</v>
          </cell>
          <cell r="DM293">
            <v>0</v>
          </cell>
          <cell r="DN293">
            <v>0</v>
          </cell>
          <cell r="DO293">
            <v>0</v>
          </cell>
          <cell r="DP293">
            <v>0</v>
          </cell>
          <cell r="DR293">
            <v>68.350684931506848</v>
          </cell>
          <cell r="DS293">
            <v>34.368512629712924</v>
          </cell>
          <cell r="DT293">
            <v>0</v>
          </cell>
          <cell r="DV293">
            <v>40042</v>
          </cell>
          <cell r="DW293">
            <v>6.1034794682244327</v>
          </cell>
          <cell r="DY293">
            <v>49.7</v>
          </cell>
          <cell r="DZ293">
            <v>44.7</v>
          </cell>
          <cell r="EA293">
            <v>40</v>
          </cell>
          <cell r="EB293">
            <v>38.596520531775568</v>
          </cell>
          <cell r="ED293">
            <v>60</v>
          </cell>
          <cell r="EE293">
            <v>20</v>
          </cell>
          <cell r="EF293">
            <v>74.8264051112846</v>
          </cell>
          <cell r="EG293">
            <v>14.8264051112846</v>
          </cell>
          <cell r="EH293">
            <v>60</v>
          </cell>
          <cell r="EJ293">
            <v>38.596520531775568</v>
          </cell>
          <cell r="EK293">
            <v>98.596520531775568</v>
          </cell>
          <cell r="EL293">
            <v>118.59652053177557</v>
          </cell>
          <cell r="EN293">
            <v>0</v>
          </cell>
          <cell r="EO293">
            <v>60</v>
          </cell>
          <cell r="EP293">
            <v>80</v>
          </cell>
          <cell r="ER293">
            <v>200</v>
          </cell>
          <cell r="ET293">
            <v>15</v>
          </cell>
          <cell r="EU293">
            <v>0</v>
          </cell>
          <cell r="EV293">
            <v>0</v>
          </cell>
          <cell r="EW293">
            <v>59.969971517335672</v>
          </cell>
          <cell r="EX293">
            <v>8.3807134141711757</v>
          </cell>
          <cell r="EZ293">
            <v>59.969971517335672</v>
          </cell>
          <cell r="FA293">
            <v>74.969971517335665</v>
          </cell>
          <cell r="FB293">
            <v>59</v>
          </cell>
          <cell r="FC293">
            <v>68.350684931506848</v>
          </cell>
          <cell r="FE293">
            <v>38271.59328252315</v>
          </cell>
        </row>
        <row r="294">
          <cell r="A294">
            <v>40043</v>
          </cell>
          <cell r="B294">
            <v>18</v>
          </cell>
          <cell r="C294">
            <v>2</v>
          </cell>
          <cell r="D294">
            <v>8</v>
          </cell>
          <cell r="E294">
            <v>2009</v>
          </cell>
          <cell r="G294">
            <v>0</v>
          </cell>
          <cell r="H294">
            <v>3.5258259074983003</v>
          </cell>
          <cell r="I294">
            <v>9.9553007334284427</v>
          </cell>
          <cell r="J294">
            <v>85.61643835616438</v>
          </cell>
          <cell r="K294">
            <v>10.483870967741936</v>
          </cell>
          <cell r="L294">
            <v>0.55093074078948123</v>
          </cell>
          <cell r="M294">
            <v>8.0057320125450975</v>
          </cell>
          <cell r="N294">
            <v>7.7697391304347825</v>
          </cell>
          <cell r="O294">
            <v>37.890447307841846</v>
          </cell>
          <cell r="P294">
            <v>19.720328559916343</v>
          </cell>
          <cell r="Q294">
            <v>25.919739863768005</v>
          </cell>
          <cell r="R294">
            <v>20.027384370228088</v>
          </cell>
          <cell r="S294">
            <v>157.6264438221541</v>
          </cell>
          <cell r="T294">
            <v>21.301212287059354</v>
          </cell>
          <cell r="U294">
            <v>38.360507475879373</v>
          </cell>
          <cell r="W294">
            <v>0</v>
          </cell>
          <cell r="X294">
            <v>13.481126640926743</v>
          </cell>
          <cell r="Y294">
            <v>10.483870967741936</v>
          </cell>
          <cell r="Z294">
            <v>0</v>
          </cell>
          <cell r="AA294">
            <v>0</v>
          </cell>
          <cell r="AB294">
            <v>2.5132270896926827</v>
          </cell>
          <cell r="AC294">
            <v>5</v>
          </cell>
          <cell r="AD294">
            <v>0</v>
          </cell>
          <cell r="AE294">
            <v>1.3517454706142278</v>
          </cell>
          <cell r="AF294">
            <v>7.4614293234624505</v>
          </cell>
          <cell r="AG294">
            <v>0</v>
          </cell>
          <cell r="AH294">
            <v>3.0342502974336405</v>
          </cell>
          <cell r="AI294">
            <v>0</v>
          </cell>
          <cell r="AJ294">
            <v>0</v>
          </cell>
          <cell r="AK294">
            <v>0</v>
          </cell>
          <cell r="AL294">
            <v>0</v>
          </cell>
          <cell r="AM294">
            <v>0</v>
          </cell>
          <cell r="AN294">
            <v>0</v>
          </cell>
          <cell r="AO294">
            <v>18.976806394720185</v>
          </cell>
          <cell r="AP294">
            <v>0</v>
          </cell>
          <cell r="AQ294">
            <v>16.53857067653755</v>
          </cell>
          <cell r="AR294">
            <v>22.285979460744667</v>
          </cell>
          <cell r="AS294">
            <v>36.836583790207108</v>
          </cell>
          <cell r="AT294">
            <v>0</v>
          </cell>
          <cell r="AU294">
            <v>0</v>
          </cell>
          <cell r="AV294">
            <v>0</v>
          </cell>
          <cell r="AW294">
            <v>67</v>
          </cell>
          <cell r="AX294">
            <v>0</v>
          </cell>
          <cell r="AY294">
            <v>0</v>
          </cell>
          <cell r="AZ294">
            <v>36.398952046104654</v>
          </cell>
          <cell r="BA294">
            <v>0</v>
          </cell>
          <cell r="BB294">
            <v>113.88921153898818</v>
          </cell>
          <cell r="BC294">
            <v>0</v>
          </cell>
          <cell r="BD294">
            <v>0</v>
          </cell>
          <cell r="BE294">
            <v>27.3224043715847</v>
          </cell>
          <cell r="BF294">
            <v>41.028280559922152</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CA294">
            <v>0</v>
          </cell>
          <cell r="CB294">
            <v>17.265753424657532</v>
          </cell>
          <cell r="CC294">
            <v>0</v>
          </cell>
          <cell r="CD294">
            <v>0</v>
          </cell>
          <cell r="CE294">
            <v>5.8857094821111389</v>
          </cell>
          <cell r="CF294">
            <v>0</v>
          </cell>
          <cell r="CH294">
            <v>23.151462906768671</v>
          </cell>
          <cell r="CJ294">
            <v>40043</v>
          </cell>
          <cell r="CK294">
            <v>13.481126640926743</v>
          </cell>
          <cell r="CL294">
            <v>8.8131747940766783</v>
          </cell>
          <cell r="CM294">
            <v>68.350684931506848</v>
          </cell>
          <cell r="CN294">
            <v>0</v>
          </cell>
          <cell r="CO294">
            <v>0</v>
          </cell>
          <cell r="CP294">
            <v>58.84764048236093</v>
          </cell>
          <cell r="CQ294">
            <v>0</v>
          </cell>
          <cell r="CR294">
            <v>38.824550137282216</v>
          </cell>
          <cell r="CS294">
            <v>0</v>
          </cell>
          <cell r="CU294">
            <v>40043</v>
          </cell>
          <cell r="CV294">
            <v>2.5132270896926827</v>
          </cell>
          <cell r="CW294">
            <v>5</v>
          </cell>
          <cell r="CX294">
            <v>0</v>
          </cell>
          <cell r="CY294">
            <v>0</v>
          </cell>
          <cell r="CZ294">
            <v>0</v>
          </cell>
          <cell r="DA294">
            <v>0</v>
          </cell>
          <cell r="DB294">
            <v>0</v>
          </cell>
          <cell r="DC294">
            <v>72.328767123287676</v>
          </cell>
          <cell r="DD294">
            <v>67</v>
          </cell>
          <cell r="DE294">
            <v>11.835616438356164</v>
          </cell>
          <cell r="DF294">
            <v>24</v>
          </cell>
          <cell r="DG294">
            <v>58.684931506849324</v>
          </cell>
          <cell r="DH294">
            <v>113.88921153898818</v>
          </cell>
          <cell r="DI294">
            <v>0</v>
          </cell>
          <cell r="DJ294">
            <v>0</v>
          </cell>
          <cell r="DK294">
            <v>27.3224043715847</v>
          </cell>
          <cell r="DL294">
            <v>41.028280559922152</v>
          </cell>
          <cell r="DM294">
            <v>0</v>
          </cell>
          <cell r="DN294">
            <v>0</v>
          </cell>
          <cell r="DO294">
            <v>0</v>
          </cell>
          <cell r="DP294">
            <v>0</v>
          </cell>
          <cell r="DR294">
            <v>68.350684931506848</v>
          </cell>
          <cell r="DS294">
            <v>23.151462906768671</v>
          </cell>
          <cell r="DT294">
            <v>0</v>
          </cell>
          <cell r="DV294">
            <v>40043</v>
          </cell>
          <cell r="DW294">
            <v>5.8754498627177858</v>
          </cell>
          <cell r="DY294">
            <v>49.7</v>
          </cell>
          <cell r="DZ294">
            <v>44.7</v>
          </cell>
          <cell r="EA294">
            <v>40</v>
          </cell>
          <cell r="EB294">
            <v>38.824550137282216</v>
          </cell>
          <cell r="ED294">
            <v>60</v>
          </cell>
          <cell r="EE294">
            <v>20</v>
          </cell>
          <cell r="EF294">
            <v>64.733349964472069</v>
          </cell>
          <cell r="EG294">
            <v>4.7333499644720689</v>
          </cell>
          <cell r="EH294">
            <v>60</v>
          </cell>
          <cell r="EJ294">
            <v>38.824550137282216</v>
          </cell>
          <cell r="EK294">
            <v>98.824550137282216</v>
          </cell>
          <cell r="EL294">
            <v>118.82455013728222</v>
          </cell>
          <cell r="EN294">
            <v>0</v>
          </cell>
          <cell r="EO294">
            <v>60</v>
          </cell>
          <cell r="EP294">
            <v>80</v>
          </cell>
          <cell r="ER294">
            <v>200</v>
          </cell>
          <cell r="ET294">
            <v>15</v>
          </cell>
          <cell r="EU294">
            <v>0</v>
          </cell>
          <cell r="EV294">
            <v>0</v>
          </cell>
          <cell r="EW294">
            <v>58.450396335930982</v>
          </cell>
          <cell r="EX294">
            <v>9.9002885955758657</v>
          </cell>
          <cell r="EZ294">
            <v>58.450396335930982</v>
          </cell>
          <cell r="FA294">
            <v>73.450396335930975</v>
          </cell>
          <cell r="FB294">
            <v>59</v>
          </cell>
          <cell r="FC294">
            <v>68.350684931506848</v>
          </cell>
          <cell r="FE294">
            <v>38271.593282638889</v>
          </cell>
        </row>
        <row r="295">
          <cell r="A295">
            <v>40044</v>
          </cell>
          <cell r="B295">
            <v>19</v>
          </cell>
          <cell r="C295">
            <v>3</v>
          </cell>
          <cell r="D295">
            <v>8</v>
          </cell>
          <cell r="E295">
            <v>2009</v>
          </cell>
          <cell r="G295">
            <v>0</v>
          </cell>
          <cell r="H295">
            <v>3.724575615735664</v>
          </cell>
          <cell r="I295">
            <v>9.6404935424106739</v>
          </cell>
          <cell r="J295">
            <v>85.61643835616438</v>
          </cell>
          <cell r="K295">
            <v>10.483870967741936</v>
          </cell>
          <cell r="L295">
            <v>0.58198653505261777</v>
          </cell>
          <cell r="M295">
            <v>7.7525742150666455</v>
          </cell>
          <cell r="N295">
            <v>7.7697391304347825</v>
          </cell>
          <cell r="O295">
            <v>40.026320021069516</v>
          </cell>
          <cell r="P295">
            <v>19.096731000573023</v>
          </cell>
          <cell r="Q295">
            <v>25.65379663626679</v>
          </cell>
          <cell r="R295">
            <v>20.027384370228088</v>
          </cell>
          <cell r="S295">
            <v>165.39323439114133</v>
          </cell>
          <cell r="T295">
            <v>21.385730512701375</v>
          </cell>
          <cell r="U295">
            <v>34.985268937319979</v>
          </cell>
          <cell r="W295">
            <v>0</v>
          </cell>
          <cell r="X295">
            <v>13.365069158146337</v>
          </cell>
          <cell r="Y295">
            <v>10.483870967741936</v>
          </cell>
          <cell r="Z295">
            <v>0</v>
          </cell>
          <cell r="AA295">
            <v>0</v>
          </cell>
          <cell r="AB295">
            <v>2.511952264357332</v>
          </cell>
          <cell r="AC295">
            <v>5</v>
          </cell>
          <cell r="AD295">
            <v>0</v>
          </cell>
          <cell r="AE295">
            <v>1.3517454706142278</v>
          </cell>
          <cell r="AF295">
            <v>7.2406021455824856</v>
          </cell>
          <cell r="AG295">
            <v>0</v>
          </cell>
          <cell r="AH295">
            <v>3.0051274305999698</v>
          </cell>
          <cell r="AI295">
            <v>0</v>
          </cell>
          <cell r="AJ295">
            <v>0</v>
          </cell>
          <cell r="AK295">
            <v>0</v>
          </cell>
          <cell r="AL295">
            <v>0</v>
          </cell>
          <cell r="AM295">
            <v>0</v>
          </cell>
          <cell r="AN295">
            <v>0</v>
          </cell>
          <cell r="AO295">
            <v>18.957137217772352</v>
          </cell>
          <cell r="AP295">
            <v>0</v>
          </cell>
          <cell r="AQ295">
            <v>16.759397854417514</v>
          </cell>
          <cell r="AR295">
            <v>22.212370401451345</v>
          </cell>
          <cell r="AS295">
            <v>37.001433316769017</v>
          </cell>
          <cell r="AT295">
            <v>0</v>
          </cell>
          <cell r="AU295">
            <v>0</v>
          </cell>
          <cell r="AV295">
            <v>0</v>
          </cell>
          <cell r="AW295">
            <v>67</v>
          </cell>
          <cell r="AX295">
            <v>0</v>
          </cell>
          <cell r="AY295">
            <v>0</v>
          </cell>
          <cell r="AZ295">
            <v>36.472561105397979</v>
          </cell>
          <cell r="BA295">
            <v>0</v>
          </cell>
          <cell r="BB295">
            <v>118.29167273576471</v>
          </cell>
          <cell r="BC295">
            <v>0</v>
          </cell>
          <cell r="BD295">
            <v>0</v>
          </cell>
          <cell r="BE295">
            <v>27.3224043715847</v>
          </cell>
          <cell r="BF295">
            <v>41.028280559922152</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CA295">
            <v>0</v>
          </cell>
          <cell r="CB295">
            <v>17.265753424657532</v>
          </cell>
          <cell r="CC295">
            <v>0</v>
          </cell>
          <cell r="CD295">
            <v>0</v>
          </cell>
          <cell r="CE295">
            <v>6.8687658071272182</v>
          </cell>
          <cell r="CF295">
            <v>0</v>
          </cell>
          <cell r="CH295">
            <v>24.134519231784751</v>
          </cell>
          <cell r="CJ295">
            <v>40044</v>
          </cell>
          <cell r="CK295">
            <v>13.365069158146337</v>
          </cell>
          <cell r="CL295">
            <v>8.5923476161967134</v>
          </cell>
          <cell r="CM295">
            <v>68.350684931506848</v>
          </cell>
          <cell r="CN295">
            <v>0</v>
          </cell>
          <cell r="CO295">
            <v>0</v>
          </cell>
          <cell r="CP295">
            <v>58.963697965141336</v>
          </cell>
          <cell r="CQ295">
            <v>0</v>
          </cell>
          <cell r="CR295">
            <v>38.971768255868859</v>
          </cell>
          <cell r="CS295">
            <v>0</v>
          </cell>
          <cell r="CU295">
            <v>40044</v>
          </cell>
          <cell r="CV295">
            <v>2.511952264357332</v>
          </cell>
          <cell r="CW295">
            <v>5</v>
          </cell>
          <cell r="CX295">
            <v>0</v>
          </cell>
          <cell r="CY295">
            <v>0</v>
          </cell>
          <cell r="CZ295">
            <v>0</v>
          </cell>
          <cell r="DA295">
            <v>0</v>
          </cell>
          <cell r="DB295">
            <v>0</v>
          </cell>
          <cell r="DC295">
            <v>72.328767123287676</v>
          </cell>
          <cell r="DD295">
            <v>67</v>
          </cell>
          <cell r="DE295">
            <v>11.835616438356164</v>
          </cell>
          <cell r="DF295">
            <v>24</v>
          </cell>
          <cell r="DG295">
            <v>58.684931506849324</v>
          </cell>
          <cell r="DH295">
            <v>118.29167273576471</v>
          </cell>
          <cell r="DI295">
            <v>0</v>
          </cell>
          <cell r="DJ295">
            <v>0</v>
          </cell>
          <cell r="DK295">
            <v>27.3224043715847</v>
          </cell>
          <cell r="DL295">
            <v>41.028280559922152</v>
          </cell>
          <cell r="DM295">
            <v>0</v>
          </cell>
          <cell r="DN295">
            <v>0</v>
          </cell>
          <cell r="DO295">
            <v>0</v>
          </cell>
          <cell r="DP295">
            <v>0</v>
          </cell>
          <cell r="DR295">
            <v>68.350684931506848</v>
          </cell>
          <cell r="DS295">
            <v>24.134519231784751</v>
          </cell>
          <cell r="DT295">
            <v>0</v>
          </cell>
          <cell r="DV295">
            <v>40044</v>
          </cell>
          <cell r="DW295">
            <v>5.7282317441311426</v>
          </cell>
          <cell r="DY295">
            <v>49.7</v>
          </cell>
          <cell r="DZ295">
            <v>44.7</v>
          </cell>
          <cell r="EA295">
            <v>40</v>
          </cell>
          <cell r="EB295">
            <v>38.971768255868859</v>
          </cell>
          <cell r="ED295">
            <v>60</v>
          </cell>
          <cell r="EE295">
            <v>20</v>
          </cell>
          <cell r="EF295">
            <v>65.832463772268554</v>
          </cell>
          <cell r="EG295">
            <v>5.8324637722685537</v>
          </cell>
          <cell r="EH295">
            <v>60</v>
          </cell>
          <cell r="EJ295">
            <v>38.971768255868859</v>
          </cell>
          <cell r="EK295">
            <v>98.971768255868852</v>
          </cell>
          <cell r="EL295">
            <v>118.97176825586885</v>
          </cell>
          <cell r="EN295">
            <v>0</v>
          </cell>
          <cell r="EO295">
            <v>60</v>
          </cell>
          <cell r="EP295">
            <v>80</v>
          </cell>
          <cell r="ER295">
            <v>200</v>
          </cell>
          <cell r="ET295">
            <v>15</v>
          </cell>
          <cell r="EU295">
            <v>0</v>
          </cell>
          <cell r="EV295">
            <v>0</v>
          </cell>
          <cell r="EW295">
            <v>56.602073962041942</v>
          </cell>
          <cell r="EX295">
            <v>11.748610969464906</v>
          </cell>
          <cell r="EZ295">
            <v>56.602073962041942</v>
          </cell>
          <cell r="FA295">
            <v>71.602073962041942</v>
          </cell>
          <cell r="FB295">
            <v>59</v>
          </cell>
          <cell r="FC295">
            <v>68.350684931506848</v>
          </cell>
          <cell r="FE295">
            <v>38271.593282986112</v>
          </cell>
        </row>
        <row r="296">
          <cell r="A296">
            <v>40045</v>
          </cell>
          <cell r="B296">
            <v>20</v>
          </cell>
          <cell r="C296">
            <v>4</v>
          </cell>
          <cell r="D296">
            <v>8</v>
          </cell>
          <cell r="E296">
            <v>2009</v>
          </cell>
          <cell r="G296">
            <v>0</v>
          </cell>
          <cell r="H296">
            <v>3.1360817643734893</v>
          </cell>
          <cell r="I296">
            <v>7.9258654242447131</v>
          </cell>
          <cell r="J296">
            <v>85.61643835616438</v>
          </cell>
          <cell r="K296">
            <v>10.483870967741936</v>
          </cell>
          <cell r="L296">
            <v>0.49003095868921681</v>
          </cell>
          <cell r="M296">
            <v>6.373725541101587</v>
          </cell>
          <cell r="N296">
            <v>0</v>
          </cell>
          <cell r="O296">
            <v>33.702044276596119</v>
          </cell>
          <cell r="P296">
            <v>15.700245976794221</v>
          </cell>
          <cell r="Q296">
            <v>26.287062409928016</v>
          </cell>
          <cell r="R296">
            <v>20.027384370228088</v>
          </cell>
          <cell r="S296">
            <v>189.89625198298742</v>
          </cell>
          <cell r="T296">
            <v>20.728531545943451</v>
          </cell>
          <cell r="U296">
            <v>26.664310640318977</v>
          </cell>
          <cell r="W296">
            <v>0</v>
          </cell>
          <cell r="X296">
            <v>11.061947188618202</v>
          </cell>
          <cell r="Y296">
            <v>10.483870967741936</v>
          </cell>
          <cell r="Z296">
            <v>0</v>
          </cell>
          <cell r="AA296">
            <v>0</v>
          </cell>
          <cell r="AB296">
            <v>0</v>
          </cell>
          <cell r="AC296">
            <v>5</v>
          </cell>
          <cell r="AD296">
            <v>0</v>
          </cell>
          <cell r="AE296">
            <v>1.3517454706142278</v>
          </cell>
          <cell r="AF296">
            <v>0.51201102917657604</v>
          </cell>
          <cell r="AG296">
            <v>0</v>
          </cell>
          <cell r="AH296">
            <v>3.5023778602821416</v>
          </cell>
          <cell r="AI296">
            <v>0</v>
          </cell>
          <cell r="AJ296">
            <v>0</v>
          </cell>
          <cell r="AK296">
            <v>0</v>
          </cell>
          <cell r="AL296">
            <v>0</v>
          </cell>
          <cell r="AM296">
            <v>0</v>
          </cell>
          <cell r="AN296">
            <v>0</v>
          </cell>
          <cell r="AO296">
            <v>20.605613364631481</v>
          </cell>
          <cell r="AP296">
            <v>0</v>
          </cell>
          <cell r="AQ296">
            <v>23.487988970823423</v>
          </cell>
          <cell r="AR296">
            <v>16.512011029176577</v>
          </cell>
          <cell r="AS296">
            <v>31.608745808632833</v>
          </cell>
          <cell r="AT296">
            <v>0</v>
          </cell>
          <cell r="AU296">
            <v>0</v>
          </cell>
          <cell r="AV296">
            <v>0</v>
          </cell>
          <cell r="AW296">
            <v>67</v>
          </cell>
          <cell r="AX296">
            <v>0</v>
          </cell>
          <cell r="AY296">
            <v>0</v>
          </cell>
          <cell r="AZ296">
            <v>42.172920477672747</v>
          </cell>
          <cell r="BA296">
            <v>0</v>
          </cell>
          <cell r="BB296">
            <v>128.1161736915771</v>
          </cell>
          <cell r="BC296">
            <v>0</v>
          </cell>
          <cell r="BD296">
            <v>0</v>
          </cell>
          <cell r="BE296">
            <v>27.3224043715847</v>
          </cell>
          <cell r="BF296">
            <v>34.212601225660833</v>
          </cell>
          <cell r="BG296">
            <v>0</v>
          </cell>
          <cell r="BH296">
            <v>5.5500829011230195</v>
          </cell>
          <cell r="BI296">
            <v>0</v>
          </cell>
          <cell r="BJ296">
            <v>0</v>
          </cell>
          <cell r="BK296">
            <v>0</v>
          </cell>
          <cell r="BL296">
            <v>0</v>
          </cell>
          <cell r="BM296">
            <v>0</v>
          </cell>
          <cell r="BN296">
            <v>7.1054273576010019E-15</v>
          </cell>
          <cell r="BO296">
            <v>0</v>
          </cell>
          <cell r="BP296">
            <v>0</v>
          </cell>
          <cell r="BQ296">
            <v>-7.1054273576010019E-15</v>
          </cell>
          <cell r="BR296">
            <v>0</v>
          </cell>
          <cell r="BS296">
            <v>0</v>
          </cell>
          <cell r="BT296">
            <v>0</v>
          </cell>
          <cell r="BU296">
            <v>0</v>
          </cell>
          <cell r="BV296">
            <v>0</v>
          </cell>
          <cell r="BW296">
            <v>6.8156793342613113</v>
          </cell>
          <cell r="BX296">
            <v>0</v>
          </cell>
          <cell r="BY296">
            <v>0</v>
          </cell>
          <cell r="CA296">
            <v>0</v>
          </cell>
          <cell r="CB296">
            <v>11.715670523534513</v>
          </cell>
          <cell r="CC296">
            <v>0</v>
          </cell>
          <cell r="CD296">
            <v>0</v>
          </cell>
          <cell r="CE296">
            <v>0</v>
          </cell>
          <cell r="CF296">
            <v>0</v>
          </cell>
          <cell r="CH296">
            <v>11.715670523534513</v>
          </cell>
          <cell r="CJ296">
            <v>40045</v>
          </cell>
          <cell r="CK296">
            <v>11.061947188618202</v>
          </cell>
          <cell r="CL296">
            <v>1.8637564997908038</v>
          </cell>
          <cell r="CM296">
            <v>61.535005597245537</v>
          </cell>
          <cell r="CN296">
            <v>6.8156793342613113</v>
          </cell>
          <cell r="CO296">
            <v>0</v>
          </cell>
          <cell r="CP296">
            <v>55.716737033546451</v>
          </cell>
          <cell r="CQ296">
            <v>0</v>
          </cell>
          <cell r="CR296">
            <v>40</v>
          </cell>
          <cell r="CS296">
            <v>0</v>
          </cell>
          <cell r="CU296">
            <v>40045</v>
          </cell>
          <cell r="CV296">
            <v>0</v>
          </cell>
          <cell r="CW296">
            <v>5</v>
          </cell>
          <cell r="CX296">
            <v>0</v>
          </cell>
          <cell r="CY296">
            <v>0</v>
          </cell>
          <cell r="CZ296">
            <v>0</v>
          </cell>
          <cell r="DA296">
            <v>0</v>
          </cell>
          <cell r="DB296">
            <v>0</v>
          </cell>
          <cell r="DC296">
            <v>72.328767123287676</v>
          </cell>
          <cell r="DD296">
            <v>67</v>
          </cell>
          <cell r="DE296">
            <v>11.835616438356164</v>
          </cell>
          <cell r="DF296">
            <v>24</v>
          </cell>
          <cell r="DG296">
            <v>58.684931506849324</v>
          </cell>
          <cell r="DH296">
            <v>128.1161736915771</v>
          </cell>
          <cell r="DI296">
            <v>0</v>
          </cell>
          <cell r="DJ296">
            <v>0</v>
          </cell>
          <cell r="DK296">
            <v>27.3224043715847</v>
          </cell>
          <cell r="DL296">
            <v>34.21260122566084</v>
          </cell>
          <cell r="DM296">
            <v>0</v>
          </cell>
          <cell r="DN296">
            <v>0</v>
          </cell>
          <cell r="DO296">
            <v>-7.1054273576010019E-15</v>
          </cell>
          <cell r="DP296">
            <v>6.8156793342613113</v>
          </cell>
          <cell r="DR296">
            <v>68.350684931506848</v>
          </cell>
          <cell r="DS296">
            <v>11.715670523534513</v>
          </cell>
          <cell r="DT296">
            <v>0</v>
          </cell>
          <cell r="DV296">
            <v>40045</v>
          </cell>
          <cell r="DW296">
            <v>1.2425043331938692</v>
          </cell>
          <cell r="DY296">
            <v>49.7</v>
          </cell>
          <cell r="DZ296">
            <v>44.7</v>
          </cell>
          <cell r="EA296">
            <v>40</v>
          </cell>
          <cell r="EB296">
            <v>40</v>
          </cell>
          <cell r="ED296">
            <v>60</v>
          </cell>
          <cell r="EE296">
            <v>20</v>
          </cell>
          <cell r="EF296">
            <v>55.716737033546458</v>
          </cell>
          <cell r="EG296">
            <v>0</v>
          </cell>
          <cell r="EH296">
            <v>55.716737033546458</v>
          </cell>
          <cell r="EJ296">
            <v>40</v>
          </cell>
          <cell r="EK296">
            <v>100</v>
          </cell>
          <cell r="EL296">
            <v>120</v>
          </cell>
          <cell r="EN296">
            <v>0</v>
          </cell>
          <cell r="EO296">
            <v>60</v>
          </cell>
          <cell r="EP296">
            <v>80</v>
          </cell>
          <cell r="ER296">
            <v>200</v>
          </cell>
          <cell r="ET296">
            <v>15</v>
          </cell>
          <cell r="EU296">
            <v>0</v>
          </cell>
          <cell r="EV296">
            <v>6.8156793342613113</v>
          </cell>
          <cell r="EW296">
            <v>53.350684931506848</v>
          </cell>
          <cell r="EX296">
            <v>15</v>
          </cell>
          <cell r="EZ296">
            <v>46.535005597245537</v>
          </cell>
          <cell r="FA296">
            <v>61.535005597245537</v>
          </cell>
          <cell r="FB296">
            <v>59</v>
          </cell>
          <cell r="FC296">
            <v>68.350684931506848</v>
          </cell>
          <cell r="FE296">
            <v>38271.593283217589</v>
          </cell>
        </row>
        <row r="297">
          <cell r="A297">
            <v>40046</v>
          </cell>
          <cell r="B297">
            <v>21</v>
          </cell>
          <cell r="C297">
            <v>5</v>
          </cell>
          <cell r="D297">
            <v>8</v>
          </cell>
          <cell r="E297">
            <v>2009</v>
          </cell>
          <cell r="G297">
            <v>0</v>
          </cell>
          <cell r="H297">
            <v>2.6681602780122264</v>
          </cell>
          <cell r="I297">
            <v>7.8497946737460564</v>
          </cell>
          <cell r="J297">
            <v>85.61643835616438</v>
          </cell>
          <cell r="K297">
            <v>10.483870967741936</v>
          </cell>
          <cell r="L297">
            <v>0.4169155134359262</v>
          </cell>
          <cell r="M297">
            <v>6.3125518951422546</v>
          </cell>
          <cell r="N297">
            <v>0</v>
          </cell>
          <cell r="O297">
            <v>28.673504896511311</v>
          </cell>
          <cell r="P297">
            <v>15.549558394992127</v>
          </cell>
          <cell r="Q297">
            <v>26.014940050411674</v>
          </cell>
          <cell r="R297">
            <v>20.027384370228088</v>
          </cell>
          <cell r="S297">
            <v>215.07710094020229</v>
          </cell>
          <cell r="T297">
            <v>21.001067950976747</v>
          </cell>
          <cell r="U297">
            <v>29.958466132499943</v>
          </cell>
          <cell r="W297">
            <v>0</v>
          </cell>
          <cell r="X297">
            <v>10.517954951758282</v>
          </cell>
          <cell r="Y297">
            <v>10.483870967741936</v>
          </cell>
          <cell r="Z297">
            <v>0</v>
          </cell>
          <cell r="AA297">
            <v>0</v>
          </cell>
          <cell r="AB297">
            <v>0</v>
          </cell>
          <cell r="AC297">
            <v>5</v>
          </cell>
          <cell r="AD297">
            <v>0</v>
          </cell>
          <cell r="AE297">
            <v>1.3517454706142278</v>
          </cell>
          <cell r="AF297">
            <v>0.37772193796395293</v>
          </cell>
          <cell r="AG297">
            <v>0</v>
          </cell>
          <cell r="AH297">
            <v>3.7822123447235469</v>
          </cell>
          <cell r="AI297">
            <v>0</v>
          </cell>
          <cell r="AJ297">
            <v>0</v>
          </cell>
          <cell r="AK297">
            <v>0</v>
          </cell>
          <cell r="AL297">
            <v>0</v>
          </cell>
          <cell r="AM297">
            <v>0</v>
          </cell>
          <cell r="AN297">
            <v>0</v>
          </cell>
          <cell r="AO297">
            <v>20.700735409657774</v>
          </cell>
          <cell r="AP297">
            <v>0</v>
          </cell>
          <cell r="AQ297">
            <v>23.622278062036045</v>
          </cell>
          <cell r="AR297">
            <v>16.377721937963955</v>
          </cell>
          <cell r="AS297">
            <v>25.782439957761895</v>
          </cell>
          <cell r="AT297">
            <v>0</v>
          </cell>
          <cell r="AU297">
            <v>0</v>
          </cell>
          <cell r="AV297">
            <v>0</v>
          </cell>
          <cell r="AW297">
            <v>67</v>
          </cell>
          <cell r="AX297">
            <v>0</v>
          </cell>
          <cell r="AY297">
            <v>0</v>
          </cell>
          <cell r="AZ297">
            <v>42.307209568885369</v>
          </cell>
          <cell r="BA297">
            <v>0</v>
          </cell>
          <cell r="BB297">
            <v>156.72942545479361</v>
          </cell>
          <cell r="BC297">
            <v>0</v>
          </cell>
          <cell r="BD297">
            <v>0</v>
          </cell>
          <cell r="BE297">
            <v>27.3224043715847</v>
          </cell>
          <cell r="BF297">
            <v>33.765968257428355</v>
          </cell>
          <cell r="BG297">
            <v>0</v>
          </cell>
          <cell r="BH297">
            <v>11.545424459386176</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7.2623123024937968</v>
          </cell>
          <cell r="BX297">
            <v>0</v>
          </cell>
          <cell r="BY297">
            <v>0</v>
          </cell>
          <cell r="CA297">
            <v>0</v>
          </cell>
          <cell r="CB297">
            <v>5.7203289652713494</v>
          </cell>
          <cell r="CC297">
            <v>0</v>
          </cell>
          <cell r="CD297">
            <v>0</v>
          </cell>
          <cell r="CE297">
            <v>0</v>
          </cell>
          <cell r="CF297">
            <v>0</v>
          </cell>
          <cell r="CH297">
            <v>5.7203289652713494</v>
          </cell>
          <cell r="CJ297">
            <v>40046</v>
          </cell>
          <cell r="CK297">
            <v>10.517954951758282</v>
          </cell>
          <cell r="CL297">
            <v>1.7294674085781807</v>
          </cell>
          <cell r="CM297">
            <v>61.088372629013051</v>
          </cell>
          <cell r="CN297">
            <v>7.2623123024937968</v>
          </cell>
          <cell r="CO297">
            <v>0</v>
          </cell>
          <cell r="CP297">
            <v>50.265387712143216</v>
          </cell>
          <cell r="CQ297">
            <v>0</v>
          </cell>
          <cell r="CR297">
            <v>40</v>
          </cell>
          <cell r="CS297">
            <v>0</v>
          </cell>
          <cell r="CU297">
            <v>40046</v>
          </cell>
          <cell r="CV297">
            <v>0</v>
          </cell>
          <cell r="CW297">
            <v>5</v>
          </cell>
          <cell r="CX297">
            <v>0</v>
          </cell>
          <cell r="CY297">
            <v>0</v>
          </cell>
          <cell r="CZ297">
            <v>0</v>
          </cell>
          <cell r="DA297">
            <v>0</v>
          </cell>
          <cell r="DB297">
            <v>0</v>
          </cell>
          <cell r="DC297">
            <v>72.328767123287676</v>
          </cell>
          <cell r="DD297">
            <v>67</v>
          </cell>
          <cell r="DE297">
            <v>11.835616438356164</v>
          </cell>
          <cell r="DF297">
            <v>24</v>
          </cell>
          <cell r="DG297">
            <v>58.684931506849324</v>
          </cell>
          <cell r="DH297">
            <v>156.72942545479361</v>
          </cell>
          <cell r="DI297">
            <v>0</v>
          </cell>
          <cell r="DJ297">
            <v>0</v>
          </cell>
          <cell r="DK297">
            <v>27.3224043715847</v>
          </cell>
          <cell r="DL297">
            <v>33.765968257428355</v>
          </cell>
          <cell r="DM297">
            <v>0</v>
          </cell>
          <cell r="DN297">
            <v>0</v>
          </cell>
          <cell r="DO297">
            <v>0</v>
          </cell>
          <cell r="DP297">
            <v>7.2623123024937968</v>
          </cell>
          <cell r="DR297">
            <v>68.350684931506848</v>
          </cell>
          <cell r="DS297">
            <v>5.7203289652713494</v>
          </cell>
          <cell r="DT297">
            <v>0</v>
          </cell>
          <cell r="DV297">
            <v>40046</v>
          </cell>
          <cell r="DW297">
            <v>1.1529782723854538</v>
          </cell>
          <cell r="DY297">
            <v>49.7</v>
          </cell>
          <cell r="DZ297">
            <v>44.7</v>
          </cell>
          <cell r="EA297">
            <v>40</v>
          </cell>
          <cell r="EB297">
            <v>40</v>
          </cell>
          <cell r="ED297">
            <v>60</v>
          </cell>
          <cell r="EE297">
            <v>20</v>
          </cell>
          <cell r="EF297">
            <v>50.265387712143216</v>
          </cell>
          <cell r="EG297">
            <v>0</v>
          </cell>
          <cell r="EH297">
            <v>50.265387712143216</v>
          </cell>
          <cell r="EJ297">
            <v>40</v>
          </cell>
          <cell r="EK297">
            <v>100</v>
          </cell>
          <cell r="EL297">
            <v>120</v>
          </cell>
          <cell r="EN297">
            <v>0</v>
          </cell>
          <cell r="EO297">
            <v>60</v>
          </cell>
          <cell r="EP297">
            <v>80</v>
          </cell>
          <cell r="ER297">
            <v>200</v>
          </cell>
          <cell r="ET297">
            <v>15</v>
          </cell>
          <cell r="EU297">
            <v>0</v>
          </cell>
          <cell r="EV297">
            <v>7.2623123024937968</v>
          </cell>
          <cell r="EW297">
            <v>53.350684931506848</v>
          </cell>
          <cell r="EX297">
            <v>15</v>
          </cell>
          <cell r="EZ297">
            <v>46.088372629013051</v>
          </cell>
          <cell r="FA297">
            <v>61.088372629013051</v>
          </cell>
          <cell r="FB297">
            <v>59</v>
          </cell>
          <cell r="FC297">
            <v>68.350684931506848</v>
          </cell>
          <cell r="FE297">
            <v>38271.593283449074</v>
          </cell>
        </row>
        <row r="298">
          <cell r="A298">
            <v>40047</v>
          </cell>
          <cell r="B298">
            <v>22</v>
          </cell>
          <cell r="C298">
            <v>6</v>
          </cell>
          <cell r="D298">
            <v>8</v>
          </cell>
          <cell r="E298">
            <v>2009</v>
          </cell>
          <cell r="G298">
            <v>0</v>
          </cell>
          <cell r="H298">
            <v>3.0252393609831003</v>
          </cell>
          <cell r="I298">
            <v>9.8074395608145348</v>
          </cell>
          <cell r="J298">
            <v>85.61643835616438</v>
          </cell>
          <cell r="K298">
            <v>10.483870967741936</v>
          </cell>
          <cell r="L298">
            <v>0.4727111904950797</v>
          </cell>
          <cell r="M298">
            <v>7.8868268227668707</v>
          </cell>
          <cell r="N298">
            <v>7.7697391304347825</v>
          </cell>
          <cell r="O298">
            <v>32.510871383967945</v>
          </cell>
          <cell r="P298">
            <v>19.427432244347525</v>
          </cell>
          <cell r="Q298">
            <v>25.956808658229576</v>
          </cell>
          <cell r="R298">
            <v>20.027384370228088</v>
          </cell>
          <cell r="S298">
            <v>178.0703004131976</v>
          </cell>
          <cell r="T298">
            <v>21.374791825134043</v>
          </cell>
          <cell r="U298">
            <v>39.00178834332786</v>
          </cell>
          <cell r="W298">
            <v>0</v>
          </cell>
          <cell r="X298">
            <v>12.832678921797635</v>
          </cell>
          <cell r="Y298">
            <v>10.483870967741936</v>
          </cell>
          <cell r="Z298">
            <v>0</v>
          </cell>
          <cell r="AA298">
            <v>0</v>
          </cell>
          <cell r="AB298">
            <v>2.5106780856725126</v>
          </cell>
          <cell r="AC298">
            <v>5</v>
          </cell>
          <cell r="AD298">
            <v>0</v>
          </cell>
          <cell r="AE298">
            <v>1.3517454706142278</v>
          </cell>
          <cell r="AF298">
            <v>7.266853587409992</v>
          </cell>
          <cell r="AG298">
            <v>0</v>
          </cell>
          <cell r="AH298">
            <v>3.4575430450389515</v>
          </cell>
          <cell r="AI298">
            <v>0</v>
          </cell>
          <cell r="AJ298">
            <v>0</v>
          </cell>
          <cell r="AK298">
            <v>0</v>
          </cell>
          <cell r="AL298">
            <v>0</v>
          </cell>
          <cell r="AM298">
            <v>0</v>
          </cell>
          <cell r="AN298">
            <v>0</v>
          </cell>
          <cell r="AO298">
            <v>18.525421991357756</v>
          </cell>
          <cell r="AP298">
            <v>0</v>
          </cell>
          <cell r="AQ298">
            <v>16.73314641259001</v>
          </cell>
          <cell r="AR298">
            <v>22.221120882060511</v>
          </cell>
          <cell r="AS298">
            <v>36.985264325725907</v>
          </cell>
          <cell r="AT298">
            <v>0</v>
          </cell>
          <cell r="AU298">
            <v>0</v>
          </cell>
          <cell r="AV298">
            <v>0</v>
          </cell>
          <cell r="AW298">
            <v>67</v>
          </cell>
          <cell r="AX298">
            <v>0</v>
          </cell>
          <cell r="AY298">
            <v>0</v>
          </cell>
          <cell r="AZ298">
            <v>36.463810624788813</v>
          </cell>
          <cell r="BA298">
            <v>0</v>
          </cell>
          <cell r="BB298">
            <v>134.98306995687071</v>
          </cell>
          <cell r="BC298">
            <v>0</v>
          </cell>
          <cell r="BD298">
            <v>0</v>
          </cell>
          <cell r="BE298">
            <v>27.3224043715847</v>
          </cell>
          <cell r="BF298">
            <v>41.028280559922152</v>
          </cell>
          <cell r="BG298">
            <v>0</v>
          </cell>
          <cell r="BH298">
            <v>0.5278588393674255</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CA298">
            <v>0</v>
          </cell>
          <cell r="CB298">
            <v>16.737894585290107</v>
          </cell>
          <cell r="CC298">
            <v>0</v>
          </cell>
          <cell r="CD298">
            <v>0</v>
          </cell>
          <cell r="CE298">
            <v>0</v>
          </cell>
          <cell r="CF298">
            <v>0</v>
          </cell>
          <cell r="CH298">
            <v>16.737894585290107</v>
          </cell>
          <cell r="CJ298">
            <v>40047</v>
          </cell>
          <cell r="CK298">
            <v>12.832678921797635</v>
          </cell>
          <cell r="CL298">
            <v>8.6185990580242198</v>
          </cell>
          <cell r="CM298">
            <v>68.350684931506848</v>
          </cell>
          <cell r="CN298">
            <v>0</v>
          </cell>
          <cell r="CO298">
            <v>0</v>
          </cell>
          <cell r="CP298">
            <v>58.968229362122614</v>
          </cell>
          <cell r="CQ298">
            <v>0</v>
          </cell>
          <cell r="CR298">
            <v>38.954267294650521</v>
          </cell>
          <cell r="CS298">
            <v>0</v>
          </cell>
          <cell r="CU298">
            <v>40047</v>
          </cell>
          <cell r="CV298">
            <v>2.5106780856725126</v>
          </cell>
          <cell r="CW298">
            <v>5</v>
          </cell>
          <cell r="CX298">
            <v>0</v>
          </cell>
          <cell r="CY298">
            <v>0</v>
          </cell>
          <cell r="CZ298">
            <v>0</v>
          </cell>
          <cell r="DA298">
            <v>0</v>
          </cell>
          <cell r="DB298">
            <v>0</v>
          </cell>
          <cell r="DC298">
            <v>72.328767123287676</v>
          </cell>
          <cell r="DD298">
            <v>67</v>
          </cell>
          <cell r="DE298">
            <v>11.835616438356164</v>
          </cell>
          <cell r="DF298">
            <v>24</v>
          </cell>
          <cell r="DG298">
            <v>58.684931506849324</v>
          </cell>
          <cell r="DH298">
            <v>134.98306995687071</v>
          </cell>
          <cell r="DI298">
            <v>0</v>
          </cell>
          <cell r="DJ298">
            <v>0</v>
          </cell>
          <cell r="DK298">
            <v>27.3224043715847</v>
          </cell>
          <cell r="DL298">
            <v>41.028280559922152</v>
          </cell>
          <cell r="DM298">
            <v>0</v>
          </cell>
          <cell r="DN298">
            <v>0</v>
          </cell>
          <cell r="DO298">
            <v>0</v>
          </cell>
          <cell r="DP298">
            <v>0</v>
          </cell>
          <cell r="DR298">
            <v>68.350684931506848</v>
          </cell>
          <cell r="DS298">
            <v>16.737894585290107</v>
          </cell>
          <cell r="DT298">
            <v>0</v>
          </cell>
          <cell r="DV298">
            <v>40047</v>
          </cell>
          <cell r="DW298">
            <v>5.7457327053494796</v>
          </cell>
          <cell r="DY298">
            <v>49.7</v>
          </cell>
          <cell r="DZ298">
            <v>44.7</v>
          </cell>
          <cell r="EA298">
            <v>40</v>
          </cell>
          <cell r="EB298">
            <v>38.954267294650521</v>
          </cell>
          <cell r="ED298">
            <v>60</v>
          </cell>
          <cell r="EE298">
            <v>20</v>
          </cell>
          <cell r="EF298">
            <v>58.968229362122614</v>
          </cell>
          <cell r="EG298">
            <v>0</v>
          </cell>
          <cell r="EH298">
            <v>58.968229362122614</v>
          </cell>
          <cell r="EJ298">
            <v>38.954267294650521</v>
          </cell>
          <cell r="EK298">
            <v>98.954267294650521</v>
          </cell>
          <cell r="EL298">
            <v>118.95426729465052</v>
          </cell>
          <cell r="EN298">
            <v>0</v>
          </cell>
          <cell r="EO298">
            <v>60</v>
          </cell>
          <cell r="EP298">
            <v>80</v>
          </cell>
          <cell r="ER298">
            <v>200</v>
          </cell>
          <cell r="ET298">
            <v>15</v>
          </cell>
          <cell r="EU298">
            <v>0</v>
          </cell>
          <cell r="EV298">
            <v>0</v>
          </cell>
          <cell r="EW298">
            <v>57.582261422340878</v>
          </cell>
          <cell r="EX298">
            <v>10.76842350916597</v>
          </cell>
          <cell r="EZ298">
            <v>57.582261422340878</v>
          </cell>
          <cell r="FA298">
            <v>72.582261422340878</v>
          </cell>
          <cell r="FB298">
            <v>59</v>
          </cell>
          <cell r="FC298">
            <v>68.350684931506848</v>
          </cell>
          <cell r="FE298">
            <v>38271.593283564813</v>
          </cell>
        </row>
        <row r="299">
          <cell r="A299">
            <v>40048</v>
          </cell>
          <cell r="B299">
            <v>23</v>
          </cell>
          <cell r="C299">
            <v>7</v>
          </cell>
          <cell r="D299">
            <v>8</v>
          </cell>
          <cell r="E299">
            <v>2009</v>
          </cell>
          <cell r="G299">
            <v>0</v>
          </cell>
          <cell r="H299">
            <v>2.9421211629871351</v>
          </cell>
          <cell r="I299">
            <v>9.7833390280987196</v>
          </cell>
          <cell r="J299">
            <v>85.61643835616438</v>
          </cell>
          <cell r="K299">
            <v>10.483870967741936</v>
          </cell>
          <cell r="L299">
            <v>0.45972349013879765</v>
          </cell>
          <cell r="M299">
            <v>7.8674459510635657</v>
          </cell>
          <cell r="N299">
            <v>7.7697391304347825</v>
          </cell>
          <cell r="O299">
            <v>31.617637916373539</v>
          </cell>
          <cell r="P299">
            <v>19.379691805725816</v>
          </cell>
          <cell r="Q299">
            <v>25.979363722112161</v>
          </cell>
          <cell r="R299">
            <v>20.027384370228088</v>
          </cell>
          <cell r="S299">
            <v>151.20992102524559</v>
          </cell>
          <cell r="T299">
            <v>21.278118562969684</v>
          </cell>
          <cell r="U299">
            <v>38.159234624698875</v>
          </cell>
          <cell r="W299">
            <v>0</v>
          </cell>
          <cell r="X299">
            <v>12.725460191085855</v>
          </cell>
          <cell r="Y299">
            <v>10.483870967741936</v>
          </cell>
          <cell r="Z299">
            <v>0</v>
          </cell>
          <cell r="AA299">
            <v>0</v>
          </cell>
          <cell r="AB299">
            <v>2.5094045533102145</v>
          </cell>
          <cell r="AC299">
            <v>5</v>
          </cell>
          <cell r="AD299">
            <v>0</v>
          </cell>
          <cell r="AE299">
            <v>1.3517454706142278</v>
          </cell>
          <cell r="AF299">
            <v>7.2357585477127024</v>
          </cell>
          <cell r="AG299">
            <v>0</v>
          </cell>
          <cell r="AH299">
            <v>3.5781005968974746</v>
          </cell>
          <cell r="AI299">
            <v>0</v>
          </cell>
          <cell r="AJ299">
            <v>0</v>
          </cell>
          <cell r="AK299">
            <v>0</v>
          </cell>
          <cell r="AL299">
            <v>0</v>
          </cell>
          <cell r="AM299">
            <v>0</v>
          </cell>
          <cell r="AN299">
            <v>0</v>
          </cell>
          <cell r="AO299">
            <v>18.336067591605271</v>
          </cell>
          <cell r="AP299">
            <v>0</v>
          </cell>
          <cell r="AQ299">
            <v>16.764241452287298</v>
          </cell>
          <cell r="AR299">
            <v>22.210755868828084</v>
          </cell>
          <cell r="AS299">
            <v>36.114912304821488</v>
          </cell>
          <cell r="AT299">
            <v>0</v>
          </cell>
          <cell r="AU299">
            <v>0</v>
          </cell>
          <cell r="AV299">
            <v>0</v>
          </cell>
          <cell r="AW299">
            <v>67</v>
          </cell>
          <cell r="AX299">
            <v>0</v>
          </cell>
          <cell r="AY299">
            <v>0</v>
          </cell>
          <cell r="AZ299">
            <v>36.474175638021237</v>
          </cell>
          <cell r="BA299">
            <v>0</v>
          </cell>
          <cell r="BB299">
            <v>107.17309857489293</v>
          </cell>
          <cell r="BC299">
            <v>0</v>
          </cell>
          <cell r="BD299">
            <v>0</v>
          </cell>
          <cell r="BE299">
            <v>27.3224043715847</v>
          </cell>
          <cell r="BF299">
            <v>41.028280559922152</v>
          </cell>
          <cell r="BG299">
            <v>0</v>
          </cell>
          <cell r="BH299">
            <v>1.574226438877588</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CA299">
            <v>0</v>
          </cell>
          <cell r="CB299">
            <v>15.691526985779944</v>
          </cell>
          <cell r="CC299">
            <v>0</v>
          </cell>
          <cell r="CD299">
            <v>0</v>
          </cell>
          <cell r="CE299">
            <v>0</v>
          </cell>
          <cell r="CF299">
            <v>0</v>
          </cell>
          <cell r="CH299">
            <v>15.691526985779944</v>
          </cell>
          <cell r="CJ299">
            <v>40048</v>
          </cell>
          <cell r="CK299">
            <v>12.725460191085855</v>
          </cell>
          <cell r="CL299">
            <v>8.5875040183269302</v>
          </cell>
          <cell r="CM299">
            <v>68.350684931506848</v>
          </cell>
          <cell r="CN299">
            <v>0</v>
          </cell>
          <cell r="CO299">
            <v>0</v>
          </cell>
          <cell r="CP299">
            <v>58.02908049332423</v>
          </cell>
          <cell r="CQ299">
            <v>0</v>
          </cell>
          <cell r="CR299">
            <v>38.974997321115382</v>
          </cell>
          <cell r="CS299">
            <v>0</v>
          </cell>
          <cell r="CU299">
            <v>40048</v>
          </cell>
          <cell r="CV299">
            <v>2.5094045533102145</v>
          </cell>
          <cell r="CW299">
            <v>5</v>
          </cell>
          <cell r="CX299">
            <v>0</v>
          </cell>
          <cell r="CY299">
            <v>0</v>
          </cell>
          <cell r="CZ299">
            <v>0</v>
          </cell>
          <cell r="DA299">
            <v>0</v>
          </cell>
          <cell r="DB299">
            <v>0</v>
          </cell>
          <cell r="DC299">
            <v>72.328767123287676</v>
          </cell>
          <cell r="DD299">
            <v>67</v>
          </cell>
          <cell r="DE299">
            <v>11.835616438356164</v>
          </cell>
          <cell r="DF299">
            <v>24</v>
          </cell>
          <cell r="DG299">
            <v>58.684931506849324</v>
          </cell>
          <cell r="DH299">
            <v>107.17309857489293</v>
          </cell>
          <cell r="DI299">
            <v>0</v>
          </cell>
          <cell r="DJ299">
            <v>0</v>
          </cell>
          <cell r="DK299">
            <v>27.3224043715847</v>
          </cell>
          <cell r="DL299">
            <v>41.028280559922152</v>
          </cell>
          <cell r="DM299">
            <v>0</v>
          </cell>
          <cell r="DN299">
            <v>0</v>
          </cell>
          <cell r="DO299">
            <v>0</v>
          </cell>
          <cell r="DP299">
            <v>0</v>
          </cell>
          <cell r="DR299">
            <v>68.350684931506848</v>
          </cell>
          <cell r="DS299">
            <v>15.691526985779944</v>
          </cell>
          <cell r="DT299">
            <v>0</v>
          </cell>
          <cell r="DV299">
            <v>40048</v>
          </cell>
          <cell r="DW299">
            <v>5.7250026788846204</v>
          </cell>
          <cell r="DY299">
            <v>49.7</v>
          </cell>
          <cell r="DZ299">
            <v>44.7</v>
          </cell>
          <cell r="EA299">
            <v>40</v>
          </cell>
          <cell r="EB299">
            <v>38.974997321115382</v>
          </cell>
          <cell r="ED299">
            <v>60</v>
          </cell>
          <cell r="EE299">
            <v>20</v>
          </cell>
          <cell r="EF299">
            <v>58.02908049332423</v>
          </cell>
          <cell r="EG299">
            <v>0</v>
          </cell>
          <cell r="EH299">
            <v>58.02908049332423</v>
          </cell>
          <cell r="EJ299">
            <v>38.974997321115382</v>
          </cell>
          <cell r="EK299">
            <v>98.974997321115382</v>
          </cell>
          <cell r="EL299">
            <v>118.97499732111538</v>
          </cell>
          <cell r="EN299">
            <v>0</v>
          </cell>
          <cell r="EO299">
            <v>60</v>
          </cell>
          <cell r="EP299">
            <v>80</v>
          </cell>
          <cell r="ER299">
            <v>200</v>
          </cell>
          <cell r="ET299">
            <v>15</v>
          </cell>
          <cell r="EU299">
            <v>0</v>
          </cell>
          <cell r="EV299">
            <v>0</v>
          </cell>
          <cell r="EW299">
            <v>57.440760354028967</v>
          </cell>
          <cell r="EX299">
            <v>10.909924577477881</v>
          </cell>
          <cell r="EZ299">
            <v>57.440760354028967</v>
          </cell>
          <cell r="FA299">
            <v>72.440760354028967</v>
          </cell>
          <cell r="FB299">
            <v>59</v>
          </cell>
          <cell r="FC299">
            <v>68.350684931506848</v>
          </cell>
          <cell r="FE299">
            <v>38271.593283912036</v>
          </cell>
        </row>
        <row r="300">
          <cell r="A300">
            <v>40049</v>
          </cell>
          <cell r="B300">
            <v>24</v>
          </cell>
          <cell r="C300">
            <v>1</v>
          </cell>
          <cell r="D300">
            <v>8</v>
          </cell>
          <cell r="E300">
            <v>2009</v>
          </cell>
          <cell r="G300">
            <v>0</v>
          </cell>
          <cell r="H300">
            <v>2.8846527244349005</v>
          </cell>
          <cell r="I300">
            <v>9.7668484651272234</v>
          </cell>
          <cell r="J300">
            <v>85.61643835616438</v>
          </cell>
          <cell r="K300">
            <v>10.483870967741936</v>
          </cell>
          <cell r="L300">
            <v>0.4507437134129349</v>
          </cell>
          <cell r="M300">
            <v>7.8541847717761835</v>
          </cell>
          <cell r="N300">
            <v>7.7697391304347825</v>
          </cell>
          <cell r="O300">
            <v>31.000050746741451</v>
          </cell>
          <cell r="P300">
            <v>19.347025859347728</v>
          </cell>
          <cell r="Q300">
            <v>26.001244217505874</v>
          </cell>
          <cell r="R300">
            <v>20.027384370228088</v>
          </cell>
          <cell r="S300">
            <v>136.25026377272437</v>
          </cell>
          <cell r="T300">
            <v>21.22427722117127</v>
          </cell>
          <cell r="U300">
            <v>37.689981578586639</v>
          </cell>
          <cell r="W300">
            <v>0</v>
          </cell>
          <cell r="X300">
            <v>12.651501189562124</v>
          </cell>
          <cell r="Y300">
            <v>10.483870967741936</v>
          </cell>
          <cell r="Z300">
            <v>0</v>
          </cell>
          <cell r="AA300">
            <v>0</v>
          </cell>
          <cell r="AB300">
            <v>2.5081316669425933</v>
          </cell>
          <cell r="AC300">
            <v>5</v>
          </cell>
          <cell r="AD300">
            <v>0</v>
          </cell>
          <cell r="AE300">
            <v>1.3517454706142278</v>
          </cell>
          <cell r="AF300">
            <v>7.21479047806708</v>
          </cell>
          <cell r="AG300">
            <v>0</v>
          </cell>
          <cell r="AH300">
            <v>3.6807234600105314</v>
          </cell>
          <cell r="AI300">
            <v>0</v>
          </cell>
          <cell r="AJ300">
            <v>0</v>
          </cell>
          <cell r="AK300">
            <v>0</v>
          </cell>
          <cell r="AL300">
            <v>0</v>
          </cell>
          <cell r="AM300">
            <v>0</v>
          </cell>
          <cell r="AN300">
            <v>0</v>
          </cell>
          <cell r="AO300">
            <v>18.128585911490458</v>
          </cell>
          <cell r="AP300">
            <v>0</v>
          </cell>
          <cell r="AQ300">
            <v>16.78520952193292</v>
          </cell>
          <cell r="AR300">
            <v>22.203766512279543</v>
          </cell>
          <cell r="AS300">
            <v>35.577419788109687</v>
          </cell>
          <cell r="AT300">
            <v>0</v>
          </cell>
          <cell r="AU300">
            <v>0</v>
          </cell>
          <cell r="AV300">
            <v>0</v>
          </cell>
          <cell r="AW300">
            <v>67</v>
          </cell>
          <cell r="AX300">
            <v>0</v>
          </cell>
          <cell r="AY300">
            <v>0</v>
          </cell>
          <cell r="AZ300">
            <v>36.481164994569781</v>
          </cell>
          <cell r="BA300">
            <v>0</v>
          </cell>
          <cell r="BB300">
            <v>91.683357577912489</v>
          </cell>
          <cell r="BC300">
            <v>0</v>
          </cell>
          <cell r="BD300">
            <v>0</v>
          </cell>
          <cell r="BE300">
            <v>27.3224043715847</v>
          </cell>
          <cell r="BF300">
            <v>41.028280559922152</v>
          </cell>
          <cell r="BG300">
            <v>0</v>
          </cell>
          <cell r="BH300">
            <v>2.2905367741148694</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CA300">
            <v>0</v>
          </cell>
          <cell r="CB300">
            <v>14.975216650542663</v>
          </cell>
          <cell r="CC300">
            <v>0</v>
          </cell>
          <cell r="CD300">
            <v>0</v>
          </cell>
          <cell r="CE300">
            <v>0</v>
          </cell>
          <cell r="CF300">
            <v>0</v>
          </cell>
          <cell r="CH300">
            <v>14.975216650542663</v>
          </cell>
          <cell r="CJ300">
            <v>40049</v>
          </cell>
          <cell r="CK300">
            <v>12.651501189562124</v>
          </cell>
          <cell r="CL300">
            <v>8.5665359486813077</v>
          </cell>
          <cell r="CM300">
            <v>68.350684931506848</v>
          </cell>
          <cell r="CN300">
            <v>0</v>
          </cell>
          <cell r="CO300">
            <v>0</v>
          </cell>
          <cell r="CP300">
            <v>57.386729159610674</v>
          </cell>
          <cell r="CQ300">
            <v>0</v>
          </cell>
          <cell r="CR300">
            <v>38.988976034212463</v>
          </cell>
          <cell r="CS300">
            <v>0</v>
          </cell>
          <cell r="CU300">
            <v>40049</v>
          </cell>
          <cell r="CV300">
            <v>2.5081316669425933</v>
          </cell>
          <cell r="CW300">
            <v>5</v>
          </cell>
          <cell r="CX300">
            <v>0</v>
          </cell>
          <cell r="CY300">
            <v>0</v>
          </cell>
          <cell r="CZ300">
            <v>0</v>
          </cell>
          <cell r="DA300">
            <v>0</v>
          </cell>
          <cell r="DB300">
            <v>0</v>
          </cell>
          <cell r="DC300">
            <v>72.328767123287676</v>
          </cell>
          <cell r="DD300">
            <v>67</v>
          </cell>
          <cell r="DE300">
            <v>11.835616438356164</v>
          </cell>
          <cell r="DF300">
            <v>24</v>
          </cell>
          <cell r="DG300">
            <v>58.684931506849324</v>
          </cell>
          <cell r="DH300">
            <v>91.683357577912489</v>
          </cell>
          <cell r="DI300">
            <v>0</v>
          </cell>
          <cell r="DJ300">
            <v>0</v>
          </cell>
          <cell r="DK300">
            <v>27.3224043715847</v>
          </cell>
          <cell r="DL300">
            <v>41.028280559922152</v>
          </cell>
          <cell r="DM300">
            <v>0</v>
          </cell>
          <cell r="DN300">
            <v>0</v>
          </cell>
          <cell r="DO300">
            <v>0</v>
          </cell>
          <cell r="DP300">
            <v>0</v>
          </cell>
          <cell r="DR300">
            <v>68.350684931506848</v>
          </cell>
          <cell r="DS300">
            <v>14.975216650542663</v>
          </cell>
          <cell r="DT300">
            <v>0</v>
          </cell>
          <cell r="DV300">
            <v>40049</v>
          </cell>
          <cell r="DW300">
            <v>5.7110239657875388</v>
          </cell>
          <cell r="DY300">
            <v>49.7</v>
          </cell>
          <cell r="DZ300">
            <v>44.7</v>
          </cell>
          <cell r="EA300">
            <v>40</v>
          </cell>
          <cell r="EB300">
            <v>38.988976034212463</v>
          </cell>
          <cell r="ED300">
            <v>60</v>
          </cell>
          <cell r="EE300">
            <v>20</v>
          </cell>
          <cell r="EF300">
            <v>57.386729159610674</v>
          </cell>
          <cell r="EG300">
            <v>0</v>
          </cell>
          <cell r="EH300">
            <v>57.386729159610674</v>
          </cell>
          <cell r="EJ300">
            <v>38.988976034212463</v>
          </cell>
          <cell r="EK300">
            <v>98.98897603421247</v>
          </cell>
          <cell r="EL300">
            <v>118.98897603421247</v>
          </cell>
          <cell r="EN300">
            <v>0</v>
          </cell>
          <cell r="EO300">
            <v>60</v>
          </cell>
          <cell r="EP300">
            <v>80</v>
          </cell>
          <cell r="ER300">
            <v>200</v>
          </cell>
          <cell r="ET300">
            <v>15</v>
          </cell>
          <cell r="EU300">
            <v>0</v>
          </cell>
          <cell r="EV300">
            <v>0</v>
          </cell>
          <cell r="EW300">
            <v>57.343939578113066</v>
          </cell>
          <cell r="EX300">
            <v>11.006745353393782</v>
          </cell>
          <cell r="EZ300">
            <v>57.343939578113066</v>
          </cell>
          <cell r="FA300">
            <v>72.343939578113066</v>
          </cell>
          <cell r="FB300">
            <v>59</v>
          </cell>
          <cell r="FC300">
            <v>68.350684931506848</v>
          </cell>
          <cell r="FE300">
            <v>38271.593284143521</v>
          </cell>
        </row>
        <row r="301">
          <cell r="A301">
            <v>40050</v>
          </cell>
          <cell r="B301">
            <v>25</v>
          </cell>
          <cell r="C301">
            <v>2</v>
          </cell>
          <cell r="D301">
            <v>8</v>
          </cell>
          <cell r="E301">
            <v>2009</v>
          </cell>
          <cell r="G301">
            <v>0</v>
          </cell>
          <cell r="H301">
            <v>3.5351080048933139</v>
          </cell>
          <cell r="I301">
            <v>9.9611819035292459</v>
          </cell>
          <cell r="J301">
            <v>85.61643835616438</v>
          </cell>
          <cell r="K301">
            <v>10.483870967741936</v>
          </cell>
          <cell r="L301">
            <v>0.55238112232506398</v>
          </cell>
          <cell r="M301">
            <v>8.0104614600030857</v>
          </cell>
          <cell r="N301">
            <v>7.7697391304347825</v>
          </cell>
          <cell r="O301">
            <v>37.990197786588986</v>
          </cell>
          <cell r="P301">
            <v>19.731978494941927</v>
          </cell>
          <cell r="Q301">
            <v>26.033323191023424</v>
          </cell>
          <cell r="R301">
            <v>20.027384370228088</v>
          </cell>
          <cell r="S301">
            <v>206.13828090681341</v>
          </cell>
          <cell r="T301">
            <v>21.475811367616767</v>
          </cell>
          <cell r="U301">
            <v>39.88222197375935</v>
          </cell>
          <cell r="W301">
            <v>0</v>
          </cell>
          <cell r="X301">
            <v>13.496289908422559</v>
          </cell>
          <cell r="Y301">
            <v>10.483870967741936</v>
          </cell>
          <cell r="Z301">
            <v>0</v>
          </cell>
          <cell r="AA301">
            <v>0</v>
          </cell>
          <cell r="AB301">
            <v>2.506859426241971</v>
          </cell>
          <cell r="AC301">
            <v>5</v>
          </cell>
          <cell r="AD301">
            <v>0</v>
          </cell>
          <cell r="AE301">
            <v>1.3517454706142278</v>
          </cell>
          <cell r="AF301">
            <v>7.473976815906731</v>
          </cell>
          <cell r="AG301">
            <v>0</v>
          </cell>
          <cell r="AH301">
            <v>3.3766900127561836</v>
          </cell>
          <cell r="AI301">
            <v>0</v>
          </cell>
          <cell r="AJ301">
            <v>0</v>
          </cell>
          <cell r="AK301">
            <v>0</v>
          </cell>
          <cell r="AL301">
            <v>0</v>
          </cell>
          <cell r="AM301">
            <v>0</v>
          </cell>
          <cell r="AN301">
            <v>0</v>
          </cell>
          <cell r="AO301">
            <v>17.40306469139713</v>
          </cell>
          <cell r="AP301">
            <v>0</v>
          </cell>
          <cell r="AQ301">
            <v>16.526023184093269</v>
          </cell>
          <cell r="AR301">
            <v>22.290161958226093</v>
          </cell>
          <cell r="AS301">
            <v>38.052722510711803</v>
          </cell>
          <cell r="AT301">
            <v>0</v>
          </cell>
          <cell r="AU301">
            <v>0</v>
          </cell>
          <cell r="AV301">
            <v>0</v>
          </cell>
          <cell r="AW301">
            <v>67</v>
          </cell>
          <cell r="AX301">
            <v>0</v>
          </cell>
          <cell r="AY301">
            <v>0</v>
          </cell>
          <cell r="AZ301">
            <v>36.394769548623231</v>
          </cell>
          <cell r="BA301">
            <v>0</v>
          </cell>
          <cell r="BB301">
            <v>164.10154469956626</v>
          </cell>
          <cell r="BC301">
            <v>0</v>
          </cell>
          <cell r="BD301">
            <v>0</v>
          </cell>
          <cell r="BE301">
            <v>27.3224043715847</v>
          </cell>
          <cell r="BF301">
            <v>41.028280559922152</v>
          </cell>
          <cell r="BG301">
            <v>0</v>
          </cell>
          <cell r="BH301">
            <v>0</v>
          </cell>
          <cell r="BI301">
            <v>0</v>
          </cell>
          <cell r="BJ301">
            <v>0</v>
          </cell>
          <cell r="BK301">
            <v>0</v>
          </cell>
          <cell r="BL301">
            <v>0</v>
          </cell>
          <cell r="BM301">
            <v>0</v>
          </cell>
          <cell r="BN301">
            <v>0</v>
          </cell>
          <cell r="BO301">
            <v>0</v>
          </cell>
          <cell r="BP301">
            <v>0</v>
          </cell>
          <cell r="BQ301">
            <v>7.1054273576010019E-15</v>
          </cell>
          <cell r="BR301">
            <v>0</v>
          </cell>
          <cell r="BS301">
            <v>0</v>
          </cell>
          <cell r="BT301">
            <v>0</v>
          </cell>
          <cell r="BU301">
            <v>0</v>
          </cell>
          <cell r="BV301">
            <v>0</v>
          </cell>
          <cell r="BW301">
            <v>0</v>
          </cell>
          <cell r="BX301">
            <v>0</v>
          </cell>
          <cell r="BY301">
            <v>0</v>
          </cell>
          <cell r="CA301">
            <v>0</v>
          </cell>
          <cell r="CB301">
            <v>17.265753424657532</v>
          </cell>
          <cell r="CC301">
            <v>0</v>
          </cell>
          <cell r="CD301">
            <v>0</v>
          </cell>
          <cell r="CE301">
            <v>6.1342214855979336</v>
          </cell>
          <cell r="CF301">
            <v>0</v>
          </cell>
          <cell r="CH301">
            <v>23.399974910255466</v>
          </cell>
          <cell r="CJ301">
            <v>40050</v>
          </cell>
          <cell r="CK301">
            <v>13.496289908422559</v>
          </cell>
          <cell r="CL301">
            <v>8.8257222865209588</v>
          </cell>
          <cell r="CM301">
            <v>68.350684931506848</v>
          </cell>
          <cell r="CN301">
            <v>0</v>
          </cell>
          <cell r="CO301">
            <v>0</v>
          </cell>
          <cell r="CP301">
            <v>58.832477214865115</v>
          </cell>
          <cell r="CQ301">
            <v>0</v>
          </cell>
          <cell r="CR301">
            <v>38.816185142319362</v>
          </cell>
          <cell r="CS301">
            <v>0</v>
          </cell>
          <cell r="CU301">
            <v>40050</v>
          </cell>
          <cell r="CV301">
            <v>2.506859426241971</v>
          </cell>
          <cell r="CW301">
            <v>5</v>
          </cell>
          <cell r="CX301">
            <v>0</v>
          </cell>
          <cell r="CY301">
            <v>0</v>
          </cell>
          <cell r="CZ301">
            <v>0</v>
          </cell>
          <cell r="DA301">
            <v>0</v>
          </cell>
          <cell r="DB301">
            <v>0</v>
          </cell>
          <cell r="DC301">
            <v>72.328767123287676</v>
          </cell>
          <cell r="DD301">
            <v>67</v>
          </cell>
          <cell r="DE301">
            <v>11.835616438356164</v>
          </cell>
          <cell r="DF301">
            <v>24</v>
          </cell>
          <cell r="DG301">
            <v>58.684931506849324</v>
          </cell>
          <cell r="DH301">
            <v>164.10154469956626</v>
          </cell>
          <cell r="DI301">
            <v>0</v>
          </cell>
          <cell r="DJ301">
            <v>0</v>
          </cell>
          <cell r="DK301">
            <v>27.3224043715847</v>
          </cell>
          <cell r="DL301">
            <v>41.028280559922152</v>
          </cell>
          <cell r="DM301">
            <v>0</v>
          </cell>
          <cell r="DN301">
            <v>0</v>
          </cell>
          <cell r="DO301">
            <v>7.1054273576010019E-15</v>
          </cell>
          <cell r="DP301">
            <v>0</v>
          </cell>
          <cell r="DR301">
            <v>68.350684931506848</v>
          </cell>
          <cell r="DS301">
            <v>23.399974910255466</v>
          </cell>
          <cell r="DT301">
            <v>0</v>
          </cell>
          <cell r="DV301">
            <v>40050</v>
          </cell>
          <cell r="DW301">
            <v>5.8838148576806395</v>
          </cell>
          <cell r="DY301">
            <v>49.7</v>
          </cell>
          <cell r="DZ301">
            <v>44.7</v>
          </cell>
          <cell r="EA301">
            <v>40</v>
          </cell>
          <cell r="EB301">
            <v>38.816185142319362</v>
          </cell>
          <cell r="ED301">
            <v>60</v>
          </cell>
          <cell r="EE301">
            <v>20</v>
          </cell>
          <cell r="EF301">
            <v>64.966698700463041</v>
          </cell>
          <cell r="EG301">
            <v>4.9666987004630414</v>
          </cell>
          <cell r="EH301">
            <v>60</v>
          </cell>
          <cell r="EJ301">
            <v>38.816185142319362</v>
          </cell>
          <cell r="EK301">
            <v>98.81618514231937</v>
          </cell>
          <cell r="EL301">
            <v>118.81618514231937</v>
          </cell>
          <cell r="EN301">
            <v>0</v>
          </cell>
          <cell r="EO301">
            <v>60</v>
          </cell>
          <cell r="EP301">
            <v>80</v>
          </cell>
          <cell r="ER301">
            <v>200</v>
          </cell>
          <cell r="ET301">
            <v>15</v>
          </cell>
          <cell r="EU301">
            <v>0</v>
          </cell>
          <cell r="EV301">
            <v>0</v>
          </cell>
          <cell r="EW301">
            <v>58.4849263549144</v>
          </cell>
          <cell r="EX301">
            <v>9.865758576592448</v>
          </cell>
          <cell r="EZ301">
            <v>58.4849263549144</v>
          </cell>
          <cell r="FA301">
            <v>73.484926354914393</v>
          </cell>
          <cell r="FB301">
            <v>59</v>
          </cell>
          <cell r="FC301">
            <v>68.350684931506848</v>
          </cell>
          <cell r="FE301">
            <v>38271.593284490744</v>
          </cell>
        </row>
        <row r="302">
          <cell r="A302">
            <v>40051</v>
          </cell>
          <cell r="B302">
            <v>26</v>
          </cell>
          <cell r="C302">
            <v>3</v>
          </cell>
          <cell r="D302">
            <v>8</v>
          </cell>
          <cell r="E302">
            <v>2009</v>
          </cell>
          <cell r="G302">
            <v>0</v>
          </cell>
          <cell r="H302">
            <v>3.3876324008908005</v>
          </cell>
          <cell r="I302">
            <v>9.5417380254302362</v>
          </cell>
          <cell r="J302">
            <v>85.61643835616438</v>
          </cell>
          <cell r="K302">
            <v>10.483870967741936</v>
          </cell>
          <cell r="L302">
            <v>0.5293372041359411</v>
          </cell>
          <cell r="M302">
            <v>7.6731582109824119</v>
          </cell>
          <cell r="N302">
            <v>7.7697391304347825</v>
          </cell>
          <cell r="O302">
            <v>36.405344549574167</v>
          </cell>
          <cell r="P302">
            <v>18.901107453469194</v>
          </cell>
          <cell r="Q302">
            <v>25.70675113302876</v>
          </cell>
          <cell r="R302">
            <v>20.027384370228088</v>
          </cell>
          <cell r="S302">
            <v>255.26601196902277</v>
          </cell>
          <cell r="T302">
            <v>21.709191863069435</v>
          </cell>
          <cell r="U302">
            <v>37.804389317493175</v>
          </cell>
          <cell r="W302">
            <v>0</v>
          </cell>
          <cell r="X302">
            <v>12.929370426321036</v>
          </cell>
          <cell r="Y302">
            <v>10.483870967741936</v>
          </cell>
          <cell r="Z302">
            <v>0</v>
          </cell>
          <cell r="AA302">
            <v>0</v>
          </cell>
          <cell r="AB302">
            <v>2.5055878308808328</v>
          </cell>
          <cell r="AC302">
            <v>5</v>
          </cell>
          <cell r="AD302">
            <v>0</v>
          </cell>
          <cell r="AE302">
            <v>1.3517454706142278</v>
          </cell>
          <cell r="AF302">
            <v>7.1149012440580748</v>
          </cell>
          <cell r="AG302">
            <v>0</v>
          </cell>
          <cell r="AH302">
            <v>3.375887500237539</v>
          </cell>
          <cell r="AI302">
            <v>0</v>
          </cell>
          <cell r="AJ302">
            <v>0</v>
          </cell>
          <cell r="AK302">
            <v>0</v>
          </cell>
          <cell r="AL302">
            <v>0</v>
          </cell>
          <cell r="AM302">
            <v>0</v>
          </cell>
          <cell r="AN302">
            <v>0</v>
          </cell>
          <cell r="AO302">
            <v>17.790061752498886</v>
          </cell>
          <cell r="AP302">
            <v>0</v>
          </cell>
          <cell r="AQ302">
            <v>16.885098755941925</v>
          </cell>
          <cell r="AR302">
            <v>22.170470100943206</v>
          </cell>
          <cell r="AS302">
            <v>38.233447444230215</v>
          </cell>
          <cell r="AT302">
            <v>0</v>
          </cell>
          <cell r="AU302">
            <v>0</v>
          </cell>
          <cell r="AV302">
            <v>0</v>
          </cell>
          <cell r="AW302">
            <v>67</v>
          </cell>
          <cell r="AX302">
            <v>0</v>
          </cell>
          <cell r="AY302">
            <v>0</v>
          </cell>
          <cell r="AZ302">
            <v>36.514461405906118</v>
          </cell>
          <cell r="BA302">
            <v>0</v>
          </cell>
          <cell r="BB302">
            <v>211.26513174367932</v>
          </cell>
          <cell r="BC302">
            <v>0</v>
          </cell>
          <cell r="BD302">
            <v>0</v>
          </cell>
          <cell r="BE302">
            <v>27.3224043715847</v>
          </cell>
          <cell r="BF302">
            <v>41.028280559922152</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CA302">
            <v>0</v>
          </cell>
          <cell r="CB302">
            <v>17.265753424657532</v>
          </cell>
          <cell r="CC302">
            <v>0</v>
          </cell>
          <cell r="CD302">
            <v>0</v>
          </cell>
          <cell r="CE302">
            <v>2.5856219524484487</v>
          </cell>
          <cell r="CF302">
            <v>0</v>
          </cell>
          <cell r="CH302">
            <v>19.851375377105981</v>
          </cell>
          <cell r="CJ302">
            <v>40051</v>
          </cell>
          <cell r="CK302">
            <v>12.929370426321036</v>
          </cell>
          <cell r="CL302">
            <v>8.4666467146723026</v>
          </cell>
          <cell r="CM302">
            <v>68.350684931506848</v>
          </cell>
          <cell r="CN302">
            <v>0</v>
          </cell>
          <cell r="CO302">
            <v>0</v>
          </cell>
          <cell r="CP302">
            <v>59.39939669696664</v>
          </cell>
          <cell r="CQ302">
            <v>0</v>
          </cell>
          <cell r="CR302">
            <v>39.055568856885131</v>
          </cell>
          <cell r="CS302">
            <v>0</v>
          </cell>
          <cell r="CU302">
            <v>40051</v>
          </cell>
          <cell r="CV302">
            <v>2.5055878308808328</v>
          </cell>
          <cell r="CW302">
            <v>5</v>
          </cell>
          <cell r="CX302">
            <v>0</v>
          </cell>
          <cell r="CY302">
            <v>0</v>
          </cell>
          <cell r="CZ302">
            <v>0</v>
          </cell>
          <cell r="DA302">
            <v>0</v>
          </cell>
          <cell r="DB302">
            <v>0</v>
          </cell>
          <cell r="DC302">
            <v>72.328767123287676</v>
          </cell>
          <cell r="DD302">
            <v>67</v>
          </cell>
          <cell r="DE302">
            <v>11.835616438356164</v>
          </cell>
          <cell r="DF302">
            <v>24</v>
          </cell>
          <cell r="DG302">
            <v>58.684931506849324</v>
          </cell>
          <cell r="DH302">
            <v>211.26513174367932</v>
          </cell>
          <cell r="DI302">
            <v>0</v>
          </cell>
          <cell r="DJ302">
            <v>0</v>
          </cell>
          <cell r="DK302">
            <v>27.3224043715847</v>
          </cell>
          <cell r="DL302">
            <v>41.028280559922152</v>
          </cell>
          <cell r="DM302">
            <v>0</v>
          </cell>
          <cell r="DN302">
            <v>0</v>
          </cell>
          <cell r="DO302">
            <v>0</v>
          </cell>
          <cell r="DP302">
            <v>0</v>
          </cell>
          <cell r="DR302">
            <v>68.350684931506848</v>
          </cell>
          <cell r="DS302">
            <v>19.851375377105981</v>
          </cell>
          <cell r="DT302">
            <v>0</v>
          </cell>
          <cell r="DV302">
            <v>40051</v>
          </cell>
          <cell r="DW302">
            <v>5.6444311431148684</v>
          </cell>
          <cell r="DY302">
            <v>49.7</v>
          </cell>
          <cell r="DZ302">
            <v>44.7</v>
          </cell>
          <cell r="EA302">
            <v>40</v>
          </cell>
          <cell r="EB302">
            <v>39.055568856885131</v>
          </cell>
          <cell r="ED302">
            <v>60</v>
          </cell>
          <cell r="EE302">
            <v>20</v>
          </cell>
          <cell r="EF302">
            <v>61.985018649415089</v>
          </cell>
          <cell r="EG302">
            <v>1.985018649415089</v>
          </cell>
          <cell r="EH302">
            <v>60</v>
          </cell>
          <cell r="EJ302">
            <v>39.055568856885131</v>
          </cell>
          <cell r="EK302">
            <v>99.055568856885131</v>
          </cell>
          <cell r="EL302">
            <v>119.05556885688513</v>
          </cell>
          <cell r="EN302">
            <v>0</v>
          </cell>
          <cell r="EO302">
            <v>60</v>
          </cell>
          <cell r="EP302">
            <v>80</v>
          </cell>
          <cell r="ER302">
            <v>200</v>
          </cell>
          <cell r="ET302">
            <v>15</v>
          </cell>
          <cell r="EU302">
            <v>0</v>
          </cell>
          <cell r="EV302">
            <v>0</v>
          </cell>
          <cell r="EW302">
            <v>56.022252290911126</v>
          </cell>
          <cell r="EX302">
            <v>12.328432640595722</v>
          </cell>
          <cell r="EZ302">
            <v>56.022252290911126</v>
          </cell>
          <cell r="FA302">
            <v>71.022252290911126</v>
          </cell>
          <cell r="FB302">
            <v>59</v>
          </cell>
          <cell r="FC302">
            <v>68.350684931506848</v>
          </cell>
          <cell r="FE302">
            <v>38271.593284722221</v>
          </cell>
        </row>
        <row r="303">
          <cell r="A303">
            <v>40052</v>
          </cell>
          <cell r="B303">
            <v>27</v>
          </cell>
          <cell r="C303">
            <v>4</v>
          </cell>
          <cell r="D303">
            <v>8</v>
          </cell>
          <cell r="E303">
            <v>2009</v>
          </cell>
          <cell r="G303">
            <v>0</v>
          </cell>
          <cell r="H303">
            <v>2.7517237114378084</v>
          </cell>
          <cell r="I303">
            <v>7.8115677430773296</v>
          </cell>
          <cell r="J303">
            <v>85.61643835616438</v>
          </cell>
          <cell r="K303">
            <v>10.483870967741936</v>
          </cell>
          <cell r="L303">
            <v>0.42997278440956133</v>
          </cell>
          <cell r="M303">
            <v>6.2818110294677156</v>
          </cell>
          <cell r="N303">
            <v>0</v>
          </cell>
          <cell r="O303">
            <v>29.571523106752704</v>
          </cell>
          <cell r="P303">
            <v>15.473835154397987</v>
          </cell>
          <cell r="Q303">
            <v>26.287585255701384</v>
          </cell>
          <cell r="R303">
            <v>20.027384370228088</v>
          </cell>
          <cell r="S303">
            <v>211.37645015490619</v>
          </cell>
          <cell r="T303">
            <v>20.805840983730015</v>
          </cell>
          <cell r="U303">
            <v>27.338099367769175</v>
          </cell>
          <cell r="W303">
            <v>0</v>
          </cell>
          <cell r="X303">
            <v>10.563291454515138</v>
          </cell>
          <cell r="Y303">
            <v>10.483870967741936</v>
          </cell>
          <cell r="Z303">
            <v>0</v>
          </cell>
          <cell r="AA303">
            <v>0</v>
          </cell>
          <cell r="AB303">
            <v>0</v>
          </cell>
          <cell r="AC303">
            <v>5</v>
          </cell>
          <cell r="AD303">
            <v>0</v>
          </cell>
          <cell r="AE303">
            <v>1.3517454706142278</v>
          </cell>
          <cell r="AF303">
            <v>0.3600383432630494</v>
          </cell>
          <cell r="AG303">
            <v>0</v>
          </cell>
          <cell r="AH303">
            <v>3.7417430892836858</v>
          </cell>
          <cell r="AI303">
            <v>0</v>
          </cell>
          <cell r="AJ303">
            <v>0</v>
          </cell>
          <cell r="AK303">
            <v>0</v>
          </cell>
          <cell r="AL303">
            <v>0</v>
          </cell>
          <cell r="AM303">
            <v>0</v>
          </cell>
          <cell r="AN303">
            <v>0</v>
          </cell>
          <cell r="AO303">
            <v>19.615737770586463</v>
          </cell>
          <cell r="AP303">
            <v>0</v>
          </cell>
          <cell r="AQ303">
            <v>23.639961656736951</v>
          </cell>
          <cell r="AR303">
            <v>16.360038343263049</v>
          </cell>
          <cell r="AS303">
            <v>28.002847027210009</v>
          </cell>
          <cell r="AT303">
            <v>0</v>
          </cell>
          <cell r="AU303">
            <v>0</v>
          </cell>
          <cell r="AV303">
            <v>0</v>
          </cell>
          <cell r="AW303">
            <v>67</v>
          </cell>
          <cell r="AX303">
            <v>0</v>
          </cell>
          <cell r="AY303">
            <v>0</v>
          </cell>
          <cell r="AZ303">
            <v>42.324893163586275</v>
          </cell>
          <cell r="BA303">
            <v>0</v>
          </cell>
          <cell r="BB303">
            <v>150.1954973428191</v>
          </cell>
          <cell r="BC303">
            <v>0</v>
          </cell>
          <cell r="BD303">
            <v>0</v>
          </cell>
          <cell r="BE303">
            <v>27.3224043715847</v>
          </cell>
          <cell r="BF303">
            <v>33.541527097073399</v>
          </cell>
          <cell r="BG303">
            <v>0</v>
          </cell>
          <cell r="BH303">
            <v>10.405147781692378</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7.4867534628487533</v>
          </cell>
          <cell r="BX303">
            <v>0</v>
          </cell>
          <cell r="BY303">
            <v>0</v>
          </cell>
          <cell r="CA303">
            <v>0</v>
          </cell>
          <cell r="CB303">
            <v>6.8606056429651545</v>
          </cell>
          <cell r="CC303">
            <v>0</v>
          </cell>
          <cell r="CD303">
            <v>0</v>
          </cell>
          <cell r="CE303">
            <v>0</v>
          </cell>
          <cell r="CF303">
            <v>0</v>
          </cell>
          <cell r="CH303">
            <v>6.8606056429651545</v>
          </cell>
          <cell r="CJ303">
            <v>40052</v>
          </cell>
          <cell r="CK303">
            <v>10.563291454515138</v>
          </cell>
          <cell r="CL303">
            <v>1.7117838138772772</v>
          </cell>
          <cell r="CM303">
            <v>60.863931468658095</v>
          </cell>
          <cell r="CN303">
            <v>7.4867534628487533</v>
          </cell>
          <cell r="CO303">
            <v>0</v>
          </cell>
          <cell r="CP303">
            <v>51.36032788708016</v>
          </cell>
          <cell r="CQ303">
            <v>0</v>
          </cell>
          <cell r="CR303">
            <v>40</v>
          </cell>
          <cell r="CS303">
            <v>0</v>
          </cell>
          <cell r="CU303">
            <v>40052</v>
          </cell>
          <cell r="CV303">
            <v>0</v>
          </cell>
          <cell r="CW303">
            <v>5</v>
          </cell>
          <cell r="CX303">
            <v>0</v>
          </cell>
          <cell r="CY303">
            <v>0</v>
          </cell>
          <cell r="CZ303">
            <v>0</v>
          </cell>
          <cell r="DA303">
            <v>0</v>
          </cell>
          <cell r="DB303">
            <v>0</v>
          </cell>
          <cell r="DC303">
            <v>72.328767123287676</v>
          </cell>
          <cell r="DD303">
            <v>67</v>
          </cell>
          <cell r="DE303">
            <v>11.835616438356164</v>
          </cell>
          <cell r="DF303">
            <v>24</v>
          </cell>
          <cell r="DG303">
            <v>58.684931506849324</v>
          </cell>
          <cell r="DH303">
            <v>150.1954973428191</v>
          </cell>
          <cell r="DI303">
            <v>0</v>
          </cell>
          <cell r="DJ303">
            <v>0</v>
          </cell>
          <cell r="DK303">
            <v>27.3224043715847</v>
          </cell>
          <cell r="DL303">
            <v>33.541527097073399</v>
          </cell>
          <cell r="DM303">
            <v>0</v>
          </cell>
          <cell r="DN303">
            <v>0</v>
          </cell>
          <cell r="DO303">
            <v>0</v>
          </cell>
          <cell r="DP303">
            <v>7.4867534628487533</v>
          </cell>
          <cell r="DR303">
            <v>68.350684931506848</v>
          </cell>
          <cell r="DS303">
            <v>6.8606056429651545</v>
          </cell>
          <cell r="DT303">
            <v>0</v>
          </cell>
          <cell r="DV303">
            <v>40052</v>
          </cell>
          <cell r="DW303">
            <v>1.1411892092515181</v>
          </cell>
          <cell r="DY303">
            <v>49.7</v>
          </cell>
          <cell r="DZ303">
            <v>44.7</v>
          </cell>
          <cell r="EA303">
            <v>40</v>
          </cell>
          <cell r="EB303">
            <v>40</v>
          </cell>
          <cell r="ED303">
            <v>60</v>
          </cell>
          <cell r="EE303">
            <v>20</v>
          </cell>
          <cell r="EF303">
            <v>51.36032788708016</v>
          </cell>
          <cell r="EG303">
            <v>0</v>
          </cell>
          <cell r="EH303">
            <v>51.36032788708016</v>
          </cell>
          <cell r="EJ303">
            <v>40</v>
          </cell>
          <cell r="EK303">
            <v>100</v>
          </cell>
          <cell r="EL303">
            <v>120</v>
          </cell>
          <cell r="EN303">
            <v>0</v>
          </cell>
          <cell r="EO303">
            <v>60</v>
          </cell>
          <cell r="EP303">
            <v>80</v>
          </cell>
          <cell r="ER303">
            <v>200</v>
          </cell>
          <cell r="ET303">
            <v>15</v>
          </cell>
          <cell r="EU303">
            <v>0</v>
          </cell>
          <cell r="EV303">
            <v>7.4867534628487533</v>
          </cell>
          <cell r="EW303">
            <v>53.350684931506848</v>
          </cell>
          <cell r="EX303">
            <v>15</v>
          </cell>
          <cell r="EZ303">
            <v>45.863931468658095</v>
          </cell>
          <cell r="FA303">
            <v>60.863931468658095</v>
          </cell>
          <cell r="FB303">
            <v>59</v>
          </cell>
          <cell r="FC303">
            <v>68.350684931506848</v>
          </cell>
          <cell r="FE303">
            <v>38271.59328483796</v>
          </cell>
        </row>
        <row r="304">
          <cell r="A304">
            <v>40053</v>
          </cell>
          <cell r="B304">
            <v>28</v>
          </cell>
          <cell r="C304">
            <v>5</v>
          </cell>
          <cell r="D304">
            <v>8</v>
          </cell>
          <cell r="E304">
            <v>2009</v>
          </cell>
          <cell r="G304">
            <v>0</v>
          </cell>
          <cell r="H304">
            <v>3.3277597581275065</v>
          </cell>
          <cell r="I304">
            <v>8.0461119330083406</v>
          </cell>
          <cell r="J304">
            <v>85.61643835616438</v>
          </cell>
          <cell r="K304">
            <v>10.483870967741936</v>
          </cell>
          <cell r="L304">
            <v>0.51998175656252121</v>
          </cell>
          <cell r="M304">
            <v>6.4704239081708295</v>
          </cell>
          <cell r="N304">
            <v>0</v>
          </cell>
          <cell r="O304">
            <v>35.761920490836822</v>
          </cell>
          <cell r="P304">
            <v>15.938440756087942</v>
          </cell>
          <cell r="Q304">
            <v>26.020238772607289</v>
          </cell>
          <cell r="R304">
            <v>20.027384370228088</v>
          </cell>
          <cell r="S304">
            <v>173.50342579393424</v>
          </cell>
          <cell r="T304">
            <v>20.851440027316304</v>
          </cell>
          <cell r="U304">
            <v>28.654387210693166</v>
          </cell>
          <cell r="W304">
            <v>0</v>
          </cell>
          <cell r="X304">
            <v>11.373871691135847</v>
          </cell>
          <cell r="Y304">
            <v>10.483870967741936</v>
          </cell>
          <cell r="Z304">
            <v>0</v>
          </cell>
          <cell r="AA304">
            <v>0</v>
          </cell>
          <cell r="AB304">
            <v>0</v>
          </cell>
          <cell r="AC304">
            <v>5</v>
          </cell>
          <cell r="AD304">
            <v>0</v>
          </cell>
          <cell r="AE304">
            <v>1.3517454706142278</v>
          </cell>
          <cell r="AF304">
            <v>0.63866019411912323</v>
          </cell>
          <cell r="AG304">
            <v>0</v>
          </cell>
          <cell r="AH304">
            <v>3.390429379139194</v>
          </cell>
          <cell r="AI304">
            <v>0</v>
          </cell>
          <cell r="AJ304">
            <v>0</v>
          </cell>
          <cell r="AK304">
            <v>0</v>
          </cell>
          <cell r="AL304">
            <v>0</v>
          </cell>
          <cell r="AM304">
            <v>0</v>
          </cell>
          <cell r="AN304">
            <v>0</v>
          </cell>
          <cell r="AO304">
            <v>18.963537477400514</v>
          </cell>
          <cell r="AP304">
            <v>0</v>
          </cell>
          <cell r="AQ304">
            <v>23.361339805880878</v>
          </cell>
          <cell r="AR304">
            <v>16.638660194119122</v>
          </cell>
          <cell r="AS304">
            <v>35.394017533220435</v>
          </cell>
          <cell r="AT304">
            <v>0</v>
          </cell>
          <cell r="AU304">
            <v>0</v>
          </cell>
          <cell r="AV304">
            <v>0</v>
          </cell>
          <cell r="AW304">
            <v>67</v>
          </cell>
          <cell r="AX304">
            <v>0</v>
          </cell>
          <cell r="AY304">
            <v>0</v>
          </cell>
          <cell r="AZ304">
            <v>42.046271312730198</v>
          </cell>
          <cell r="BA304">
            <v>0</v>
          </cell>
          <cell r="BB304">
            <v>113.9629817192135</v>
          </cell>
          <cell r="BC304">
            <v>0</v>
          </cell>
          <cell r="BD304">
            <v>0</v>
          </cell>
          <cell r="BE304">
            <v>27.3224043715847</v>
          </cell>
          <cell r="BF304">
            <v>34.91860260959146</v>
          </cell>
          <cell r="BG304">
            <v>0</v>
          </cell>
          <cell r="BH304">
            <v>3.2069110423916953</v>
          </cell>
          <cell r="BI304">
            <v>0</v>
          </cell>
          <cell r="BJ304">
            <v>0</v>
          </cell>
          <cell r="BK304">
            <v>0</v>
          </cell>
          <cell r="BL304">
            <v>0</v>
          </cell>
          <cell r="BM304">
            <v>0</v>
          </cell>
          <cell r="BN304">
            <v>7.1054273576010019E-15</v>
          </cell>
          <cell r="BO304">
            <v>0</v>
          </cell>
          <cell r="BP304">
            <v>0</v>
          </cell>
          <cell r="BQ304">
            <v>-7.1054273576010019E-15</v>
          </cell>
          <cell r="BR304">
            <v>0</v>
          </cell>
          <cell r="BS304">
            <v>0</v>
          </cell>
          <cell r="BT304">
            <v>0</v>
          </cell>
          <cell r="BU304">
            <v>0</v>
          </cell>
          <cell r="BV304">
            <v>0</v>
          </cell>
          <cell r="BW304">
            <v>6.1096779503306848</v>
          </cell>
          <cell r="BX304">
            <v>0</v>
          </cell>
          <cell r="BY304">
            <v>0</v>
          </cell>
          <cell r="CA304">
            <v>0</v>
          </cell>
          <cell r="CB304">
            <v>14.058842382265837</v>
          </cell>
          <cell r="CC304">
            <v>0</v>
          </cell>
          <cell r="CD304">
            <v>0</v>
          </cell>
          <cell r="CE304">
            <v>0</v>
          </cell>
          <cell r="CF304">
            <v>0</v>
          </cell>
          <cell r="CH304">
            <v>14.058842382265837</v>
          </cell>
          <cell r="CJ304">
            <v>40053</v>
          </cell>
          <cell r="CK304">
            <v>11.373871691135847</v>
          </cell>
          <cell r="CL304">
            <v>1.990405664733351</v>
          </cell>
          <cell r="CM304">
            <v>62.241006981176163</v>
          </cell>
          <cell r="CN304">
            <v>6.1096779503306848</v>
          </cell>
          <cell r="CO304">
            <v>0</v>
          </cell>
          <cell r="CP304">
            <v>57.747984389760141</v>
          </cell>
          <cell r="CQ304">
            <v>0</v>
          </cell>
          <cell r="CR304">
            <v>40</v>
          </cell>
          <cell r="CS304">
            <v>0</v>
          </cell>
          <cell r="CU304">
            <v>40053</v>
          </cell>
          <cell r="CV304">
            <v>0</v>
          </cell>
          <cell r="CW304">
            <v>5</v>
          </cell>
          <cell r="CX304">
            <v>0</v>
          </cell>
          <cell r="CY304">
            <v>0</v>
          </cell>
          <cell r="CZ304">
            <v>0</v>
          </cell>
          <cell r="DA304">
            <v>0</v>
          </cell>
          <cell r="DB304">
            <v>0</v>
          </cell>
          <cell r="DC304">
            <v>72.328767123287676</v>
          </cell>
          <cell r="DD304">
            <v>67</v>
          </cell>
          <cell r="DE304">
            <v>11.835616438356164</v>
          </cell>
          <cell r="DF304">
            <v>24</v>
          </cell>
          <cell r="DG304">
            <v>58.684931506849324</v>
          </cell>
          <cell r="DH304">
            <v>113.9629817192135</v>
          </cell>
          <cell r="DI304">
            <v>0</v>
          </cell>
          <cell r="DJ304">
            <v>0</v>
          </cell>
          <cell r="DK304">
            <v>27.3224043715847</v>
          </cell>
          <cell r="DL304">
            <v>34.918602609591467</v>
          </cell>
          <cell r="DM304">
            <v>0</v>
          </cell>
          <cell r="DN304">
            <v>0</v>
          </cell>
          <cell r="DO304">
            <v>-7.1054273576010019E-15</v>
          </cell>
          <cell r="DP304">
            <v>6.1096779503306848</v>
          </cell>
          <cell r="DR304">
            <v>68.350684931506848</v>
          </cell>
          <cell r="DS304">
            <v>14.058842382265837</v>
          </cell>
          <cell r="DT304">
            <v>0</v>
          </cell>
          <cell r="DV304">
            <v>40053</v>
          </cell>
          <cell r="DW304">
            <v>1.326937109822234</v>
          </cell>
          <cell r="DY304">
            <v>49.7</v>
          </cell>
          <cell r="DZ304">
            <v>44.7</v>
          </cell>
          <cell r="EA304">
            <v>40</v>
          </cell>
          <cell r="EB304">
            <v>40</v>
          </cell>
          <cell r="ED304">
            <v>60</v>
          </cell>
          <cell r="EE304">
            <v>20</v>
          </cell>
          <cell r="EF304">
            <v>57.747984389760148</v>
          </cell>
          <cell r="EG304">
            <v>0</v>
          </cell>
          <cell r="EH304">
            <v>57.747984389760148</v>
          </cell>
          <cell r="EJ304">
            <v>40</v>
          </cell>
          <cell r="EK304">
            <v>100</v>
          </cell>
          <cell r="EL304">
            <v>120</v>
          </cell>
          <cell r="EN304">
            <v>0</v>
          </cell>
          <cell r="EO304">
            <v>60</v>
          </cell>
          <cell r="EP304">
            <v>80</v>
          </cell>
          <cell r="ER304">
            <v>200</v>
          </cell>
          <cell r="ET304">
            <v>15</v>
          </cell>
          <cell r="EU304">
            <v>0</v>
          </cell>
          <cell r="EV304">
            <v>6.1096779503306848</v>
          </cell>
          <cell r="EW304">
            <v>53.350684931506848</v>
          </cell>
          <cell r="EX304">
            <v>15</v>
          </cell>
          <cell r="EZ304">
            <v>47.241006981176163</v>
          </cell>
          <cell r="FA304">
            <v>62.241006981176163</v>
          </cell>
          <cell r="FB304">
            <v>59</v>
          </cell>
          <cell r="FC304">
            <v>68.350684931506848</v>
          </cell>
          <cell r="FE304">
            <v>38271.593285185183</v>
          </cell>
        </row>
        <row r="305">
          <cell r="A305">
            <v>40054</v>
          </cell>
          <cell r="B305">
            <v>29</v>
          </cell>
          <cell r="C305">
            <v>6</v>
          </cell>
          <cell r="D305">
            <v>8</v>
          </cell>
          <cell r="E305">
            <v>2009</v>
          </cell>
          <cell r="G305">
            <v>0</v>
          </cell>
          <cell r="H305">
            <v>2.9577866589468309</v>
          </cell>
          <cell r="I305">
            <v>9.78685767442715</v>
          </cell>
          <cell r="J305">
            <v>85.61643835616438</v>
          </cell>
          <cell r="K305">
            <v>10.483870967741936</v>
          </cell>
          <cell r="L305">
            <v>0.46217131471106465</v>
          </cell>
          <cell r="M305">
            <v>7.870275533042717</v>
          </cell>
          <cell r="N305">
            <v>7.7697391304347825</v>
          </cell>
          <cell r="O305">
            <v>31.785987876009877</v>
          </cell>
          <cell r="P305">
            <v>19.386661847469483</v>
          </cell>
          <cell r="Q305">
            <v>25.937854035458553</v>
          </cell>
          <cell r="R305">
            <v>20.027384370228088</v>
          </cell>
          <cell r="S305">
            <v>153.4143412208829</v>
          </cell>
          <cell r="T305">
            <v>21.286052497498876</v>
          </cell>
          <cell r="U305">
            <v>38.228382658925391</v>
          </cell>
          <cell r="W305">
            <v>0</v>
          </cell>
          <cell r="X305">
            <v>12.74464433337398</v>
          </cell>
          <cell r="Y305">
            <v>10.483870967741936</v>
          </cell>
          <cell r="Z305">
            <v>0</v>
          </cell>
          <cell r="AA305">
            <v>0</v>
          </cell>
          <cell r="AB305">
            <v>2.5043168805318365</v>
          </cell>
          <cell r="AC305">
            <v>5</v>
          </cell>
          <cell r="AD305">
            <v>0</v>
          </cell>
          <cell r="AE305">
            <v>1.3517454706142278</v>
          </cell>
          <cell r="AF305">
            <v>7.2461236270425005</v>
          </cell>
          <cell r="AG305">
            <v>0</v>
          </cell>
          <cell r="AH305">
            <v>3.4411649953585055</v>
          </cell>
          <cell r="AI305">
            <v>0</v>
          </cell>
          <cell r="AJ305">
            <v>0</v>
          </cell>
          <cell r="AK305">
            <v>0</v>
          </cell>
          <cell r="AL305">
            <v>0</v>
          </cell>
          <cell r="AM305">
            <v>0</v>
          </cell>
          <cell r="AN305">
            <v>0</v>
          </cell>
          <cell r="AO305">
            <v>17.339850164881309</v>
          </cell>
          <cell r="AP305">
            <v>0</v>
          </cell>
          <cell r="AQ305">
            <v>16.7538763729575</v>
          </cell>
          <cell r="AR305">
            <v>22.21421089527135</v>
          </cell>
          <cell r="AS305">
            <v>37.388785700697341</v>
          </cell>
          <cell r="AT305">
            <v>0</v>
          </cell>
          <cell r="AU305">
            <v>0</v>
          </cell>
          <cell r="AV305">
            <v>0</v>
          </cell>
          <cell r="AW305">
            <v>67</v>
          </cell>
          <cell r="AX305">
            <v>0</v>
          </cell>
          <cell r="AY305">
            <v>0</v>
          </cell>
          <cell r="AZ305">
            <v>36.470720611577974</v>
          </cell>
          <cell r="BA305">
            <v>0</v>
          </cell>
          <cell r="BB305">
            <v>109.4580557657292</v>
          </cell>
          <cell r="BC305">
            <v>0</v>
          </cell>
          <cell r="BD305">
            <v>0</v>
          </cell>
          <cell r="BE305">
            <v>27.3224043715847</v>
          </cell>
          <cell r="BF305">
            <v>41.028280559922152</v>
          </cell>
          <cell r="BG305">
            <v>0</v>
          </cell>
          <cell r="BH305">
            <v>1.4143219289765483</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CA305">
            <v>0</v>
          </cell>
          <cell r="CB305">
            <v>15.851431495680984</v>
          </cell>
          <cell r="CC305">
            <v>0</v>
          </cell>
          <cell r="CD305">
            <v>0</v>
          </cell>
          <cell r="CE305">
            <v>0</v>
          </cell>
          <cell r="CF305">
            <v>0</v>
          </cell>
          <cell r="CH305">
            <v>15.851431495680984</v>
          </cell>
          <cell r="CJ305">
            <v>40054</v>
          </cell>
          <cell r="CK305">
            <v>12.74464433337398</v>
          </cell>
          <cell r="CL305">
            <v>8.5978690976567282</v>
          </cell>
          <cell r="CM305">
            <v>68.350684931506848</v>
          </cell>
          <cell r="CN305">
            <v>0</v>
          </cell>
          <cell r="CO305">
            <v>0</v>
          </cell>
          <cell r="CP305">
            <v>58.169800860937158</v>
          </cell>
          <cell r="CQ305">
            <v>0</v>
          </cell>
          <cell r="CR305">
            <v>38.968087268228849</v>
          </cell>
          <cell r="CS305">
            <v>0</v>
          </cell>
          <cell r="CU305">
            <v>40054</v>
          </cell>
          <cell r="CV305">
            <v>2.5043168805318365</v>
          </cell>
          <cell r="CW305">
            <v>5</v>
          </cell>
          <cell r="CX305">
            <v>0</v>
          </cell>
          <cell r="CY305">
            <v>0</v>
          </cell>
          <cell r="CZ305">
            <v>0</v>
          </cell>
          <cell r="DA305">
            <v>0</v>
          </cell>
          <cell r="DB305">
            <v>0</v>
          </cell>
          <cell r="DC305">
            <v>72.328767123287676</v>
          </cell>
          <cell r="DD305">
            <v>67</v>
          </cell>
          <cell r="DE305">
            <v>11.835616438356164</v>
          </cell>
          <cell r="DF305">
            <v>24</v>
          </cell>
          <cell r="DG305">
            <v>58.684931506849324</v>
          </cell>
          <cell r="DH305">
            <v>109.4580557657292</v>
          </cell>
          <cell r="DI305">
            <v>0</v>
          </cell>
          <cell r="DJ305">
            <v>0</v>
          </cell>
          <cell r="DK305">
            <v>27.3224043715847</v>
          </cell>
          <cell r="DL305">
            <v>41.028280559922152</v>
          </cell>
          <cell r="DM305">
            <v>0</v>
          </cell>
          <cell r="DN305">
            <v>0</v>
          </cell>
          <cell r="DO305">
            <v>0</v>
          </cell>
          <cell r="DP305">
            <v>0</v>
          </cell>
          <cell r="DR305">
            <v>68.350684931506848</v>
          </cell>
          <cell r="DS305">
            <v>15.851431495680984</v>
          </cell>
          <cell r="DT305">
            <v>0</v>
          </cell>
          <cell r="DV305">
            <v>40054</v>
          </cell>
          <cell r="DW305">
            <v>5.7319127317711525</v>
          </cell>
          <cell r="DY305">
            <v>49.7</v>
          </cell>
          <cell r="DZ305">
            <v>44.7</v>
          </cell>
          <cell r="EA305">
            <v>40</v>
          </cell>
          <cell r="EB305">
            <v>38.968087268228849</v>
          </cell>
          <cell r="ED305">
            <v>60</v>
          </cell>
          <cell r="EE305">
            <v>20</v>
          </cell>
          <cell r="EF305">
            <v>58.169800860937158</v>
          </cell>
          <cell r="EG305">
            <v>0</v>
          </cell>
          <cell r="EH305">
            <v>58.169800860937158</v>
          </cell>
          <cell r="EJ305">
            <v>38.968087268228849</v>
          </cell>
          <cell r="EK305">
            <v>98.968087268228857</v>
          </cell>
          <cell r="EL305">
            <v>118.96808726822886</v>
          </cell>
          <cell r="EN305">
            <v>0</v>
          </cell>
          <cell r="EO305">
            <v>60</v>
          </cell>
          <cell r="EP305">
            <v>80</v>
          </cell>
          <cell r="ER305">
            <v>200</v>
          </cell>
          <cell r="ET305">
            <v>15</v>
          </cell>
          <cell r="EU305">
            <v>0</v>
          </cell>
          <cell r="EV305">
            <v>0</v>
          </cell>
          <cell r="EW305">
            <v>57.461419325361902</v>
          </cell>
          <cell r="EX305">
            <v>10.889265606144946</v>
          </cell>
          <cell r="EZ305">
            <v>57.461419325361902</v>
          </cell>
          <cell r="FA305">
            <v>72.461419325361902</v>
          </cell>
          <cell r="FB305">
            <v>59</v>
          </cell>
          <cell r="FC305">
            <v>68.350684931506848</v>
          </cell>
          <cell r="FE305">
            <v>38271.593285416668</v>
          </cell>
        </row>
        <row r="306">
          <cell r="A306">
            <v>40055</v>
          </cell>
          <cell r="B306">
            <v>30</v>
          </cell>
          <cell r="C306">
            <v>7</v>
          </cell>
          <cell r="D306">
            <v>8</v>
          </cell>
          <cell r="E306">
            <v>2009</v>
          </cell>
          <cell r="G306">
            <v>0</v>
          </cell>
          <cell r="H306">
            <v>2.973964679212834</v>
          </cell>
          <cell r="I306">
            <v>9.7927174802191299</v>
          </cell>
          <cell r="J306">
            <v>85.61643835616438</v>
          </cell>
          <cell r="K306">
            <v>10.483870967741936</v>
          </cell>
          <cell r="L306">
            <v>0.46469922417780873</v>
          </cell>
          <cell r="M306">
            <v>7.8749878000120734</v>
          </cell>
          <cell r="N306">
            <v>7.7697391304347825</v>
          </cell>
          <cell r="O306">
            <v>31.959845701244681</v>
          </cell>
          <cell r="P306">
            <v>19.398269462207541</v>
          </cell>
          <cell r="Q306">
            <v>25.976010077197795</v>
          </cell>
          <cell r="R306">
            <v>20.027384370228088</v>
          </cell>
          <cell r="S306">
            <v>193.58462116813553</v>
          </cell>
          <cell r="T306">
            <v>21.430629457804145</v>
          </cell>
          <cell r="U306">
            <v>39.488440019213677</v>
          </cell>
          <cell r="W306">
            <v>0</v>
          </cell>
          <cell r="X306">
            <v>12.766682159431964</v>
          </cell>
          <cell r="Y306">
            <v>10.483870967741936</v>
          </cell>
          <cell r="Z306">
            <v>0</v>
          </cell>
          <cell r="AA306">
            <v>0</v>
          </cell>
          <cell r="AB306">
            <v>2.5030465748677972</v>
          </cell>
          <cell r="AC306">
            <v>5</v>
          </cell>
          <cell r="AD306">
            <v>0</v>
          </cell>
          <cell r="AE306">
            <v>1.3517454706142278</v>
          </cell>
          <cell r="AF306">
            <v>7.2546341091426392</v>
          </cell>
          <cell r="AG306">
            <v>0</v>
          </cell>
          <cell r="AH306">
            <v>3.5481219552525847</v>
          </cell>
          <cell r="AI306">
            <v>0</v>
          </cell>
          <cell r="AJ306">
            <v>0</v>
          </cell>
          <cell r="AK306">
            <v>0</v>
          </cell>
          <cell r="AL306">
            <v>0</v>
          </cell>
          <cell r="AM306">
            <v>0</v>
          </cell>
          <cell r="AN306">
            <v>0</v>
          </cell>
          <cell r="AO306">
            <v>17.013754168979411</v>
          </cell>
          <cell r="AP306">
            <v>0</v>
          </cell>
          <cell r="AQ306">
            <v>16.745365890857361</v>
          </cell>
          <cell r="AR306">
            <v>22.217047722638068</v>
          </cell>
          <cell r="AS306">
            <v>37.837219873150687</v>
          </cell>
          <cell r="AT306">
            <v>0</v>
          </cell>
          <cell r="AU306">
            <v>0</v>
          </cell>
          <cell r="AV306">
            <v>0</v>
          </cell>
          <cell r="AW306">
            <v>67</v>
          </cell>
          <cell r="AX306">
            <v>0</v>
          </cell>
          <cell r="AY306">
            <v>0</v>
          </cell>
          <cell r="AZ306">
            <v>36.467883784211253</v>
          </cell>
          <cell r="BA306">
            <v>0</v>
          </cell>
          <cell r="BB306">
            <v>151.0358068609421</v>
          </cell>
          <cell r="BC306">
            <v>0</v>
          </cell>
          <cell r="BD306">
            <v>0</v>
          </cell>
          <cell r="BE306">
            <v>27.3224043715847</v>
          </cell>
          <cell r="BF306">
            <v>41.028280559922152</v>
          </cell>
          <cell r="BG306">
            <v>0</v>
          </cell>
          <cell r="BH306">
            <v>1.1629889664730371</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A306">
            <v>0</v>
          </cell>
          <cell r="CB306">
            <v>16.102764458184495</v>
          </cell>
          <cell r="CC306">
            <v>0</v>
          </cell>
          <cell r="CD306">
            <v>0</v>
          </cell>
          <cell r="CE306">
            <v>0</v>
          </cell>
          <cell r="CF306">
            <v>0</v>
          </cell>
          <cell r="CH306">
            <v>16.102764458184495</v>
          </cell>
          <cell r="CJ306">
            <v>40055</v>
          </cell>
          <cell r="CK306">
            <v>12.766682159431964</v>
          </cell>
          <cell r="CL306">
            <v>8.606379579756867</v>
          </cell>
          <cell r="CM306">
            <v>68.350684931506848</v>
          </cell>
          <cell r="CN306">
            <v>0</v>
          </cell>
          <cell r="CO306">
            <v>0</v>
          </cell>
          <cell r="CP306">
            <v>58.39909599738268</v>
          </cell>
          <cell r="CQ306">
            <v>0</v>
          </cell>
          <cell r="CR306">
            <v>38.962413613495428</v>
          </cell>
          <cell r="CS306">
            <v>0</v>
          </cell>
          <cell r="CU306">
            <v>40055</v>
          </cell>
          <cell r="CV306">
            <v>2.5030465748677972</v>
          </cell>
          <cell r="CW306">
            <v>5</v>
          </cell>
          <cell r="CX306">
            <v>0</v>
          </cell>
          <cell r="CY306">
            <v>0</v>
          </cell>
          <cell r="CZ306">
            <v>0</v>
          </cell>
          <cell r="DA306">
            <v>0</v>
          </cell>
          <cell r="DB306">
            <v>0</v>
          </cell>
          <cell r="DC306">
            <v>72.328767123287676</v>
          </cell>
          <cell r="DD306">
            <v>67</v>
          </cell>
          <cell r="DE306">
            <v>11.835616438356164</v>
          </cell>
          <cell r="DF306">
            <v>24</v>
          </cell>
          <cell r="DG306">
            <v>58.684931506849324</v>
          </cell>
          <cell r="DH306">
            <v>151.0358068609421</v>
          </cell>
          <cell r="DI306">
            <v>0</v>
          </cell>
          <cell r="DJ306">
            <v>0</v>
          </cell>
          <cell r="DK306">
            <v>27.3224043715847</v>
          </cell>
          <cell r="DL306">
            <v>41.028280559922152</v>
          </cell>
          <cell r="DM306">
            <v>0</v>
          </cell>
          <cell r="DN306">
            <v>0</v>
          </cell>
          <cell r="DO306">
            <v>0</v>
          </cell>
          <cell r="DP306">
            <v>0</v>
          </cell>
          <cell r="DR306">
            <v>68.350684931506848</v>
          </cell>
          <cell r="DS306">
            <v>16.102764458184495</v>
          </cell>
          <cell r="DT306">
            <v>0</v>
          </cell>
          <cell r="DV306">
            <v>40055</v>
          </cell>
          <cell r="DW306">
            <v>5.737586386504578</v>
          </cell>
          <cell r="DY306">
            <v>49.7</v>
          </cell>
          <cell r="DZ306">
            <v>44.7</v>
          </cell>
          <cell r="EA306">
            <v>40</v>
          </cell>
          <cell r="EB306">
            <v>38.962413613495428</v>
          </cell>
          <cell r="ED306">
            <v>60</v>
          </cell>
          <cell r="EE306">
            <v>20</v>
          </cell>
          <cell r="EF306">
            <v>58.39909599738268</v>
          </cell>
          <cell r="EG306">
            <v>0</v>
          </cell>
          <cell r="EH306">
            <v>58.39909599738268</v>
          </cell>
          <cell r="EJ306">
            <v>38.962413613495428</v>
          </cell>
          <cell r="EK306">
            <v>98.962413613495428</v>
          </cell>
          <cell r="EL306">
            <v>118.96241361349543</v>
          </cell>
          <cell r="EN306">
            <v>0</v>
          </cell>
          <cell r="EO306">
            <v>60</v>
          </cell>
          <cell r="EP306">
            <v>80</v>
          </cell>
          <cell r="ER306">
            <v>200</v>
          </cell>
          <cell r="ET306">
            <v>15</v>
          </cell>
          <cell r="EU306">
            <v>0</v>
          </cell>
          <cell r="EV306">
            <v>0</v>
          </cell>
          <cell r="EW306">
            <v>57.495823908424136</v>
          </cell>
          <cell r="EX306">
            <v>10.854861023082712</v>
          </cell>
          <cell r="EZ306">
            <v>57.495823908424136</v>
          </cell>
          <cell r="FA306">
            <v>72.495823908424143</v>
          </cell>
          <cell r="FB306">
            <v>59</v>
          </cell>
          <cell r="FC306">
            <v>68.350684931506848</v>
          </cell>
          <cell r="FE306">
            <v>38271.593285532406</v>
          </cell>
        </row>
        <row r="307">
          <cell r="A307">
            <v>40056</v>
          </cell>
          <cell r="B307">
            <v>31</v>
          </cell>
          <cell r="C307">
            <v>1</v>
          </cell>
          <cell r="D307">
            <v>8</v>
          </cell>
          <cell r="E307">
            <v>2009</v>
          </cell>
          <cell r="G307">
            <v>0</v>
          </cell>
          <cell r="H307">
            <v>3.6264522915046746</v>
          </cell>
          <cell r="I307">
            <v>9.9877493511073787</v>
          </cell>
          <cell r="J307">
            <v>85.61643835616438</v>
          </cell>
          <cell r="K307">
            <v>10.483870967741936</v>
          </cell>
          <cell r="L307">
            <v>0.56665419672237327</v>
          </cell>
          <cell r="M307">
            <v>8.0318261451354687</v>
          </cell>
          <cell r="N307">
            <v>7.7697391304347825</v>
          </cell>
          <cell r="O307">
            <v>38.971833286901003</v>
          </cell>
          <cell r="P307">
            <v>19.784605613827438</v>
          </cell>
          <cell r="Q307">
            <v>26.011510334339274</v>
          </cell>
          <cell r="R307">
            <v>20.027384370228088</v>
          </cell>
          <cell r="S307">
            <v>55.218235923398375</v>
          </cell>
          <cell r="T307">
            <v>20.932634636424268</v>
          </cell>
          <cell r="U307">
            <v>35.148176959731529</v>
          </cell>
          <cell r="W307">
            <v>0</v>
          </cell>
          <cell r="X307">
            <v>13.614201642612054</v>
          </cell>
          <cell r="Y307">
            <v>10.483870967741936</v>
          </cell>
          <cell r="Z307">
            <v>0</v>
          </cell>
          <cell r="AA307">
            <v>0</v>
          </cell>
          <cell r="AB307">
            <v>2.501776913561705</v>
          </cell>
          <cell r="AC307">
            <v>5</v>
          </cell>
          <cell r="AD307">
            <v>0</v>
          </cell>
          <cell r="AE307">
            <v>1.3517454706142278</v>
          </cell>
          <cell r="AF307">
            <v>7.5146970881166908</v>
          </cell>
          <cell r="AG307">
            <v>0</v>
          </cell>
          <cell r="AH307">
            <v>3.2533190158532737</v>
          </cell>
          <cell r="AI307">
            <v>0</v>
          </cell>
          <cell r="AJ307">
            <v>0</v>
          </cell>
          <cell r="AK307">
            <v>0</v>
          </cell>
          <cell r="AL307">
            <v>0</v>
          </cell>
          <cell r="AM307">
            <v>0</v>
          </cell>
          <cell r="AN307">
            <v>0</v>
          </cell>
          <cell r="AO307">
            <v>16.257975603653993</v>
          </cell>
          <cell r="AP307">
            <v>0</v>
          </cell>
          <cell r="AQ307">
            <v>16.485302911883309</v>
          </cell>
          <cell r="AR307">
            <v>22.303735382296082</v>
          </cell>
          <cell r="AS307">
            <v>39.203270861168356</v>
          </cell>
          <cell r="AT307">
            <v>0</v>
          </cell>
          <cell r="AU307">
            <v>0</v>
          </cell>
          <cell r="AV307">
            <v>0</v>
          </cell>
          <cell r="AW307">
            <v>67</v>
          </cell>
          <cell r="AX307">
            <v>0</v>
          </cell>
          <cell r="AY307">
            <v>0</v>
          </cell>
          <cell r="AZ307">
            <v>36.381196124553242</v>
          </cell>
          <cell r="BA307">
            <v>0</v>
          </cell>
          <cell r="BB307">
            <v>7.9178513950009233</v>
          </cell>
          <cell r="BC307">
            <v>0</v>
          </cell>
          <cell r="BD307">
            <v>0</v>
          </cell>
          <cell r="BE307">
            <v>27.3224043715847</v>
          </cell>
          <cell r="BF307">
            <v>41.028280559922152</v>
          </cell>
          <cell r="BG307">
            <v>0</v>
          </cell>
          <cell r="BH307">
            <v>0</v>
          </cell>
          <cell r="BI307">
            <v>0</v>
          </cell>
          <cell r="BJ307">
            <v>0</v>
          </cell>
          <cell r="BK307">
            <v>0</v>
          </cell>
          <cell r="BL307">
            <v>0</v>
          </cell>
          <cell r="BM307">
            <v>0</v>
          </cell>
          <cell r="BN307">
            <v>0</v>
          </cell>
          <cell r="BO307">
            <v>0</v>
          </cell>
          <cell r="BP307">
            <v>0</v>
          </cell>
          <cell r="BQ307">
            <v>7.1054273576010019E-15</v>
          </cell>
          <cell r="BR307">
            <v>0</v>
          </cell>
          <cell r="BS307">
            <v>0</v>
          </cell>
          <cell r="BT307">
            <v>0</v>
          </cell>
          <cell r="BU307">
            <v>0</v>
          </cell>
          <cell r="BV307">
            <v>0</v>
          </cell>
          <cell r="BW307">
            <v>0</v>
          </cell>
          <cell r="BX307">
            <v>0</v>
          </cell>
          <cell r="BY307">
            <v>0</v>
          </cell>
          <cell r="CA307">
            <v>0</v>
          </cell>
          <cell r="CB307">
            <v>17.265753424657532</v>
          </cell>
          <cell r="CC307">
            <v>0</v>
          </cell>
          <cell r="CD307">
            <v>0</v>
          </cell>
          <cell r="CE307">
            <v>7.2917298304408007</v>
          </cell>
          <cell r="CF307">
            <v>0</v>
          </cell>
          <cell r="CH307">
            <v>24.557483255098333</v>
          </cell>
          <cell r="CJ307">
            <v>40056</v>
          </cell>
          <cell r="CK307">
            <v>13.614201642612054</v>
          </cell>
          <cell r="CL307">
            <v>8.8664425587309186</v>
          </cell>
          <cell r="CM307">
            <v>68.350684931506848</v>
          </cell>
          <cell r="CN307">
            <v>0</v>
          </cell>
          <cell r="CO307">
            <v>0</v>
          </cell>
          <cell r="CP307">
            <v>58.714565480675624</v>
          </cell>
          <cell r="CQ307">
            <v>0</v>
          </cell>
          <cell r="CR307">
            <v>38.789038294179392</v>
          </cell>
          <cell r="CS307">
            <v>0</v>
          </cell>
          <cell r="CU307">
            <v>40056</v>
          </cell>
          <cell r="CV307">
            <v>2.501776913561705</v>
          </cell>
          <cell r="CW307">
            <v>5</v>
          </cell>
          <cell r="CX307">
            <v>0</v>
          </cell>
          <cell r="CY307">
            <v>0</v>
          </cell>
          <cell r="CZ307">
            <v>0</v>
          </cell>
          <cell r="DA307">
            <v>0</v>
          </cell>
          <cell r="DB307">
            <v>0</v>
          </cell>
          <cell r="DC307">
            <v>72.328767123287676</v>
          </cell>
          <cell r="DD307">
            <v>67</v>
          </cell>
          <cell r="DE307">
            <v>11.835616438356164</v>
          </cell>
          <cell r="DF307">
            <v>24</v>
          </cell>
          <cell r="DG307">
            <v>58.684931506849324</v>
          </cell>
          <cell r="DH307">
            <v>7.9178513950009233</v>
          </cell>
          <cell r="DI307">
            <v>0</v>
          </cell>
          <cell r="DJ307">
            <v>0</v>
          </cell>
          <cell r="DK307">
            <v>27.3224043715847</v>
          </cell>
          <cell r="DL307">
            <v>41.028280559922152</v>
          </cell>
          <cell r="DM307">
            <v>0</v>
          </cell>
          <cell r="DN307">
            <v>0</v>
          </cell>
          <cell r="DO307">
            <v>7.1054273576010019E-15</v>
          </cell>
          <cell r="DP307">
            <v>0</v>
          </cell>
          <cell r="DR307">
            <v>68.350684931506848</v>
          </cell>
          <cell r="DS307">
            <v>24.557483255098333</v>
          </cell>
          <cell r="DT307">
            <v>0</v>
          </cell>
          <cell r="DV307">
            <v>40056</v>
          </cell>
          <cell r="DW307">
            <v>5.9109617058206121</v>
          </cell>
          <cell r="DY307">
            <v>49.7</v>
          </cell>
          <cell r="DZ307">
            <v>44.7</v>
          </cell>
          <cell r="EA307">
            <v>40</v>
          </cell>
          <cell r="EB307">
            <v>38.789038294179392</v>
          </cell>
          <cell r="ED307">
            <v>60</v>
          </cell>
          <cell r="EE307">
            <v>20</v>
          </cell>
          <cell r="EF307">
            <v>66.006295311116418</v>
          </cell>
          <cell r="EG307">
            <v>6.0062953111164177</v>
          </cell>
          <cell r="EH307">
            <v>60</v>
          </cell>
          <cell r="EJ307">
            <v>38.789038294179392</v>
          </cell>
          <cell r="EK307">
            <v>98.789038294179392</v>
          </cell>
          <cell r="EL307">
            <v>118.78903829417939</v>
          </cell>
          <cell r="EN307">
            <v>0</v>
          </cell>
          <cell r="EO307">
            <v>60</v>
          </cell>
          <cell r="EP307">
            <v>80</v>
          </cell>
          <cell r="ER307">
            <v>200</v>
          </cell>
          <cell r="ET307">
            <v>15</v>
          </cell>
          <cell r="EU307">
            <v>0</v>
          </cell>
          <cell r="EV307">
            <v>0</v>
          </cell>
          <cell r="EW307">
            <v>58.640911380596414</v>
          </cell>
          <cell r="EX307">
            <v>9.7097735509104339</v>
          </cell>
          <cell r="EZ307">
            <v>58.640911380596414</v>
          </cell>
          <cell r="FA307">
            <v>73.640911380596407</v>
          </cell>
          <cell r="FB307">
            <v>59</v>
          </cell>
          <cell r="FC307">
            <v>68.350684931506848</v>
          </cell>
          <cell r="FE307">
            <v>38271.593285763891</v>
          </cell>
        </row>
        <row r="308">
          <cell r="A308">
            <v>40057</v>
          </cell>
          <cell r="B308">
            <v>1</v>
          </cell>
          <cell r="C308">
            <v>2</v>
          </cell>
          <cell r="D308">
            <v>9</v>
          </cell>
          <cell r="E308">
            <v>2009</v>
          </cell>
          <cell r="G308">
            <v>0</v>
          </cell>
          <cell r="H308">
            <v>4.9233161186010417</v>
          </cell>
          <cell r="I308">
            <v>12.219821158771884</v>
          </cell>
          <cell r="J308">
            <v>76.027397260273986</v>
          </cell>
          <cell r="K308">
            <v>10.833333333333334</v>
          </cell>
          <cell r="L308">
            <v>0.51239598388173002</v>
          </cell>
          <cell r="M308">
            <v>8.4466063217786758</v>
          </cell>
          <cell r="N308">
            <v>8.1229090909090917</v>
          </cell>
          <cell r="O308">
            <v>35.291052681242647</v>
          </cell>
          <cell r="P308">
            <v>20.180446784143747</v>
          </cell>
          <cell r="Q308">
            <v>26.928670138204783</v>
          </cell>
          <cell r="R308">
            <v>22.221273547443964</v>
          </cell>
          <cell r="S308">
            <v>132.17293982640763</v>
          </cell>
          <cell r="T308">
            <v>22.118498979908651</v>
          </cell>
          <cell r="U308">
            <v>38.643388041219275</v>
          </cell>
          <cell r="W308">
            <v>0</v>
          </cell>
          <cell r="X308">
            <v>17.143137277372926</v>
          </cell>
          <cell r="Y308">
            <v>10.833333333333334</v>
          </cell>
          <cell r="Z308">
            <v>0</v>
          </cell>
          <cell r="AA308">
            <v>0</v>
          </cell>
          <cell r="AB308">
            <v>2.5005078962867109</v>
          </cell>
          <cell r="AC308">
            <v>5</v>
          </cell>
          <cell r="AD308">
            <v>0</v>
          </cell>
          <cell r="AE308">
            <v>1.0022831050228298</v>
          </cell>
          <cell r="AF308">
            <v>8.5791203952599542</v>
          </cell>
          <cell r="AG308">
            <v>0</v>
          </cell>
          <cell r="AH308">
            <v>0.90231674631737491</v>
          </cell>
          <cell r="AI308">
            <v>0</v>
          </cell>
          <cell r="AJ308">
            <v>0</v>
          </cell>
          <cell r="AK308">
            <v>0</v>
          </cell>
          <cell r="AL308">
            <v>0</v>
          </cell>
          <cell r="AM308">
            <v>0</v>
          </cell>
          <cell r="AN308">
            <v>0</v>
          </cell>
          <cell r="AO308">
            <v>14.869551548849604</v>
          </cell>
          <cell r="AP308">
            <v>0</v>
          </cell>
          <cell r="AQ308">
            <v>15.420879604740046</v>
          </cell>
          <cell r="AR308">
            <v>19.579120395259956</v>
          </cell>
          <cell r="AS308">
            <v>39.413761550747772</v>
          </cell>
          <cell r="AT308">
            <v>0</v>
          </cell>
          <cell r="AU308">
            <v>0</v>
          </cell>
          <cell r="AV308">
            <v>0</v>
          </cell>
          <cell r="AW308">
            <v>67</v>
          </cell>
          <cell r="AX308">
            <v>0</v>
          </cell>
          <cell r="AY308">
            <v>0</v>
          </cell>
          <cell r="AZ308">
            <v>39.105811111589368</v>
          </cell>
          <cell r="BA308">
            <v>0</v>
          </cell>
          <cell r="BB308">
            <v>86.8290157359462</v>
          </cell>
          <cell r="BC308">
            <v>0</v>
          </cell>
          <cell r="BD308">
            <v>0</v>
          </cell>
          <cell r="BE308">
            <v>27.3224043715847</v>
          </cell>
          <cell r="BF308">
            <v>41.028280559922152</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CA308">
            <v>0</v>
          </cell>
          <cell r="CB308">
            <v>7.6767123287671382</v>
          </cell>
          <cell r="CC308">
            <v>0</v>
          </cell>
          <cell r="CD308">
            <v>0</v>
          </cell>
          <cell r="CE308">
            <v>14.435813305120405</v>
          </cell>
          <cell r="CF308">
            <v>0</v>
          </cell>
          <cell r="CH308">
            <v>22.112525633887543</v>
          </cell>
          <cell r="CJ308">
            <v>40057</v>
          </cell>
          <cell r="CK308">
            <v>17.143137277372926</v>
          </cell>
          <cell r="CL308">
            <v>9.581403500282784</v>
          </cell>
          <cell r="CM308">
            <v>68.350684931506848</v>
          </cell>
          <cell r="CN308">
            <v>0</v>
          </cell>
          <cell r="CO308">
            <v>0</v>
          </cell>
          <cell r="CP308">
            <v>55.185629845914747</v>
          </cell>
          <cell r="CQ308">
            <v>0</v>
          </cell>
          <cell r="CR308">
            <v>35</v>
          </cell>
          <cell r="CS308">
            <v>0</v>
          </cell>
          <cell r="CU308">
            <v>40057</v>
          </cell>
          <cell r="CV308">
            <v>2.5005078962867109</v>
          </cell>
          <cell r="CW308">
            <v>5</v>
          </cell>
          <cell r="CX308">
            <v>0</v>
          </cell>
          <cell r="CY308">
            <v>0</v>
          </cell>
          <cell r="CZ308">
            <v>0</v>
          </cell>
          <cell r="DA308">
            <v>0</v>
          </cell>
          <cell r="DB308">
            <v>0</v>
          </cell>
          <cell r="DC308">
            <v>72.328767123287676</v>
          </cell>
          <cell r="DD308">
            <v>67</v>
          </cell>
          <cell r="DE308">
            <v>11.835616438356164</v>
          </cell>
          <cell r="DF308">
            <v>24</v>
          </cell>
          <cell r="DG308">
            <v>58.684931506849324</v>
          </cell>
          <cell r="DH308">
            <v>86.8290157359462</v>
          </cell>
          <cell r="DI308">
            <v>0</v>
          </cell>
          <cell r="DJ308">
            <v>0</v>
          </cell>
          <cell r="DK308">
            <v>27.3224043715847</v>
          </cell>
          <cell r="DL308">
            <v>41.028280559922152</v>
          </cell>
          <cell r="DM308">
            <v>0</v>
          </cell>
          <cell r="DN308">
            <v>0</v>
          </cell>
          <cell r="DO308">
            <v>0</v>
          </cell>
          <cell r="DP308">
            <v>0</v>
          </cell>
          <cell r="DR308">
            <v>68.350684931506848</v>
          </cell>
          <cell r="DS308">
            <v>22.112525633887543</v>
          </cell>
          <cell r="DT308">
            <v>0</v>
          </cell>
          <cell r="DV308">
            <v>40057</v>
          </cell>
          <cell r="DW308">
            <v>6.3876023335218557</v>
          </cell>
          <cell r="DY308">
            <v>49.7</v>
          </cell>
          <cell r="DZ308">
            <v>44.7</v>
          </cell>
          <cell r="EA308">
            <v>35</v>
          </cell>
          <cell r="EB308">
            <v>35</v>
          </cell>
          <cell r="ED308">
            <v>60</v>
          </cell>
          <cell r="EE308">
            <v>20</v>
          </cell>
          <cell r="EF308">
            <v>69.621443151035152</v>
          </cell>
          <cell r="EG308">
            <v>9.6214431510351517</v>
          </cell>
          <cell r="EH308">
            <v>60</v>
          </cell>
          <cell r="EJ308">
            <v>35</v>
          </cell>
          <cell r="EK308">
            <v>95</v>
          </cell>
          <cell r="EL308">
            <v>115</v>
          </cell>
          <cell r="EN308">
            <v>0</v>
          </cell>
          <cell r="EO308">
            <v>60</v>
          </cell>
          <cell r="EP308">
            <v>80</v>
          </cell>
          <cell r="ER308">
            <v>200</v>
          </cell>
          <cell r="ET308">
            <v>15</v>
          </cell>
          <cell r="EU308">
            <v>0</v>
          </cell>
          <cell r="EV308">
            <v>0</v>
          </cell>
          <cell r="EW308">
            <v>61.031303257762715</v>
          </cell>
          <cell r="EX308">
            <v>7.3193816737441324</v>
          </cell>
          <cell r="EZ308">
            <v>61.031303257762715</v>
          </cell>
          <cell r="FA308">
            <v>76.031303257762715</v>
          </cell>
          <cell r="FB308">
            <v>59</v>
          </cell>
          <cell r="FC308">
            <v>68.350684931506848</v>
          </cell>
          <cell r="FE308">
            <v>38271.593286111114</v>
          </cell>
        </row>
        <row r="309">
          <cell r="A309">
            <v>40058</v>
          </cell>
          <cell r="B309">
            <v>2</v>
          </cell>
          <cell r="C309">
            <v>3</v>
          </cell>
          <cell r="D309">
            <v>9</v>
          </cell>
          <cell r="E309">
            <v>2009</v>
          </cell>
          <cell r="G309">
            <v>0</v>
          </cell>
          <cell r="H309">
            <v>3.3711009910866605</v>
          </cell>
          <cell r="I309">
            <v>11.304463862563365</v>
          </cell>
          <cell r="J309">
            <v>76.027397260273986</v>
          </cell>
          <cell r="K309">
            <v>10.833333333333334</v>
          </cell>
          <cell r="L309">
            <v>0.35084860843413535</v>
          </cell>
          <cell r="M309">
            <v>7.8138914379531466</v>
          </cell>
          <cell r="N309">
            <v>8.1229090909090917</v>
          </cell>
          <cell r="O309">
            <v>24.164546781942942</v>
          </cell>
          <cell r="P309">
            <v>18.668778244596133</v>
          </cell>
          <cell r="Q309">
            <v>26.451657555012662</v>
          </cell>
          <cell r="R309">
            <v>22.221273547443964</v>
          </cell>
          <cell r="S309">
            <v>120.87558434653891</v>
          </cell>
          <cell r="T309">
            <v>22.099588705938075</v>
          </cell>
          <cell r="U309">
            <v>34.535625606648175</v>
          </cell>
          <cell r="W309">
            <v>0</v>
          </cell>
          <cell r="X309">
            <v>14.675564853650025</v>
          </cell>
          <cell r="Y309">
            <v>10.833333333333334</v>
          </cell>
          <cell r="Z309">
            <v>0</v>
          </cell>
          <cell r="AA309">
            <v>0</v>
          </cell>
          <cell r="AB309">
            <v>2.4992395227161301</v>
          </cell>
          <cell r="AC309">
            <v>5</v>
          </cell>
          <cell r="AD309">
            <v>0</v>
          </cell>
          <cell r="AE309">
            <v>1.0022831050228298</v>
          </cell>
          <cell r="AF309">
            <v>7.7861265095574126</v>
          </cell>
          <cell r="AG309">
            <v>0</v>
          </cell>
          <cell r="AH309">
            <v>1.7790113816649562</v>
          </cell>
          <cell r="AI309">
            <v>0</v>
          </cell>
          <cell r="AJ309">
            <v>0</v>
          </cell>
          <cell r="AK309">
            <v>0</v>
          </cell>
          <cell r="AL309">
            <v>0</v>
          </cell>
          <cell r="AM309">
            <v>0</v>
          </cell>
          <cell r="AN309">
            <v>0</v>
          </cell>
          <cell r="AO309">
            <v>16.264765652139054</v>
          </cell>
          <cell r="AP309">
            <v>0</v>
          </cell>
          <cell r="AQ309">
            <v>16.213873490442587</v>
          </cell>
          <cell r="AR309">
            <v>18.786126509557413</v>
          </cell>
          <cell r="AS309">
            <v>38.462479095191675</v>
          </cell>
          <cell r="AT309">
            <v>0</v>
          </cell>
          <cell r="AU309">
            <v>0</v>
          </cell>
          <cell r="AV309">
            <v>0</v>
          </cell>
          <cell r="AW309">
            <v>67</v>
          </cell>
          <cell r="AX309">
            <v>0</v>
          </cell>
          <cell r="AY309">
            <v>0</v>
          </cell>
          <cell r="AZ309">
            <v>39.898804997291911</v>
          </cell>
          <cell r="BA309">
            <v>0</v>
          </cell>
          <cell r="BB309">
            <v>70.611993661833253</v>
          </cell>
          <cell r="BC309">
            <v>0</v>
          </cell>
          <cell r="BD309">
            <v>0</v>
          </cell>
          <cell r="BE309">
            <v>27.3224043715847</v>
          </cell>
          <cell r="BF309">
            <v>41.028280559922152</v>
          </cell>
          <cell r="BG309">
            <v>0</v>
          </cell>
          <cell r="BH309">
            <v>1.1469461406419583</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CA309">
            <v>0</v>
          </cell>
          <cell r="CB309">
            <v>6.5297661881251798</v>
          </cell>
          <cell r="CC309">
            <v>0</v>
          </cell>
          <cell r="CD309">
            <v>0</v>
          </cell>
          <cell r="CE309">
            <v>0</v>
          </cell>
          <cell r="CF309">
            <v>0</v>
          </cell>
          <cell r="CH309">
            <v>6.5297661881251798</v>
          </cell>
          <cell r="CJ309">
            <v>40058</v>
          </cell>
          <cell r="CK309">
            <v>14.675564853650025</v>
          </cell>
          <cell r="CL309">
            <v>8.7884096145802424</v>
          </cell>
          <cell r="CM309">
            <v>68.350684931506848</v>
          </cell>
          <cell r="CN309">
            <v>0</v>
          </cell>
          <cell r="CO309">
            <v>0</v>
          </cell>
          <cell r="CP309">
            <v>56.506256128995688</v>
          </cell>
          <cell r="CQ309">
            <v>0</v>
          </cell>
          <cell r="CR309">
            <v>35</v>
          </cell>
          <cell r="CS309">
            <v>0</v>
          </cell>
          <cell r="CU309">
            <v>40058</v>
          </cell>
          <cell r="CV309">
            <v>2.4992395227161301</v>
          </cell>
          <cell r="CW309">
            <v>5</v>
          </cell>
          <cell r="CX309">
            <v>0</v>
          </cell>
          <cell r="CY309">
            <v>0</v>
          </cell>
          <cell r="CZ309">
            <v>0</v>
          </cell>
          <cell r="DA309">
            <v>0</v>
          </cell>
          <cell r="DB309">
            <v>0</v>
          </cell>
          <cell r="DC309">
            <v>72.328767123287676</v>
          </cell>
          <cell r="DD309">
            <v>67</v>
          </cell>
          <cell r="DE309">
            <v>11.835616438356164</v>
          </cell>
          <cell r="DF309">
            <v>24</v>
          </cell>
          <cell r="DG309">
            <v>58.684931506849324</v>
          </cell>
          <cell r="DH309">
            <v>70.611993661833253</v>
          </cell>
          <cell r="DI309">
            <v>0</v>
          </cell>
          <cell r="DJ309">
            <v>0</v>
          </cell>
          <cell r="DK309">
            <v>27.3224043715847</v>
          </cell>
          <cell r="DL309">
            <v>41.028280559922152</v>
          </cell>
          <cell r="DM309">
            <v>0</v>
          </cell>
          <cell r="DN309">
            <v>0</v>
          </cell>
          <cell r="DO309">
            <v>0</v>
          </cell>
          <cell r="DP309">
            <v>0</v>
          </cell>
          <cell r="DR309">
            <v>68.350684931506848</v>
          </cell>
          <cell r="DS309">
            <v>6.5297661881251798</v>
          </cell>
          <cell r="DT309">
            <v>0</v>
          </cell>
          <cell r="DV309">
            <v>40058</v>
          </cell>
          <cell r="DW309">
            <v>5.8589397430534946</v>
          </cell>
          <cell r="DY309">
            <v>49.7</v>
          </cell>
          <cell r="DZ309">
            <v>44.7</v>
          </cell>
          <cell r="EA309">
            <v>35</v>
          </cell>
          <cell r="EB309">
            <v>35</v>
          </cell>
          <cell r="ED309">
            <v>60</v>
          </cell>
          <cell r="EE309">
            <v>20</v>
          </cell>
          <cell r="EF309">
            <v>56.506256128995688</v>
          </cell>
          <cell r="EG309">
            <v>0</v>
          </cell>
          <cell r="EH309">
            <v>56.506256128995688</v>
          </cell>
          <cell r="EJ309">
            <v>35</v>
          </cell>
          <cell r="EK309">
            <v>95</v>
          </cell>
          <cell r="EL309">
            <v>115</v>
          </cell>
          <cell r="EN309">
            <v>0</v>
          </cell>
          <cell r="EO309">
            <v>60</v>
          </cell>
          <cell r="EP309">
            <v>80</v>
          </cell>
          <cell r="ER309">
            <v>200</v>
          </cell>
          <cell r="ET309">
            <v>15</v>
          </cell>
          <cell r="EU309">
            <v>0</v>
          </cell>
          <cell r="EV309">
            <v>0</v>
          </cell>
          <cell r="EW309">
            <v>56.45959570097861</v>
          </cell>
          <cell r="EX309">
            <v>11.891089230528237</v>
          </cell>
          <cell r="EZ309">
            <v>56.45959570097861</v>
          </cell>
          <cell r="FA309">
            <v>71.45959570097861</v>
          </cell>
          <cell r="FB309">
            <v>59</v>
          </cell>
          <cell r="FC309">
            <v>68.350684931506848</v>
          </cell>
          <cell r="FE309">
            <v>38271.593286342591</v>
          </cell>
        </row>
        <row r="310">
          <cell r="A310">
            <v>40059</v>
          </cell>
          <cell r="B310">
            <v>3</v>
          </cell>
          <cell r="C310">
            <v>4</v>
          </cell>
          <cell r="D310">
            <v>9</v>
          </cell>
          <cell r="E310">
            <v>2009</v>
          </cell>
          <cell r="G310">
            <v>0</v>
          </cell>
          <cell r="H310">
            <v>3.2528214240005981</v>
          </cell>
          <cell r="I310">
            <v>9.4102511055853846</v>
          </cell>
          <cell r="J310">
            <v>76.027397260273986</v>
          </cell>
          <cell r="K310">
            <v>10.833333333333334</v>
          </cell>
          <cell r="L310">
            <v>0.3385386178322341</v>
          </cell>
          <cell r="M310">
            <v>6.5045703570632831</v>
          </cell>
          <cell r="N310">
            <v>0</v>
          </cell>
          <cell r="O310">
            <v>23.316701481622296</v>
          </cell>
          <cell r="P310">
            <v>15.540577001437995</v>
          </cell>
          <cell r="Q310">
            <v>27.134461273514273</v>
          </cell>
          <cell r="R310">
            <v>22.221273547443964</v>
          </cell>
          <cell r="S310">
            <v>182.16960059660533</v>
          </cell>
          <cell r="T310">
            <v>21.468846440568651</v>
          </cell>
          <cell r="U310">
            <v>27.164106053106082</v>
          </cell>
          <cell r="W310">
            <v>0</v>
          </cell>
          <cell r="X310">
            <v>12.663072529585982</v>
          </cell>
          <cell r="Y310">
            <v>10.833333333333334</v>
          </cell>
          <cell r="Z310">
            <v>0</v>
          </cell>
          <cell r="AA310">
            <v>0</v>
          </cell>
          <cell r="AB310">
            <v>0</v>
          </cell>
          <cell r="AC310">
            <v>5</v>
          </cell>
          <cell r="AD310">
            <v>0</v>
          </cell>
          <cell r="AE310">
            <v>1.0022831050228298</v>
          </cell>
          <cell r="AF310">
            <v>0.84082586987268737</v>
          </cell>
          <cell r="AG310">
            <v>0</v>
          </cell>
          <cell r="AH310">
            <v>2.4130829130836791</v>
          </cell>
          <cell r="AI310">
            <v>0</v>
          </cell>
          <cell r="AJ310">
            <v>0</v>
          </cell>
          <cell r="AK310">
            <v>0</v>
          </cell>
          <cell r="AL310">
            <v>0</v>
          </cell>
          <cell r="AM310">
            <v>0</v>
          </cell>
          <cell r="AN310">
            <v>0</v>
          </cell>
          <cell r="AO310">
            <v>17.442845318308869</v>
          </cell>
          <cell r="AP310">
            <v>0</v>
          </cell>
          <cell r="AQ310">
            <v>23.159174130127312</v>
          </cell>
          <cell r="AR310">
            <v>11.840825869872688</v>
          </cell>
          <cell r="AS310">
            <v>33.357085072625971</v>
          </cell>
          <cell r="AT310">
            <v>0</v>
          </cell>
          <cell r="AU310">
            <v>0</v>
          </cell>
          <cell r="AV310">
            <v>0</v>
          </cell>
          <cell r="AW310">
            <v>67</v>
          </cell>
          <cell r="AX310">
            <v>0</v>
          </cell>
          <cell r="AY310">
            <v>0</v>
          </cell>
          <cell r="AZ310">
            <v>46.844105636976636</v>
          </cell>
          <cell r="BA310">
            <v>0</v>
          </cell>
          <cell r="BB310">
            <v>116.95844745330344</v>
          </cell>
          <cell r="BC310">
            <v>0</v>
          </cell>
          <cell r="BD310">
            <v>0</v>
          </cell>
          <cell r="BE310">
            <v>27.3224043715847</v>
          </cell>
          <cell r="BF310">
            <v>34.676637717047541</v>
          </cell>
          <cell r="BG310">
            <v>0</v>
          </cell>
          <cell r="BH310">
            <v>6.4526812896831842</v>
          </cell>
          <cell r="BI310">
            <v>0</v>
          </cell>
          <cell r="BJ310">
            <v>0</v>
          </cell>
          <cell r="BK310">
            <v>0</v>
          </cell>
          <cell r="BL310">
            <v>0</v>
          </cell>
          <cell r="BM310">
            <v>0</v>
          </cell>
          <cell r="BN310">
            <v>7.1054273576010019E-15</v>
          </cell>
          <cell r="BO310">
            <v>0</v>
          </cell>
          <cell r="BP310">
            <v>0</v>
          </cell>
          <cell r="BQ310">
            <v>-7.1054273576010019E-15</v>
          </cell>
          <cell r="BR310">
            <v>0</v>
          </cell>
          <cell r="BS310">
            <v>0</v>
          </cell>
          <cell r="BT310">
            <v>0</v>
          </cell>
          <cell r="BU310">
            <v>0</v>
          </cell>
          <cell r="BV310">
            <v>0</v>
          </cell>
          <cell r="BW310">
            <v>6.3516428428746039</v>
          </cell>
          <cell r="BX310">
            <v>0</v>
          </cell>
          <cell r="BY310">
            <v>0</v>
          </cell>
          <cell r="CA310">
            <v>0</v>
          </cell>
          <cell r="CB310">
            <v>1.2240310390839539</v>
          </cell>
          <cell r="CC310">
            <v>0</v>
          </cell>
          <cell r="CD310">
            <v>0</v>
          </cell>
          <cell r="CE310">
            <v>0</v>
          </cell>
          <cell r="CF310">
            <v>0</v>
          </cell>
          <cell r="CH310">
            <v>1.2240310390839539</v>
          </cell>
          <cell r="CJ310">
            <v>40059</v>
          </cell>
          <cell r="CK310">
            <v>12.663072529585982</v>
          </cell>
          <cell r="CL310">
            <v>1.8431089748955172</v>
          </cell>
          <cell r="CM310">
            <v>61.999042088632244</v>
          </cell>
          <cell r="CN310">
            <v>6.3516428428746039</v>
          </cell>
          <cell r="CO310">
            <v>0</v>
          </cell>
          <cell r="CP310">
            <v>53.213013304018517</v>
          </cell>
          <cell r="CQ310">
            <v>0</v>
          </cell>
          <cell r="CR310">
            <v>35</v>
          </cell>
          <cell r="CS310">
            <v>0</v>
          </cell>
          <cell r="CU310">
            <v>40059</v>
          </cell>
          <cell r="CV310">
            <v>0</v>
          </cell>
          <cell r="CW310">
            <v>5</v>
          </cell>
          <cell r="CX310">
            <v>0</v>
          </cell>
          <cell r="CY310">
            <v>0</v>
          </cell>
          <cell r="CZ310">
            <v>0</v>
          </cell>
          <cell r="DA310">
            <v>0</v>
          </cell>
          <cell r="DB310">
            <v>0</v>
          </cell>
          <cell r="DC310">
            <v>72.328767123287676</v>
          </cell>
          <cell r="DD310">
            <v>67</v>
          </cell>
          <cell r="DE310">
            <v>11.835616438356164</v>
          </cell>
          <cell r="DF310">
            <v>24</v>
          </cell>
          <cell r="DG310">
            <v>58.684931506849324</v>
          </cell>
          <cell r="DH310">
            <v>116.95844745330344</v>
          </cell>
          <cell r="DI310">
            <v>0</v>
          </cell>
          <cell r="DJ310">
            <v>0</v>
          </cell>
          <cell r="DK310">
            <v>27.3224043715847</v>
          </cell>
          <cell r="DL310">
            <v>34.676637717047548</v>
          </cell>
          <cell r="DM310">
            <v>0</v>
          </cell>
          <cell r="DN310">
            <v>0</v>
          </cell>
          <cell r="DO310">
            <v>-7.1054273576010019E-15</v>
          </cell>
          <cell r="DP310">
            <v>6.3516428428746039</v>
          </cell>
          <cell r="DR310">
            <v>68.350684931506848</v>
          </cell>
          <cell r="DS310">
            <v>1.2240310390839539</v>
          </cell>
          <cell r="DT310">
            <v>0</v>
          </cell>
          <cell r="DV310">
            <v>40059</v>
          </cell>
          <cell r="DW310">
            <v>1.2287393165970115</v>
          </cell>
          <cell r="DY310">
            <v>49.7</v>
          </cell>
          <cell r="DZ310">
            <v>44.7</v>
          </cell>
          <cell r="EA310">
            <v>35</v>
          </cell>
          <cell r="EB310">
            <v>35</v>
          </cell>
          <cell r="ED310">
            <v>60</v>
          </cell>
          <cell r="EE310">
            <v>20</v>
          </cell>
          <cell r="EF310">
            <v>53.213013304018524</v>
          </cell>
          <cell r="EG310">
            <v>0</v>
          </cell>
          <cell r="EH310">
            <v>53.213013304018524</v>
          </cell>
          <cell r="EJ310">
            <v>35</v>
          </cell>
          <cell r="EK310">
            <v>95</v>
          </cell>
          <cell r="EL310">
            <v>115</v>
          </cell>
          <cell r="EN310">
            <v>0</v>
          </cell>
          <cell r="EO310">
            <v>60</v>
          </cell>
          <cell r="EP310">
            <v>80</v>
          </cell>
          <cell r="ER310">
            <v>200</v>
          </cell>
          <cell r="ET310">
            <v>15</v>
          </cell>
          <cell r="EU310">
            <v>0</v>
          </cell>
          <cell r="EV310">
            <v>6.3516428428746039</v>
          </cell>
          <cell r="EW310">
            <v>53.350684931506848</v>
          </cell>
          <cell r="EX310">
            <v>15</v>
          </cell>
          <cell r="EZ310">
            <v>46.999042088632244</v>
          </cell>
          <cell r="FA310">
            <v>61.999042088632244</v>
          </cell>
          <cell r="FB310">
            <v>59</v>
          </cell>
          <cell r="FC310">
            <v>68.350684931506848</v>
          </cell>
          <cell r="FE310">
            <v>38271.59328645833</v>
          </cell>
        </row>
        <row r="311">
          <cell r="A311">
            <v>40060</v>
          </cell>
          <cell r="B311">
            <v>4</v>
          </cell>
          <cell r="C311">
            <v>5</v>
          </cell>
          <cell r="D311">
            <v>9</v>
          </cell>
          <cell r="E311">
            <v>2009</v>
          </cell>
          <cell r="G311">
            <v>0</v>
          </cell>
          <cell r="H311">
            <v>3.9549832944214063</v>
          </cell>
          <cell r="I311">
            <v>9.6956253091689728</v>
          </cell>
          <cell r="J311">
            <v>76.027397260273986</v>
          </cell>
          <cell r="K311">
            <v>10.833333333333334</v>
          </cell>
          <cell r="L311">
            <v>0.41161637960324515</v>
          </cell>
          <cell r="M311">
            <v>6.701827217105901</v>
          </cell>
          <cell r="N311">
            <v>0</v>
          </cell>
          <cell r="O311">
            <v>28.349900846204605</v>
          </cell>
          <cell r="P311">
            <v>16.01185877014473</v>
          </cell>
          <cell r="Q311">
            <v>26.946353570935795</v>
          </cell>
          <cell r="R311">
            <v>22.221273547443964</v>
          </cell>
          <cell r="S311">
            <v>176.39455408413818</v>
          </cell>
          <cell r="T311">
            <v>21.650292596212616</v>
          </cell>
          <cell r="U311">
            <v>29.560154043253647</v>
          </cell>
          <cell r="W311">
            <v>0</v>
          </cell>
          <cell r="X311">
            <v>13.65060860359038</v>
          </cell>
          <cell r="Y311">
            <v>10.833333333333334</v>
          </cell>
          <cell r="Z311">
            <v>0</v>
          </cell>
          <cell r="AA311">
            <v>0</v>
          </cell>
          <cell r="AB311">
            <v>0</v>
          </cell>
          <cell r="AC311">
            <v>5</v>
          </cell>
          <cell r="AD311">
            <v>0</v>
          </cell>
          <cell r="AE311">
            <v>1.0022831050228298</v>
          </cell>
          <cell r="AF311">
            <v>1.1111604916863165</v>
          </cell>
          <cell r="AG311">
            <v>0</v>
          </cell>
          <cell r="AH311">
            <v>2.0162809477253312</v>
          </cell>
          <cell r="AI311">
            <v>0</v>
          </cell>
          <cell r="AJ311">
            <v>0</v>
          </cell>
          <cell r="AK311">
            <v>0</v>
          </cell>
          <cell r="AL311">
            <v>0</v>
          </cell>
          <cell r="AM311">
            <v>0</v>
          </cell>
          <cell r="AN311">
            <v>0</v>
          </cell>
          <cell r="AO311">
            <v>16.635164989288285</v>
          </cell>
          <cell r="AP311">
            <v>0</v>
          </cell>
          <cell r="AQ311">
            <v>22.888839508313684</v>
          </cell>
          <cell r="AR311">
            <v>12.111160491686316</v>
          </cell>
          <cell r="AS311">
            <v>39.877940797715468</v>
          </cell>
          <cell r="AT311">
            <v>0</v>
          </cell>
          <cell r="AU311">
            <v>0</v>
          </cell>
          <cell r="AV311">
            <v>0</v>
          </cell>
          <cell r="AW311">
            <v>67</v>
          </cell>
          <cell r="AX311">
            <v>0</v>
          </cell>
          <cell r="AY311">
            <v>0</v>
          </cell>
          <cell r="AZ311">
            <v>46.573771015163004</v>
          </cell>
          <cell r="BA311">
            <v>0</v>
          </cell>
          <cell r="BB311">
            <v>114.03122970844143</v>
          </cell>
          <cell r="BC311">
            <v>0</v>
          </cell>
          <cell r="BD311">
            <v>0</v>
          </cell>
          <cell r="BE311">
            <v>27.3224043715847</v>
          </cell>
          <cell r="BF311">
            <v>36.101925316150414</v>
          </cell>
          <cell r="BG311">
            <v>0</v>
          </cell>
          <cell r="BH311">
            <v>0.14877178496821841</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4.9263552437717379</v>
          </cell>
          <cell r="BX311">
            <v>0</v>
          </cell>
          <cell r="BY311">
            <v>0</v>
          </cell>
          <cell r="CA311">
            <v>0</v>
          </cell>
          <cell r="CB311">
            <v>7.5279405437989197</v>
          </cell>
          <cell r="CC311">
            <v>0</v>
          </cell>
          <cell r="CD311">
            <v>0</v>
          </cell>
          <cell r="CE311">
            <v>0</v>
          </cell>
          <cell r="CF311">
            <v>0</v>
          </cell>
          <cell r="CH311">
            <v>7.5279405437989197</v>
          </cell>
          <cell r="CJ311">
            <v>40060</v>
          </cell>
          <cell r="CK311">
            <v>13.65060860359038</v>
          </cell>
          <cell r="CL311">
            <v>2.1134435967091463</v>
          </cell>
          <cell r="CM311">
            <v>63.42432968773511</v>
          </cell>
          <cell r="CN311">
            <v>4.9263552437717379</v>
          </cell>
          <cell r="CO311">
            <v>0</v>
          </cell>
          <cell r="CP311">
            <v>58.529386734729087</v>
          </cell>
          <cell r="CQ311">
            <v>0</v>
          </cell>
          <cell r="CR311">
            <v>35</v>
          </cell>
          <cell r="CS311">
            <v>0</v>
          </cell>
          <cell r="CU311">
            <v>40060</v>
          </cell>
          <cell r="CV311">
            <v>0</v>
          </cell>
          <cell r="CW311">
            <v>5</v>
          </cell>
          <cell r="CX311">
            <v>0</v>
          </cell>
          <cell r="CY311">
            <v>0</v>
          </cell>
          <cell r="CZ311">
            <v>0</v>
          </cell>
          <cell r="DA311">
            <v>0</v>
          </cell>
          <cell r="DB311">
            <v>0</v>
          </cell>
          <cell r="DC311">
            <v>72.328767123287676</v>
          </cell>
          <cell r="DD311">
            <v>67</v>
          </cell>
          <cell r="DE311">
            <v>11.835616438356164</v>
          </cell>
          <cell r="DF311">
            <v>24</v>
          </cell>
          <cell r="DG311">
            <v>58.684931506849324</v>
          </cell>
          <cell r="DH311">
            <v>114.03122970844143</v>
          </cell>
          <cell r="DI311">
            <v>0</v>
          </cell>
          <cell r="DJ311">
            <v>0</v>
          </cell>
          <cell r="DK311">
            <v>27.3224043715847</v>
          </cell>
          <cell r="DL311">
            <v>36.101925316150414</v>
          </cell>
          <cell r="DM311">
            <v>0</v>
          </cell>
          <cell r="DN311">
            <v>0</v>
          </cell>
          <cell r="DO311">
            <v>0</v>
          </cell>
          <cell r="DP311">
            <v>4.9263552437717379</v>
          </cell>
          <cell r="DR311">
            <v>68.350684931506848</v>
          </cell>
          <cell r="DS311">
            <v>7.5279405437989197</v>
          </cell>
          <cell r="DT311">
            <v>0</v>
          </cell>
          <cell r="DV311">
            <v>40060</v>
          </cell>
          <cell r="DW311">
            <v>1.4089623978060974</v>
          </cell>
          <cell r="DY311">
            <v>49.7</v>
          </cell>
          <cell r="DZ311">
            <v>44.7</v>
          </cell>
          <cell r="EA311">
            <v>35</v>
          </cell>
          <cell r="EB311">
            <v>35</v>
          </cell>
          <cell r="ED311">
            <v>60</v>
          </cell>
          <cell r="EE311">
            <v>20</v>
          </cell>
          <cell r="EF311">
            <v>58.529386734729087</v>
          </cell>
          <cell r="EG311">
            <v>0</v>
          </cell>
          <cell r="EH311">
            <v>58.529386734729087</v>
          </cell>
          <cell r="EJ311">
            <v>35</v>
          </cell>
          <cell r="EK311">
            <v>95</v>
          </cell>
          <cell r="EL311">
            <v>115</v>
          </cell>
          <cell r="EN311">
            <v>0</v>
          </cell>
          <cell r="EO311">
            <v>60</v>
          </cell>
          <cell r="EP311">
            <v>80</v>
          </cell>
          <cell r="ER311">
            <v>200</v>
          </cell>
          <cell r="ET311">
            <v>15</v>
          </cell>
          <cell r="EU311">
            <v>0</v>
          </cell>
          <cell r="EV311">
            <v>4.9263552437717379</v>
          </cell>
          <cell r="EW311">
            <v>53.350684931506848</v>
          </cell>
          <cell r="EX311">
            <v>15</v>
          </cell>
          <cell r="EZ311">
            <v>48.42432968773511</v>
          </cell>
          <cell r="FA311">
            <v>63.42432968773511</v>
          </cell>
          <cell r="FB311">
            <v>59</v>
          </cell>
          <cell r="FC311">
            <v>68.350684931506848</v>
          </cell>
          <cell r="FE311">
            <v>38271.593286805553</v>
          </cell>
        </row>
        <row r="312">
          <cell r="A312">
            <v>40061</v>
          </cell>
          <cell r="B312">
            <v>5</v>
          </cell>
          <cell r="C312">
            <v>6</v>
          </cell>
          <cell r="D312">
            <v>9</v>
          </cell>
          <cell r="E312">
            <v>2009</v>
          </cell>
          <cell r="G312">
            <v>0</v>
          </cell>
          <cell r="H312">
            <v>3.5333509946732069</v>
          </cell>
          <cell r="I312">
            <v>11.807336324471777</v>
          </cell>
          <cell r="J312">
            <v>76.027397260273986</v>
          </cell>
          <cell r="K312">
            <v>10.833333333333334</v>
          </cell>
          <cell r="L312">
            <v>0.36773483881622304</v>
          </cell>
          <cell r="M312">
            <v>8.1614878275087257</v>
          </cell>
          <cell r="N312">
            <v>8.1229090909090917</v>
          </cell>
          <cell r="O312">
            <v>25.327578625961863</v>
          </cell>
          <cell r="P312">
            <v>19.499247923726362</v>
          </cell>
          <cell r="Q312">
            <v>26.832526994615083</v>
          </cell>
          <cell r="R312">
            <v>22.221273547443964</v>
          </cell>
          <cell r="S312">
            <v>191.11218396285184</v>
          </cell>
          <cell r="T312">
            <v>22.316004480544265</v>
          </cell>
          <cell r="U312">
            <v>40.579718882465095</v>
          </cell>
          <cell r="W312">
            <v>0</v>
          </cell>
          <cell r="X312">
            <v>15.340687319144983</v>
          </cell>
          <cell r="Y312">
            <v>10.833333333333334</v>
          </cell>
          <cell r="Z312">
            <v>0</v>
          </cell>
          <cell r="AA312">
            <v>0</v>
          </cell>
          <cell r="AB312">
            <v>2.4979717925234484</v>
          </cell>
          <cell r="AC312">
            <v>5</v>
          </cell>
          <cell r="AD312">
            <v>0</v>
          </cell>
          <cell r="AE312">
            <v>1.0022831050228298</v>
          </cell>
          <cell r="AF312">
            <v>8.1518768596877607</v>
          </cell>
          <cell r="AG312">
            <v>0</v>
          </cell>
          <cell r="AH312">
            <v>1.7995015766982618</v>
          </cell>
          <cell r="AI312">
            <v>0</v>
          </cell>
          <cell r="AJ312">
            <v>0</v>
          </cell>
          <cell r="AK312">
            <v>0</v>
          </cell>
          <cell r="AL312">
            <v>0</v>
          </cell>
          <cell r="AM312">
            <v>0</v>
          </cell>
          <cell r="AN312">
            <v>0</v>
          </cell>
          <cell r="AO312">
            <v>14.935258876678994</v>
          </cell>
          <cell r="AP312">
            <v>0</v>
          </cell>
          <cell r="AQ312">
            <v>15.848123140312239</v>
          </cell>
          <cell r="AR312">
            <v>19.151876859687761</v>
          </cell>
          <cell r="AS312">
            <v>40.253319350765437</v>
          </cell>
          <cell r="AT312">
            <v>0</v>
          </cell>
          <cell r="AU312">
            <v>0</v>
          </cell>
          <cell r="AV312">
            <v>0</v>
          </cell>
          <cell r="AW312">
            <v>67</v>
          </cell>
          <cell r="AX312">
            <v>0</v>
          </cell>
          <cell r="AY312">
            <v>0</v>
          </cell>
          <cell r="AZ312">
            <v>39.533054647161563</v>
          </cell>
          <cell r="BA312">
            <v>0</v>
          </cell>
          <cell r="BB312">
            <v>147.47485267869962</v>
          </cell>
          <cell r="BC312">
            <v>0</v>
          </cell>
          <cell r="BD312">
            <v>0</v>
          </cell>
          <cell r="BE312">
            <v>27.3224043715847</v>
          </cell>
          <cell r="BF312">
            <v>41.028280559922152</v>
          </cell>
          <cell r="BG312">
            <v>0</v>
          </cell>
          <cell r="BH312">
            <v>0</v>
          </cell>
          <cell r="BI312">
            <v>0</v>
          </cell>
          <cell r="BJ312">
            <v>0</v>
          </cell>
          <cell r="BK312">
            <v>0</v>
          </cell>
          <cell r="BL312">
            <v>0</v>
          </cell>
          <cell r="BM312">
            <v>0</v>
          </cell>
          <cell r="BN312">
            <v>0</v>
          </cell>
          <cell r="BO312">
            <v>0</v>
          </cell>
          <cell r="BP312">
            <v>0</v>
          </cell>
          <cell r="BQ312">
            <v>7.1054273576010019E-15</v>
          </cell>
          <cell r="BR312">
            <v>0</v>
          </cell>
          <cell r="BS312">
            <v>0</v>
          </cell>
          <cell r="BT312">
            <v>0</v>
          </cell>
          <cell r="BU312">
            <v>0</v>
          </cell>
          <cell r="BV312">
            <v>0</v>
          </cell>
          <cell r="BW312">
            <v>0</v>
          </cell>
          <cell r="BX312">
            <v>0</v>
          </cell>
          <cell r="BY312">
            <v>0</v>
          </cell>
          <cell r="CA312">
            <v>0</v>
          </cell>
          <cell r="CB312">
            <v>7.6767123287671382</v>
          </cell>
          <cell r="CC312">
            <v>0</v>
          </cell>
          <cell r="CD312">
            <v>0</v>
          </cell>
          <cell r="CE312">
            <v>1.8925472876045717</v>
          </cell>
          <cell r="CF312">
            <v>0</v>
          </cell>
          <cell r="CH312">
            <v>9.5692596163717099</v>
          </cell>
          <cell r="CJ312">
            <v>40061</v>
          </cell>
          <cell r="CK312">
            <v>15.340687319144983</v>
          </cell>
          <cell r="CL312">
            <v>9.1541599647105905</v>
          </cell>
          <cell r="CM312">
            <v>68.350684931506848</v>
          </cell>
          <cell r="CN312">
            <v>0</v>
          </cell>
          <cell r="CO312">
            <v>0</v>
          </cell>
          <cell r="CP312">
            <v>56.988079804142693</v>
          </cell>
          <cell r="CQ312">
            <v>0</v>
          </cell>
          <cell r="CR312">
            <v>35</v>
          </cell>
          <cell r="CS312">
            <v>0</v>
          </cell>
          <cell r="CU312">
            <v>40061</v>
          </cell>
          <cell r="CV312">
            <v>2.4979717925234484</v>
          </cell>
          <cell r="CW312">
            <v>5</v>
          </cell>
          <cell r="CX312">
            <v>0</v>
          </cell>
          <cell r="CY312">
            <v>0</v>
          </cell>
          <cell r="CZ312">
            <v>0</v>
          </cell>
          <cell r="DA312">
            <v>0</v>
          </cell>
          <cell r="DB312">
            <v>0</v>
          </cell>
          <cell r="DC312">
            <v>72.328767123287676</v>
          </cell>
          <cell r="DD312">
            <v>67</v>
          </cell>
          <cell r="DE312">
            <v>11.835616438356164</v>
          </cell>
          <cell r="DF312">
            <v>24</v>
          </cell>
          <cell r="DG312">
            <v>58.684931506849324</v>
          </cell>
          <cell r="DH312">
            <v>147.47485267869962</v>
          </cell>
          <cell r="DI312">
            <v>0</v>
          </cell>
          <cell r="DJ312">
            <v>0</v>
          </cell>
          <cell r="DK312">
            <v>27.3224043715847</v>
          </cell>
          <cell r="DL312">
            <v>41.028280559922152</v>
          </cell>
          <cell r="DM312">
            <v>0</v>
          </cell>
          <cell r="DN312">
            <v>0</v>
          </cell>
          <cell r="DO312">
            <v>7.1054273576010019E-15</v>
          </cell>
          <cell r="DP312">
            <v>0</v>
          </cell>
          <cell r="DR312">
            <v>68.350684931506848</v>
          </cell>
          <cell r="DS312">
            <v>9.5692596163717099</v>
          </cell>
          <cell r="DT312">
            <v>0</v>
          </cell>
          <cell r="DV312">
            <v>40061</v>
          </cell>
          <cell r="DW312">
            <v>6.10277330980706</v>
          </cell>
          <cell r="DY312">
            <v>49.7</v>
          </cell>
          <cell r="DZ312">
            <v>44.7</v>
          </cell>
          <cell r="EA312">
            <v>35</v>
          </cell>
          <cell r="EB312">
            <v>35</v>
          </cell>
          <cell r="ED312">
            <v>60</v>
          </cell>
          <cell r="EE312">
            <v>20</v>
          </cell>
          <cell r="EF312">
            <v>58.880627091747265</v>
          </cell>
          <cell r="EG312">
            <v>0</v>
          </cell>
          <cell r="EH312">
            <v>58.880627091747265</v>
          </cell>
          <cell r="EJ312">
            <v>35</v>
          </cell>
          <cell r="EK312">
            <v>95</v>
          </cell>
          <cell r="EL312">
            <v>115</v>
          </cell>
          <cell r="EN312">
            <v>0</v>
          </cell>
          <cell r="EO312">
            <v>60</v>
          </cell>
          <cell r="EP312">
            <v>80</v>
          </cell>
          <cell r="ER312">
            <v>200</v>
          </cell>
          <cell r="ET312">
            <v>15</v>
          </cell>
          <cell r="EU312">
            <v>0</v>
          </cell>
          <cell r="EV312">
            <v>0</v>
          </cell>
          <cell r="EW312">
            <v>58.971167787340832</v>
          </cell>
          <cell r="EX312">
            <v>9.3795171441660159</v>
          </cell>
          <cell r="EZ312">
            <v>58.971167787340832</v>
          </cell>
          <cell r="FA312">
            <v>73.971167787340832</v>
          </cell>
          <cell r="FB312">
            <v>59</v>
          </cell>
          <cell r="FC312">
            <v>68.350684931506848</v>
          </cell>
          <cell r="FE312">
            <v>38271.593287037038</v>
          </cell>
        </row>
        <row r="313">
          <cell r="A313">
            <v>40062</v>
          </cell>
          <cell r="B313">
            <v>6</v>
          </cell>
          <cell r="C313">
            <v>7</v>
          </cell>
          <cell r="D313">
            <v>9</v>
          </cell>
          <cell r="E313">
            <v>2009</v>
          </cell>
          <cell r="G313">
            <v>0</v>
          </cell>
          <cell r="H313">
            <v>3.1211594453893667</v>
          </cell>
          <cell r="I313">
            <v>11.684028608769514</v>
          </cell>
          <cell r="J313">
            <v>76.027397260273986</v>
          </cell>
          <cell r="K313">
            <v>10.833333333333334</v>
          </cell>
          <cell r="L313">
            <v>0.32483584769821178</v>
          </cell>
          <cell r="M313">
            <v>8.0762548509011136</v>
          </cell>
          <cell r="N313">
            <v>8.1229090909090917</v>
          </cell>
          <cell r="O313">
            <v>22.37292909095039</v>
          </cell>
          <cell r="P313">
            <v>19.29561116321473</v>
          </cell>
          <cell r="Q313">
            <v>26.754591596958853</v>
          </cell>
          <cell r="R313">
            <v>22.221273547443964</v>
          </cell>
          <cell r="S313">
            <v>166.62264350337236</v>
          </cell>
          <cell r="T313">
            <v>22.233939991600561</v>
          </cell>
          <cell r="U313">
            <v>39.775164070566753</v>
          </cell>
          <cell r="W313">
            <v>0</v>
          </cell>
          <cell r="X313">
            <v>14.805188054158881</v>
          </cell>
          <cell r="Y313">
            <v>10.833333333333334</v>
          </cell>
          <cell r="Z313">
            <v>0</v>
          </cell>
          <cell r="AA313">
            <v>0</v>
          </cell>
          <cell r="AB313">
            <v>2.4967047053823137</v>
          </cell>
          <cell r="AC313">
            <v>5</v>
          </cell>
          <cell r="AD313">
            <v>0</v>
          </cell>
          <cell r="AE313">
            <v>1.0022831050228298</v>
          </cell>
          <cell r="AF313">
            <v>8.0250119791032724</v>
          </cell>
          <cell r="AG313">
            <v>0</v>
          </cell>
          <cell r="AH313">
            <v>1.9562924339567243</v>
          </cell>
          <cell r="AI313">
            <v>0</v>
          </cell>
          <cell r="AJ313">
            <v>0</v>
          </cell>
          <cell r="AK313">
            <v>0</v>
          </cell>
          <cell r="AL313">
            <v>0</v>
          </cell>
          <cell r="AM313">
            <v>0</v>
          </cell>
          <cell r="AN313">
            <v>0</v>
          </cell>
          <cell r="AO313">
            <v>15.096150197227789</v>
          </cell>
          <cell r="AP313">
            <v>0</v>
          </cell>
          <cell r="AQ313">
            <v>15.974988020896728</v>
          </cell>
          <cell r="AR313">
            <v>19.025011979103272</v>
          </cell>
          <cell r="AS313">
            <v>38.591962767383421</v>
          </cell>
          <cell r="AT313">
            <v>0</v>
          </cell>
          <cell r="AU313">
            <v>0</v>
          </cell>
          <cell r="AV313">
            <v>0</v>
          </cell>
          <cell r="AW313">
            <v>67</v>
          </cell>
          <cell r="AX313">
            <v>0</v>
          </cell>
          <cell r="AY313">
            <v>0</v>
          </cell>
          <cell r="AZ313">
            <v>39.659919527746055</v>
          </cell>
          <cell r="BA313">
            <v>0</v>
          </cell>
          <cell r="BB313">
            <v>121.9718280377936</v>
          </cell>
          <cell r="BC313">
            <v>0</v>
          </cell>
          <cell r="BD313">
            <v>0</v>
          </cell>
          <cell r="BE313">
            <v>27.3224043715847</v>
          </cell>
          <cell r="BF313">
            <v>41.028280559922152</v>
          </cell>
          <cell r="BG313">
            <v>0</v>
          </cell>
          <cell r="BH313">
            <v>1.8791736705608599</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CA313">
            <v>0</v>
          </cell>
          <cell r="CB313">
            <v>5.7975386582062782</v>
          </cell>
          <cell r="CC313">
            <v>0</v>
          </cell>
          <cell r="CD313">
            <v>0</v>
          </cell>
          <cell r="CE313">
            <v>0</v>
          </cell>
          <cell r="CF313">
            <v>0</v>
          </cell>
          <cell r="CH313">
            <v>5.7975386582062782</v>
          </cell>
          <cell r="CJ313">
            <v>40062</v>
          </cell>
          <cell r="CK313">
            <v>14.805188054158881</v>
          </cell>
          <cell r="CL313">
            <v>9.0272950841261022</v>
          </cell>
          <cell r="CM313">
            <v>68.350684931506848</v>
          </cell>
          <cell r="CN313">
            <v>0</v>
          </cell>
          <cell r="CO313">
            <v>0</v>
          </cell>
          <cell r="CP313">
            <v>55.644405398567933</v>
          </cell>
          <cell r="CQ313">
            <v>0</v>
          </cell>
          <cell r="CR313">
            <v>35</v>
          </cell>
          <cell r="CS313">
            <v>0</v>
          </cell>
          <cell r="CU313">
            <v>40062</v>
          </cell>
          <cell r="CV313">
            <v>2.4967047053823137</v>
          </cell>
          <cell r="CW313">
            <v>5</v>
          </cell>
          <cell r="CX313">
            <v>0</v>
          </cell>
          <cell r="CY313">
            <v>0</v>
          </cell>
          <cell r="CZ313">
            <v>0</v>
          </cell>
          <cell r="DA313">
            <v>0</v>
          </cell>
          <cell r="DB313">
            <v>0</v>
          </cell>
          <cell r="DC313">
            <v>72.328767123287676</v>
          </cell>
          <cell r="DD313">
            <v>67</v>
          </cell>
          <cell r="DE313">
            <v>11.835616438356164</v>
          </cell>
          <cell r="DF313">
            <v>24</v>
          </cell>
          <cell r="DG313">
            <v>58.684931506849324</v>
          </cell>
          <cell r="DH313">
            <v>121.9718280377936</v>
          </cell>
          <cell r="DI313">
            <v>0</v>
          </cell>
          <cell r="DJ313">
            <v>0</v>
          </cell>
          <cell r="DK313">
            <v>27.3224043715847</v>
          </cell>
          <cell r="DL313">
            <v>41.028280559922152</v>
          </cell>
          <cell r="DM313">
            <v>0</v>
          </cell>
          <cell r="DN313">
            <v>0</v>
          </cell>
          <cell r="DO313">
            <v>0</v>
          </cell>
          <cell r="DP313">
            <v>0</v>
          </cell>
          <cell r="DR313">
            <v>68.350684931506848</v>
          </cell>
          <cell r="DS313">
            <v>5.7975386582062782</v>
          </cell>
          <cell r="DT313">
            <v>0</v>
          </cell>
          <cell r="DV313">
            <v>40062</v>
          </cell>
          <cell r="DW313">
            <v>6.0181967227507345</v>
          </cell>
          <cell r="DY313">
            <v>49.7</v>
          </cell>
          <cell r="DZ313">
            <v>44.7</v>
          </cell>
          <cell r="EA313">
            <v>35</v>
          </cell>
          <cell r="EB313">
            <v>35</v>
          </cell>
          <cell r="ED313">
            <v>60</v>
          </cell>
          <cell r="EE313">
            <v>20</v>
          </cell>
          <cell r="EF313">
            <v>55.644405398567933</v>
          </cell>
          <cell r="EG313">
            <v>0</v>
          </cell>
          <cell r="EH313">
            <v>55.644405398567933</v>
          </cell>
          <cell r="EJ313">
            <v>35</v>
          </cell>
          <cell r="EK313">
            <v>95</v>
          </cell>
          <cell r="EL313">
            <v>115</v>
          </cell>
          <cell r="EN313">
            <v>0</v>
          </cell>
          <cell r="EO313">
            <v>60</v>
          </cell>
          <cell r="EP313">
            <v>80</v>
          </cell>
          <cell r="ER313">
            <v>200</v>
          </cell>
          <cell r="ET313">
            <v>15</v>
          </cell>
          <cell r="EU313">
            <v>0</v>
          </cell>
          <cell r="EV313">
            <v>0</v>
          </cell>
          <cell r="EW313">
            <v>58.355313390352016</v>
          </cell>
          <cell r="EX313">
            <v>9.9953715411548316</v>
          </cell>
          <cell r="EZ313">
            <v>58.355313390352016</v>
          </cell>
          <cell r="FA313">
            <v>73.355313390352023</v>
          </cell>
          <cell r="FB313">
            <v>59</v>
          </cell>
          <cell r="FC313">
            <v>68.350684931506848</v>
          </cell>
          <cell r="FE313">
            <v>38271.593287152777</v>
          </cell>
        </row>
        <row r="314">
          <cell r="A314">
            <v>40063</v>
          </cell>
          <cell r="B314">
            <v>7</v>
          </cell>
          <cell r="C314">
            <v>1</v>
          </cell>
          <cell r="D314">
            <v>9</v>
          </cell>
          <cell r="E314">
            <v>2009</v>
          </cell>
          <cell r="G314">
            <v>0</v>
          </cell>
          <cell r="H314">
            <v>4.2412187272610007</v>
          </cell>
          <cell r="I314">
            <v>12.017571913854219</v>
          </cell>
          <cell r="J314">
            <v>76.027397260273986</v>
          </cell>
          <cell r="K314">
            <v>10.833333333333334</v>
          </cell>
          <cell r="L314">
            <v>0.44140644034655818</v>
          </cell>
          <cell r="M314">
            <v>8.3068072421931127</v>
          </cell>
          <cell r="N314">
            <v>8.1229090909090917</v>
          </cell>
          <cell r="O314">
            <v>30.401678448178046</v>
          </cell>
          <cell r="P314">
            <v>19.8464418857771</v>
          </cell>
          <cell r="Q314">
            <v>26.889979232897407</v>
          </cell>
          <cell r="R314">
            <v>22.221273547443964</v>
          </cell>
          <cell r="S314">
            <v>112.01106143950237</v>
          </cell>
          <cell r="T314">
            <v>22.050936493437973</v>
          </cell>
          <cell r="U314">
            <v>37.981009900643961</v>
          </cell>
          <cell r="W314">
            <v>0</v>
          </cell>
          <cell r="X314">
            <v>16.258790641115219</v>
          </cell>
          <cell r="Y314">
            <v>10.833333333333334</v>
          </cell>
          <cell r="Z314">
            <v>0</v>
          </cell>
          <cell r="AA314">
            <v>0</v>
          </cell>
          <cell r="AB314">
            <v>2.4954382609665395</v>
          </cell>
          <cell r="AC314">
            <v>5</v>
          </cell>
          <cell r="AD314">
            <v>0</v>
          </cell>
          <cell r="AE314">
            <v>1.0022831050228298</v>
          </cell>
          <cell r="AF314">
            <v>8.3734014074593919</v>
          </cell>
          <cell r="AG314">
            <v>0</v>
          </cell>
          <cell r="AH314">
            <v>1.3613605660505357</v>
          </cell>
          <cell r="AI314">
            <v>0</v>
          </cell>
          <cell r="AJ314">
            <v>0</v>
          </cell>
          <cell r="AK314">
            <v>0</v>
          </cell>
          <cell r="AL314">
            <v>0</v>
          </cell>
          <cell r="AM314">
            <v>0</v>
          </cell>
          <cell r="AN314">
            <v>0</v>
          </cell>
          <cell r="AO314">
            <v>14.007373274828257</v>
          </cell>
          <cell r="AP314">
            <v>0</v>
          </cell>
          <cell r="AQ314">
            <v>15.626598592540608</v>
          </cell>
          <cell r="AR314">
            <v>19.37340140745939</v>
          </cell>
          <cell r="AS314">
            <v>40.701242641293661</v>
          </cell>
          <cell r="AT314">
            <v>0</v>
          </cell>
          <cell r="AU314">
            <v>0</v>
          </cell>
          <cell r="AV314">
            <v>0</v>
          </cell>
          <cell r="AW314">
            <v>67</v>
          </cell>
          <cell r="AX314">
            <v>0</v>
          </cell>
          <cell r="AY314">
            <v>0</v>
          </cell>
          <cell r="AZ314">
            <v>39.311530099389934</v>
          </cell>
          <cell r="BA314">
            <v>0</v>
          </cell>
          <cell r="BB314">
            <v>65.731477734194385</v>
          </cell>
          <cell r="BC314">
            <v>0</v>
          </cell>
          <cell r="BD314">
            <v>0</v>
          </cell>
          <cell r="BE314">
            <v>27.3224043715847</v>
          </cell>
          <cell r="BF314">
            <v>41.028280559922152</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CA314">
            <v>0</v>
          </cell>
          <cell r="CB314">
            <v>7.6767123287671382</v>
          </cell>
          <cell r="CC314">
            <v>0</v>
          </cell>
          <cell r="CD314">
            <v>0</v>
          </cell>
          <cell r="CE314">
            <v>8.2893966321240669</v>
          </cell>
          <cell r="CF314">
            <v>0</v>
          </cell>
          <cell r="CH314">
            <v>15.966108960891205</v>
          </cell>
          <cell r="CJ314">
            <v>40063</v>
          </cell>
          <cell r="CK314">
            <v>16.258790641115219</v>
          </cell>
          <cell r="CL314">
            <v>9.3756845124822217</v>
          </cell>
          <cell r="CM314">
            <v>68.350684931506848</v>
          </cell>
          <cell r="CN314">
            <v>0</v>
          </cell>
          <cell r="CO314">
            <v>0</v>
          </cell>
          <cell r="CP314">
            <v>56.06997648217245</v>
          </cell>
          <cell r="CQ314">
            <v>0</v>
          </cell>
          <cell r="CR314">
            <v>35</v>
          </cell>
          <cell r="CS314">
            <v>0</v>
          </cell>
          <cell r="CU314">
            <v>40063</v>
          </cell>
          <cell r="CV314">
            <v>2.4954382609665395</v>
          </cell>
          <cell r="CW314">
            <v>5</v>
          </cell>
          <cell r="CX314">
            <v>0</v>
          </cell>
          <cell r="CY314">
            <v>0</v>
          </cell>
          <cell r="CZ314">
            <v>0</v>
          </cell>
          <cell r="DA314">
            <v>0</v>
          </cell>
          <cell r="DB314">
            <v>0</v>
          </cell>
          <cell r="DC314">
            <v>72.328767123287676</v>
          </cell>
          <cell r="DD314">
            <v>67</v>
          </cell>
          <cell r="DE314">
            <v>11.835616438356164</v>
          </cell>
          <cell r="DF314">
            <v>24</v>
          </cell>
          <cell r="DG314">
            <v>58.684931506849324</v>
          </cell>
          <cell r="DH314">
            <v>65.731477734194385</v>
          </cell>
          <cell r="DI314">
            <v>0</v>
          </cell>
          <cell r="DJ314">
            <v>0</v>
          </cell>
          <cell r="DK314">
            <v>27.3224043715847</v>
          </cell>
          <cell r="DL314">
            <v>41.028280559922152</v>
          </cell>
          <cell r="DM314">
            <v>0</v>
          </cell>
          <cell r="DN314">
            <v>0</v>
          </cell>
          <cell r="DO314">
            <v>0</v>
          </cell>
          <cell r="DP314">
            <v>0</v>
          </cell>
          <cell r="DR314">
            <v>68.350684931506848</v>
          </cell>
          <cell r="DS314">
            <v>15.966108960891205</v>
          </cell>
          <cell r="DT314">
            <v>0</v>
          </cell>
          <cell r="DV314">
            <v>40063</v>
          </cell>
          <cell r="DW314">
            <v>6.2504563416548145</v>
          </cell>
          <cell r="DY314">
            <v>49.7</v>
          </cell>
          <cell r="DZ314">
            <v>44.7</v>
          </cell>
          <cell r="EA314">
            <v>35</v>
          </cell>
          <cell r="EB314">
            <v>35</v>
          </cell>
          <cell r="ED314">
            <v>60</v>
          </cell>
          <cell r="EE314">
            <v>20</v>
          </cell>
          <cell r="EF314">
            <v>64.359373114296517</v>
          </cell>
          <cell r="EG314">
            <v>4.3593731142965169</v>
          </cell>
          <cell r="EH314">
            <v>60</v>
          </cell>
          <cell r="EJ314">
            <v>35</v>
          </cell>
          <cell r="EK314">
            <v>95</v>
          </cell>
          <cell r="EL314">
            <v>115</v>
          </cell>
          <cell r="EN314">
            <v>0</v>
          </cell>
          <cell r="EO314">
            <v>60</v>
          </cell>
          <cell r="EP314">
            <v>80</v>
          </cell>
          <cell r="ER314">
            <v>200</v>
          </cell>
          <cell r="ET314">
            <v>15</v>
          </cell>
          <cell r="EU314">
            <v>0</v>
          </cell>
          <cell r="EV314">
            <v>0</v>
          </cell>
          <cell r="EW314">
            <v>60.021179227317084</v>
          </cell>
          <cell r="EX314">
            <v>8.3295057041897635</v>
          </cell>
          <cell r="EZ314">
            <v>60.021179227317084</v>
          </cell>
          <cell r="FA314">
            <v>75.021179227317077</v>
          </cell>
          <cell r="FB314">
            <v>59</v>
          </cell>
          <cell r="FC314">
            <v>68.350684931506848</v>
          </cell>
          <cell r="FE314">
            <v>38271.593287384261</v>
          </cell>
        </row>
        <row r="315">
          <cell r="A315">
            <v>40064</v>
          </cell>
          <cell r="B315">
            <v>8</v>
          </cell>
          <cell r="C315">
            <v>2</v>
          </cell>
          <cell r="D315">
            <v>9</v>
          </cell>
          <cell r="E315">
            <v>2009</v>
          </cell>
          <cell r="G315">
            <v>0</v>
          </cell>
          <cell r="H315">
            <v>4.6780677982490753</v>
          </cell>
          <cell r="I315">
            <v>12.147682635937141</v>
          </cell>
          <cell r="J315">
            <v>76.027397260273986</v>
          </cell>
          <cell r="K315">
            <v>10.833333333333334</v>
          </cell>
          <cell r="L315">
            <v>0.48687167234558687</v>
          </cell>
          <cell r="M315">
            <v>8.3967426048631211</v>
          </cell>
          <cell r="N315">
            <v>8.1229090909090917</v>
          </cell>
          <cell r="O315">
            <v>33.533076718491174</v>
          </cell>
          <cell r="P315">
            <v>20.061313484053819</v>
          </cell>
          <cell r="Q315">
            <v>26.943841344451929</v>
          </cell>
          <cell r="R315">
            <v>22.221273547443964</v>
          </cell>
          <cell r="S315">
            <v>141.99490958298111</v>
          </cell>
          <cell r="T315">
            <v>22.151412416150031</v>
          </cell>
          <cell r="U315">
            <v>38.966069189240258</v>
          </cell>
          <cell r="W315">
            <v>0</v>
          </cell>
          <cell r="X315">
            <v>16.825750434186215</v>
          </cell>
          <cell r="Y315">
            <v>10.833333333333334</v>
          </cell>
          <cell r="Z315">
            <v>0</v>
          </cell>
          <cell r="AA315">
            <v>0</v>
          </cell>
          <cell r="AB315">
            <v>2.4941724589501071</v>
          </cell>
          <cell r="AC315">
            <v>5</v>
          </cell>
          <cell r="AD315">
            <v>0</v>
          </cell>
          <cell r="AE315">
            <v>1.0022831050228298</v>
          </cell>
          <cell r="AF315">
            <v>8.5100678041448603</v>
          </cell>
          <cell r="AG315">
            <v>0</v>
          </cell>
          <cell r="AH315">
            <v>1.1316619370360428</v>
          </cell>
          <cell r="AI315">
            <v>0</v>
          </cell>
          <cell r="AJ315">
            <v>0</v>
          </cell>
          <cell r="AK315">
            <v>0</v>
          </cell>
          <cell r="AL315">
            <v>0</v>
          </cell>
          <cell r="AM315">
            <v>0</v>
          </cell>
          <cell r="AN315">
            <v>0</v>
          </cell>
          <cell r="AO315">
            <v>13.439631257311923</v>
          </cell>
          <cell r="AP315">
            <v>0</v>
          </cell>
          <cell r="AQ315">
            <v>15.48993219585514</v>
          </cell>
          <cell r="AR315">
            <v>19.51006780414486</v>
          </cell>
          <cell r="AS315">
            <v>40.931723494753498</v>
          </cell>
          <cell r="AT315">
            <v>0</v>
          </cell>
          <cell r="AU315">
            <v>0</v>
          </cell>
          <cell r="AV315">
            <v>0</v>
          </cell>
          <cell r="AW315">
            <v>67</v>
          </cell>
          <cell r="AX315">
            <v>0</v>
          </cell>
          <cell r="AY315">
            <v>0</v>
          </cell>
          <cell r="AZ315">
            <v>39.174863702704464</v>
          </cell>
          <cell r="BA315">
            <v>0</v>
          </cell>
          <cell r="BB315">
            <v>96.937527485666948</v>
          </cell>
          <cell r="BC315">
            <v>0</v>
          </cell>
          <cell r="BD315">
            <v>0</v>
          </cell>
          <cell r="BE315">
            <v>27.3224043715847</v>
          </cell>
          <cell r="BF315">
            <v>41.028280559922152</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CA315">
            <v>0</v>
          </cell>
          <cell r="CB315">
            <v>7.6767123287671382</v>
          </cell>
          <cell r="CC315">
            <v>0</v>
          </cell>
          <cell r="CD315">
            <v>0</v>
          </cell>
          <cell r="CE315">
            <v>12.256488405339439</v>
          </cell>
          <cell r="CF315">
            <v>0</v>
          </cell>
          <cell r="CH315">
            <v>19.933200734106578</v>
          </cell>
          <cell r="CJ315">
            <v>40064</v>
          </cell>
          <cell r="CK315">
            <v>16.825750434186215</v>
          </cell>
          <cell r="CL315">
            <v>9.5123509091676901</v>
          </cell>
          <cell r="CM315">
            <v>68.350684931506848</v>
          </cell>
          <cell r="CN315">
            <v>0</v>
          </cell>
          <cell r="CO315">
            <v>0</v>
          </cell>
          <cell r="CP315">
            <v>55.503016689101464</v>
          </cell>
          <cell r="CQ315">
            <v>0</v>
          </cell>
          <cell r="CR315">
            <v>35</v>
          </cell>
          <cell r="CS315">
            <v>0</v>
          </cell>
          <cell r="CU315">
            <v>40064</v>
          </cell>
          <cell r="CV315">
            <v>2.4941724589501071</v>
          </cell>
          <cell r="CW315">
            <v>5</v>
          </cell>
          <cell r="CX315">
            <v>0</v>
          </cell>
          <cell r="CY315">
            <v>0</v>
          </cell>
          <cell r="CZ315">
            <v>0</v>
          </cell>
          <cell r="DA315">
            <v>0</v>
          </cell>
          <cell r="DB315">
            <v>0</v>
          </cell>
          <cell r="DC315">
            <v>72.328767123287676</v>
          </cell>
          <cell r="DD315">
            <v>67</v>
          </cell>
          <cell r="DE315">
            <v>11.835616438356164</v>
          </cell>
          <cell r="DF315">
            <v>24</v>
          </cell>
          <cell r="DG315">
            <v>58.684931506849324</v>
          </cell>
          <cell r="DH315">
            <v>96.937527485666948</v>
          </cell>
          <cell r="DI315">
            <v>0</v>
          </cell>
          <cell r="DJ315">
            <v>0</v>
          </cell>
          <cell r="DK315">
            <v>27.3224043715847</v>
          </cell>
          <cell r="DL315">
            <v>41.028280559922152</v>
          </cell>
          <cell r="DM315">
            <v>0</v>
          </cell>
          <cell r="DN315">
            <v>0</v>
          </cell>
          <cell r="DO315">
            <v>0</v>
          </cell>
          <cell r="DP315">
            <v>0</v>
          </cell>
          <cell r="DR315">
            <v>68.350684931506848</v>
          </cell>
          <cell r="DS315">
            <v>19.933200734106578</v>
          </cell>
          <cell r="DT315">
            <v>0</v>
          </cell>
          <cell r="DV315">
            <v>40064</v>
          </cell>
          <cell r="DW315">
            <v>6.3415672727784598</v>
          </cell>
          <cell r="DY315">
            <v>49.7</v>
          </cell>
          <cell r="DZ315">
            <v>44.7</v>
          </cell>
          <cell r="EA315">
            <v>35</v>
          </cell>
          <cell r="EB315">
            <v>35</v>
          </cell>
          <cell r="ED315">
            <v>60</v>
          </cell>
          <cell r="EE315">
            <v>20</v>
          </cell>
          <cell r="EF315">
            <v>67.759505094440897</v>
          </cell>
          <cell r="EG315">
            <v>7.7595050944408968</v>
          </cell>
          <cell r="EH315">
            <v>60</v>
          </cell>
          <cell r="EJ315">
            <v>35</v>
          </cell>
          <cell r="EK315">
            <v>95</v>
          </cell>
          <cell r="EL315">
            <v>115</v>
          </cell>
          <cell r="EN315">
            <v>0</v>
          </cell>
          <cell r="EO315">
            <v>60</v>
          </cell>
          <cell r="EP315">
            <v>80</v>
          </cell>
          <cell r="ER315">
            <v>200</v>
          </cell>
          <cell r="ET315">
            <v>15</v>
          </cell>
          <cell r="EU315">
            <v>0</v>
          </cell>
          <cell r="EV315">
            <v>0</v>
          </cell>
          <cell r="EW315">
            <v>60.67101090925042</v>
          </cell>
          <cell r="EX315">
            <v>7.6796740222564281</v>
          </cell>
          <cell r="EZ315">
            <v>60.67101090925042</v>
          </cell>
          <cell r="FA315">
            <v>75.671010909250413</v>
          </cell>
          <cell r="FB315">
            <v>59</v>
          </cell>
          <cell r="FC315">
            <v>68.350684931506848</v>
          </cell>
          <cell r="FE315">
            <v>38271.593287731484</v>
          </cell>
        </row>
        <row r="316">
          <cell r="A316">
            <v>40065</v>
          </cell>
          <cell r="B316">
            <v>9</v>
          </cell>
          <cell r="C316">
            <v>3</v>
          </cell>
          <cell r="D316">
            <v>9</v>
          </cell>
          <cell r="E316">
            <v>2009</v>
          </cell>
          <cell r="G316">
            <v>0</v>
          </cell>
          <cell r="H316">
            <v>4.0812379384797728</v>
          </cell>
          <cell r="I316">
            <v>11.516567946432033</v>
          </cell>
          <cell r="J316">
            <v>76.027397260273986</v>
          </cell>
          <cell r="K316">
            <v>10.833333333333334</v>
          </cell>
          <cell r="L316">
            <v>0.4247563793520947</v>
          </cell>
          <cell r="M316">
            <v>7.9605023966899777</v>
          </cell>
          <cell r="N316">
            <v>8.1229090909090917</v>
          </cell>
          <cell r="O316">
            <v>29.254912669004526</v>
          </cell>
          <cell r="P316">
            <v>19.019057935403115</v>
          </cell>
          <cell r="Q316">
            <v>26.569164851005343</v>
          </cell>
          <cell r="R316">
            <v>22.221273547443964</v>
          </cell>
          <cell r="S316">
            <v>130.63302279308257</v>
          </cell>
          <cell r="T316">
            <v>22.132285897657141</v>
          </cell>
          <cell r="U316">
            <v>34.856186707701006</v>
          </cell>
          <cell r="W316">
            <v>0</v>
          </cell>
          <cell r="X316">
            <v>15.597805884911807</v>
          </cell>
          <cell r="Y316">
            <v>10.833333333333334</v>
          </cell>
          <cell r="Z316">
            <v>0</v>
          </cell>
          <cell r="AA316">
            <v>0</v>
          </cell>
          <cell r="AB316">
            <v>2.492907299007161</v>
          </cell>
          <cell r="AC316">
            <v>5</v>
          </cell>
          <cell r="AD316">
            <v>0</v>
          </cell>
          <cell r="AE316">
            <v>1.0022831050228298</v>
          </cell>
          <cell r="AF316">
            <v>8.012977462921171</v>
          </cell>
          <cell r="AG316">
            <v>0</v>
          </cell>
          <cell r="AH316">
            <v>1.4718287490443664</v>
          </cell>
          <cell r="AI316">
            <v>0</v>
          </cell>
          <cell r="AJ316">
            <v>0</v>
          </cell>
          <cell r="AK316">
            <v>0</v>
          </cell>
          <cell r="AL316">
            <v>0</v>
          </cell>
          <cell r="AM316">
            <v>0</v>
          </cell>
          <cell r="AN316">
            <v>0</v>
          </cell>
          <cell r="AO316">
            <v>14.101481381593072</v>
          </cell>
          <cell r="AP316">
            <v>0</v>
          </cell>
          <cell r="AQ316">
            <v>15.987022537078829</v>
          </cell>
          <cell r="AR316">
            <v>19.012977462921171</v>
          </cell>
          <cell r="AS316">
            <v>41.157651107738431</v>
          </cell>
          <cell r="AT316">
            <v>0</v>
          </cell>
          <cell r="AU316">
            <v>0</v>
          </cell>
          <cell r="AV316">
            <v>0</v>
          </cell>
          <cell r="AW316">
            <v>67</v>
          </cell>
          <cell r="AX316">
            <v>0</v>
          </cell>
          <cell r="AY316">
            <v>0</v>
          </cell>
          <cell r="AZ316">
            <v>39.671954043928153</v>
          </cell>
          <cell r="BA316">
            <v>0</v>
          </cell>
          <cell r="BB316">
            <v>80.949541354512561</v>
          </cell>
          <cell r="BC316">
            <v>0</v>
          </cell>
          <cell r="BD316">
            <v>0</v>
          </cell>
          <cell r="BE316">
            <v>27.3224043715847</v>
          </cell>
          <cell r="BF316">
            <v>41.028280559922152</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CA316">
            <v>0</v>
          </cell>
          <cell r="CB316">
            <v>7.6767123287671382</v>
          </cell>
          <cell r="CC316">
            <v>0</v>
          </cell>
          <cell r="CD316">
            <v>0</v>
          </cell>
          <cell r="CE316">
            <v>5.3334477644810647</v>
          </cell>
          <cell r="CF316">
            <v>0</v>
          </cell>
          <cell r="CH316">
            <v>13.010160093248203</v>
          </cell>
          <cell r="CJ316">
            <v>40065</v>
          </cell>
          <cell r="CK316">
            <v>15.597805884911807</v>
          </cell>
          <cell r="CL316">
            <v>9.0152605679440008</v>
          </cell>
          <cell r="CM316">
            <v>68.350684931506848</v>
          </cell>
          <cell r="CN316">
            <v>0</v>
          </cell>
          <cell r="CO316">
            <v>0</v>
          </cell>
          <cell r="CP316">
            <v>56.730961238375869</v>
          </cell>
          <cell r="CQ316">
            <v>0</v>
          </cell>
          <cell r="CR316">
            <v>35</v>
          </cell>
          <cell r="CS316">
            <v>0</v>
          </cell>
          <cell r="CU316">
            <v>40065</v>
          </cell>
          <cell r="CV316">
            <v>2.492907299007161</v>
          </cell>
          <cell r="CW316">
            <v>5</v>
          </cell>
          <cell r="CX316">
            <v>0</v>
          </cell>
          <cell r="CY316">
            <v>0</v>
          </cell>
          <cell r="CZ316">
            <v>0</v>
          </cell>
          <cell r="DA316">
            <v>0</v>
          </cell>
          <cell r="DB316">
            <v>0</v>
          </cell>
          <cell r="DC316">
            <v>72.328767123287676</v>
          </cell>
          <cell r="DD316">
            <v>67</v>
          </cell>
          <cell r="DE316">
            <v>11.835616438356164</v>
          </cell>
          <cell r="DF316">
            <v>24</v>
          </cell>
          <cell r="DG316">
            <v>58.684931506849324</v>
          </cell>
          <cell r="DH316">
            <v>80.949541354512561</v>
          </cell>
          <cell r="DI316">
            <v>0</v>
          </cell>
          <cell r="DJ316">
            <v>0</v>
          </cell>
          <cell r="DK316">
            <v>27.3224043715847</v>
          </cell>
          <cell r="DL316">
            <v>41.028280559922152</v>
          </cell>
          <cell r="DM316">
            <v>0</v>
          </cell>
          <cell r="DN316">
            <v>0</v>
          </cell>
          <cell r="DO316">
            <v>0</v>
          </cell>
          <cell r="DP316">
            <v>0</v>
          </cell>
          <cell r="DR316">
            <v>68.350684931506848</v>
          </cell>
          <cell r="DS316">
            <v>13.010160093248203</v>
          </cell>
          <cell r="DT316">
            <v>0</v>
          </cell>
          <cell r="DV316">
            <v>40065</v>
          </cell>
          <cell r="DW316">
            <v>6.0101737119626675</v>
          </cell>
          <cell r="DY316">
            <v>49.7</v>
          </cell>
          <cell r="DZ316">
            <v>44.7</v>
          </cell>
          <cell r="EA316">
            <v>35</v>
          </cell>
          <cell r="EB316">
            <v>35</v>
          </cell>
          <cell r="ED316">
            <v>60</v>
          </cell>
          <cell r="EE316">
            <v>20</v>
          </cell>
          <cell r="EF316">
            <v>62.064409002856934</v>
          </cell>
          <cell r="EG316">
            <v>2.0644090028569337</v>
          </cell>
          <cell r="EH316">
            <v>60</v>
          </cell>
          <cell r="EJ316">
            <v>35</v>
          </cell>
          <cell r="EK316">
            <v>95</v>
          </cell>
          <cell r="EL316">
            <v>115</v>
          </cell>
          <cell r="EN316">
            <v>0</v>
          </cell>
          <cell r="EO316">
            <v>60</v>
          </cell>
          <cell r="EP316">
            <v>80</v>
          </cell>
          <cell r="ER316">
            <v>200</v>
          </cell>
          <cell r="ET316">
            <v>15</v>
          </cell>
          <cell r="EU316">
            <v>0</v>
          </cell>
          <cell r="EV316">
            <v>0</v>
          </cell>
          <cell r="EW316">
            <v>57.518939245913074</v>
          </cell>
          <cell r="EX316">
            <v>10.831745685593773</v>
          </cell>
          <cell r="EZ316">
            <v>57.518939245913074</v>
          </cell>
          <cell r="FA316">
            <v>72.518939245913074</v>
          </cell>
          <cell r="FB316">
            <v>59</v>
          </cell>
          <cell r="FC316">
            <v>68.350684931506848</v>
          </cell>
          <cell r="FE316">
            <v>38271.593287962962</v>
          </cell>
        </row>
        <row r="317">
          <cell r="A317">
            <v>40066</v>
          </cell>
          <cell r="B317">
            <v>10</v>
          </cell>
          <cell r="C317">
            <v>4</v>
          </cell>
          <cell r="D317">
            <v>9</v>
          </cell>
          <cell r="E317">
            <v>2009</v>
          </cell>
          <cell r="G317">
            <v>0</v>
          </cell>
          <cell r="H317">
            <v>3.9863098104232342</v>
          </cell>
          <cell r="I317">
            <v>9.6268659415535147</v>
          </cell>
          <cell r="J317">
            <v>76.027397260273986</v>
          </cell>
          <cell r="K317">
            <v>10.833333333333334</v>
          </cell>
          <cell r="L317">
            <v>0.41487669858371806</v>
          </cell>
          <cell r="M317">
            <v>6.6542992458176045</v>
          </cell>
          <cell r="N317">
            <v>0</v>
          </cell>
          <cell r="O317">
            <v>28.574453911640191</v>
          </cell>
          <cell r="P317">
            <v>15.898305982338254</v>
          </cell>
          <cell r="Q317">
            <v>27.132342512677663</v>
          </cell>
          <cell r="R317">
            <v>22.221273547443964</v>
          </cell>
          <cell r="S317">
            <v>206.91922650054133</v>
          </cell>
          <cell r="T317">
            <v>21.551782476249478</v>
          </cell>
          <cell r="U317">
            <v>27.977205451465263</v>
          </cell>
          <cell r="W317">
            <v>0</v>
          </cell>
          <cell r="X317">
            <v>13.613175751976749</v>
          </cell>
          <cell r="Y317">
            <v>10.833333333333334</v>
          </cell>
          <cell r="Z317">
            <v>0</v>
          </cell>
          <cell r="AA317">
            <v>0</v>
          </cell>
          <cell r="AB317">
            <v>0</v>
          </cell>
          <cell r="AC317">
            <v>5</v>
          </cell>
          <cell r="AD317">
            <v>0</v>
          </cell>
          <cell r="AE317">
            <v>1.0022831050228298</v>
          </cell>
          <cell r="AF317">
            <v>1.0668928393784931</v>
          </cell>
          <cell r="AG317">
            <v>0</v>
          </cell>
          <cell r="AH317">
            <v>1.822786602735837</v>
          </cell>
          <cell r="AI317">
            <v>0</v>
          </cell>
          <cell r="AJ317">
            <v>0</v>
          </cell>
          <cell r="AK317">
            <v>0</v>
          </cell>
          <cell r="AL317">
            <v>0</v>
          </cell>
          <cell r="AM317">
            <v>0</v>
          </cell>
          <cell r="AN317">
            <v>0</v>
          </cell>
          <cell r="AO317">
            <v>15.510507998361575</v>
          </cell>
          <cell r="AP317">
            <v>0</v>
          </cell>
          <cell r="AQ317">
            <v>22.933107160621507</v>
          </cell>
          <cell r="AR317">
            <v>12.066892839378493</v>
          </cell>
          <cell r="AS317">
            <v>41.382296770213514</v>
          </cell>
          <cell r="AT317">
            <v>0</v>
          </cell>
          <cell r="AU317">
            <v>0</v>
          </cell>
          <cell r="AV317">
            <v>0</v>
          </cell>
          <cell r="AW317">
            <v>67</v>
          </cell>
          <cell r="AX317">
            <v>0</v>
          </cell>
          <cell r="AY317">
            <v>0</v>
          </cell>
          <cell r="AZ317">
            <v>46.618038667470827</v>
          </cell>
          <cell r="BA317">
            <v>0</v>
          </cell>
          <cell r="BB317">
            <v>142.83017576078521</v>
          </cell>
          <cell r="BC317">
            <v>0</v>
          </cell>
          <cell r="BD317">
            <v>0</v>
          </cell>
          <cell r="BE317">
            <v>27.3224043715847</v>
          </cell>
          <cell r="BF317">
            <v>35.758509994254425</v>
          </cell>
          <cell r="BG317">
            <v>0</v>
          </cell>
          <cell r="BH317">
            <v>0</v>
          </cell>
          <cell r="BI317">
            <v>0</v>
          </cell>
          <cell r="BJ317">
            <v>0</v>
          </cell>
          <cell r="BK317">
            <v>0</v>
          </cell>
          <cell r="BL317">
            <v>0</v>
          </cell>
          <cell r="BM317">
            <v>0</v>
          </cell>
          <cell r="BN317">
            <v>7.1054273576010019E-15</v>
          </cell>
          <cell r="BO317">
            <v>0</v>
          </cell>
          <cell r="BP317">
            <v>0</v>
          </cell>
          <cell r="BQ317">
            <v>0</v>
          </cell>
          <cell r="BR317">
            <v>0</v>
          </cell>
          <cell r="BS317">
            <v>0</v>
          </cell>
          <cell r="BT317">
            <v>0</v>
          </cell>
          <cell r="BU317">
            <v>0</v>
          </cell>
          <cell r="BV317">
            <v>0</v>
          </cell>
          <cell r="BW317">
            <v>5.2697705656677201</v>
          </cell>
          <cell r="BX317">
            <v>0</v>
          </cell>
          <cell r="BY317">
            <v>0</v>
          </cell>
          <cell r="CA317">
            <v>0</v>
          </cell>
          <cell r="CB317">
            <v>7.6767123287671524</v>
          </cell>
          <cell r="CC317">
            <v>0</v>
          </cell>
          <cell r="CD317">
            <v>0</v>
          </cell>
          <cell r="CE317">
            <v>0.11078458278913672</v>
          </cell>
          <cell r="CF317">
            <v>0</v>
          </cell>
          <cell r="CH317">
            <v>7.7874969115562891</v>
          </cell>
          <cell r="CJ317">
            <v>40066</v>
          </cell>
          <cell r="CK317">
            <v>13.613175751976749</v>
          </cell>
          <cell r="CL317">
            <v>2.0691759444013229</v>
          </cell>
          <cell r="CM317">
            <v>63.080914365839128</v>
          </cell>
          <cell r="CN317">
            <v>5.2697705656677201</v>
          </cell>
          <cell r="CO317">
            <v>0</v>
          </cell>
          <cell r="CP317">
            <v>58.715591371310929</v>
          </cell>
          <cell r="CQ317">
            <v>0</v>
          </cell>
          <cell r="CR317">
            <v>35</v>
          </cell>
          <cell r="CS317">
            <v>0</v>
          </cell>
          <cell r="CU317">
            <v>40066</v>
          </cell>
          <cell r="CV317">
            <v>0</v>
          </cell>
          <cell r="CW317">
            <v>5</v>
          </cell>
          <cell r="CX317">
            <v>0</v>
          </cell>
          <cell r="CY317">
            <v>0</v>
          </cell>
          <cell r="CZ317">
            <v>0</v>
          </cell>
          <cell r="DA317">
            <v>0</v>
          </cell>
          <cell r="DB317">
            <v>0</v>
          </cell>
          <cell r="DC317">
            <v>72.328767123287676</v>
          </cell>
          <cell r="DD317">
            <v>67</v>
          </cell>
          <cell r="DE317">
            <v>11.835616438356164</v>
          </cell>
          <cell r="DF317">
            <v>24</v>
          </cell>
          <cell r="DG317">
            <v>58.684931506849324</v>
          </cell>
          <cell r="DH317">
            <v>142.83017576078521</v>
          </cell>
          <cell r="DI317">
            <v>0</v>
          </cell>
          <cell r="DJ317">
            <v>0</v>
          </cell>
          <cell r="DK317">
            <v>27.3224043715847</v>
          </cell>
          <cell r="DL317">
            <v>35.758509994254432</v>
          </cell>
          <cell r="DM317">
            <v>0</v>
          </cell>
          <cell r="DN317">
            <v>0</v>
          </cell>
          <cell r="DO317">
            <v>0</v>
          </cell>
          <cell r="DP317">
            <v>5.2697705656677201</v>
          </cell>
          <cell r="DR317">
            <v>68.350684931506848</v>
          </cell>
          <cell r="DS317">
            <v>7.7874969115562891</v>
          </cell>
          <cell r="DT317">
            <v>0</v>
          </cell>
          <cell r="DV317">
            <v>40066</v>
          </cell>
          <cell r="DW317">
            <v>1.3794506296008819</v>
          </cell>
          <cell r="DY317">
            <v>49.7</v>
          </cell>
          <cell r="DZ317">
            <v>44.7</v>
          </cell>
          <cell r="EA317">
            <v>35</v>
          </cell>
          <cell r="EB317">
            <v>35</v>
          </cell>
          <cell r="ED317">
            <v>60</v>
          </cell>
          <cell r="EE317">
            <v>20</v>
          </cell>
          <cell r="EF317">
            <v>58.826375954100072</v>
          </cell>
          <cell r="EG317">
            <v>0</v>
          </cell>
          <cell r="EH317">
            <v>58.826375954100072</v>
          </cell>
          <cell r="EJ317">
            <v>35</v>
          </cell>
          <cell r="EK317">
            <v>95</v>
          </cell>
          <cell r="EL317">
            <v>115</v>
          </cell>
          <cell r="EN317">
            <v>0</v>
          </cell>
          <cell r="EO317">
            <v>60</v>
          </cell>
          <cell r="EP317">
            <v>80</v>
          </cell>
          <cell r="ER317">
            <v>200</v>
          </cell>
          <cell r="ET317">
            <v>15</v>
          </cell>
          <cell r="EU317">
            <v>0</v>
          </cell>
          <cell r="EV317">
            <v>5.2697705656677201</v>
          </cell>
          <cell r="EW317">
            <v>53.350684931506848</v>
          </cell>
          <cell r="EX317">
            <v>15</v>
          </cell>
          <cell r="EZ317">
            <v>48.080914365839128</v>
          </cell>
          <cell r="FA317">
            <v>63.080914365839128</v>
          </cell>
          <cell r="FB317">
            <v>59</v>
          </cell>
          <cell r="FC317">
            <v>68.350684931506848</v>
          </cell>
          <cell r="FE317">
            <v>38271.5932880787</v>
          </cell>
        </row>
        <row r="318">
          <cell r="A318">
            <v>40067</v>
          </cell>
          <cell r="B318">
            <v>11</v>
          </cell>
          <cell r="C318">
            <v>5</v>
          </cell>
          <cell r="D318">
            <v>9</v>
          </cell>
          <cell r="E318">
            <v>2009</v>
          </cell>
          <cell r="G318">
            <v>0</v>
          </cell>
          <cell r="H318">
            <v>3.5640691332152414</v>
          </cell>
          <cell r="I318">
            <v>9.5774692116281042</v>
          </cell>
          <cell r="J318">
            <v>76.027397260273986</v>
          </cell>
          <cell r="K318">
            <v>10.833333333333334</v>
          </cell>
          <cell r="L318">
            <v>0.37093184068287005</v>
          </cell>
          <cell r="M318">
            <v>6.6201551510847887</v>
          </cell>
          <cell r="N318">
            <v>0</v>
          </cell>
          <cell r="O318">
            <v>25.547770752455797</v>
          </cell>
          <cell r="P318">
            <v>15.816729659197476</v>
          </cell>
          <cell r="Q318">
            <v>26.811617896206734</v>
          </cell>
          <cell r="R318">
            <v>22.221273547443964</v>
          </cell>
          <cell r="S318">
            <v>140.61109355832303</v>
          </cell>
          <cell r="T318">
            <v>21.530382163203583</v>
          </cell>
          <cell r="U318">
            <v>28.384560103463116</v>
          </cell>
          <cell r="W318">
            <v>0</v>
          </cell>
          <cell r="X318">
            <v>13.141538344843346</v>
          </cell>
          <cell r="Y318">
            <v>10.833333333333334</v>
          </cell>
          <cell r="Z318">
            <v>0</v>
          </cell>
          <cell r="AA318">
            <v>0</v>
          </cell>
          <cell r="AB318">
            <v>0</v>
          </cell>
          <cell r="AC318">
            <v>5</v>
          </cell>
          <cell r="AD318">
            <v>0</v>
          </cell>
          <cell r="AE318">
            <v>1.0022831050228298</v>
          </cell>
          <cell r="AF318">
            <v>0.98880388674482855</v>
          </cell>
          <cell r="AG318">
            <v>0</v>
          </cell>
          <cell r="AH318">
            <v>2.0305096690612299</v>
          </cell>
          <cell r="AI318">
            <v>0</v>
          </cell>
          <cell r="AJ318">
            <v>0</v>
          </cell>
          <cell r="AK318">
            <v>0</v>
          </cell>
          <cell r="AL318">
            <v>0</v>
          </cell>
          <cell r="AM318">
            <v>0</v>
          </cell>
          <cell r="AN318">
            <v>0</v>
          </cell>
          <cell r="AO318">
            <v>15.535981161732874</v>
          </cell>
          <cell r="AP318">
            <v>0</v>
          </cell>
          <cell r="AQ318">
            <v>23.011196113255171</v>
          </cell>
          <cell r="AR318">
            <v>11.988803886744829</v>
          </cell>
          <cell r="AS318">
            <v>37.830901024509856</v>
          </cell>
          <cell r="AT318">
            <v>0</v>
          </cell>
          <cell r="AU318">
            <v>0</v>
          </cell>
          <cell r="AV318">
            <v>0</v>
          </cell>
          <cell r="AW318">
            <v>67</v>
          </cell>
          <cell r="AX318">
            <v>0</v>
          </cell>
          <cell r="AY318">
            <v>0</v>
          </cell>
          <cell r="AZ318">
            <v>46.696127620104491</v>
          </cell>
          <cell r="BA318">
            <v>0</v>
          </cell>
          <cell r="BB318">
            <v>76.829908204885228</v>
          </cell>
          <cell r="BC318">
            <v>0</v>
          </cell>
          <cell r="BD318">
            <v>0</v>
          </cell>
          <cell r="BE318">
            <v>27.3224043715847</v>
          </cell>
          <cell r="BF318">
            <v>35.511800425853309</v>
          </cell>
          <cell r="BG318">
            <v>0</v>
          </cell>
          <cell r="BH318">
            <v>3.7898369231403706</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5.5164801340688427</v>
          </cell>
          <cell r="BX318">
            <v>0</v>
          </cell>
          <cell r="BY318">
            <v>0</v>
          </cell>
          <cell r="CA318">
            <v>0</v>
          </cell>
          <cell r="CB318">
            <v>3.8868754056267676</v>
          </cell>
          <cell r="CC318">
            <v>0</v>
          </cell>
          <cell r="CD318">
            <v>0</v>
          </cell>
          <cell r="CE318">
            <v>0</v>
          </cell>
          <cell r="CF318">
            <v>0</v>
          </cell>
          <cell r="CH318">
            <v>3.8868754056267676</v>
          </cell>
          <cell r="CJ318">
            <v>40067</v>
          </cell>
          <cell r="CK318">
            <v>13.141538344843346</v>
          </cell>
          <cell r="CL318">
            <v>1.9910869917676584</v>
          </cell>
          <cell r="CM318">
            <v>62.834204797438005</v>
          </cell>
          <cell r="CN318">
            <v>5.5164801340688427</v>
          </cell>
          <cell r="CO318">
            <v>0</v>
          </cell>
          <cell r="CP318">
            <v>55.397391855303958</v>
          </cell>
          <cell r="CQ318">
            <v>0</v>
          </cell>
          <cell r="CR318">
            <v>35</v>
          </cell>
          <cell r="CS318">
            <v>0</v>
          </cell>
          <cell r="CU318">
            <v>40067</v>
          </cell>
          <cell r="CV318">
            <v>0</v>
          </cell>
          <cell r="CW318">
            <v>5</v>
          </cell>
          <cell r="CX318">
            <v>0</v>
          </cell>
          <cell r="CY318">
            <v>0</v>
          </cell>
          <cell r="CZ318">
            <v>0</v>
          </cell>
          <cell r="DA318">
            <v>0</v>
          </cell>
          <cell r="DB318">
            <v>0</v>
          </cell>
          <cell r="DC318">
            <v>72.328767123287676</v>
          </cell>
          <cell r="DD318">
            <v>67</v>
          </cell>
          <cell r="DE318">
            <v>11.835616438356164</v>
          </cell>
          <cell r="DF318">
            <v>24</v>
          </cell>
          <cell r="DG318">
            <v>58.684931506849324</v>
          </cell>
          <cell r="DH318">
            <v>76.829908204885228</v>
          </cell>
          <cell r="DI318">
            <v>0</v>
          </cell>
          <cell r="DJ318">
            <v>0</v>
          </cell>
          <cell r="DK318">
            <v>27.3224043715847</v>
          </cell>
          <cell r="DL318">
            <v>35.511800425853309</v>
          </cell>
          <cell r="DM318">
            <v>0</v>
          </cell>
          <cell r="DN318">
            <v>0</v>
          </cell>
          <cell r="DO318">
            <v>0</v>
          </cell>
          <cell r="DP318">
            <v>5.5164801340688427</v>
          </cell>
          <cell r="DR318">
            <v>68.350684931506848</v>
          </cell>
          <cell r="DS318">
            <v>3.8868754056267676</v>
          </cell>
          <cell r="DT318">
            <v>0</v>
          </cell>
          <cell r="DV318">
            <v>40067</v>
          </cell>
          <cell r="DW318">
            <v>1.3273913278451055</v>
          </cell>
          <cell r="DY318">
            <v>49.7</v>
          </cell>
          <cell r="DZ318">
            <v>44.7</v>
          </cell>
          <cell r="EA318">
            <v>35</v>
          </cell>
          <cell r="EB318">
            <v>35</v>
          </cell>
          <cell r="ED318">
            <v>60</v>
          </cell>
          <cell r="EE318">
            <v>20</v>
          </cell>
          <cell r="EF318">
            <v>55.397391855303958</v>
          </cell>
          <cell r="EG318">
            <v>0</v>
          </cell>
          <cell r="EH318">
            <v>55.397391855303958</v>
          </cell>
          <cell r="EJ318">
            <v>35</v>
          </cell>
          <cell r="EK318">
            <v>95</v>
          </cell>
          <cell r="EL318">
            <v>115</v>
          </cell>
          <cell r="EN318">
            <v>0</v>
          </cell>
          <cell r="EO318">
            <v>60</v>
          </cell>
          <cell r="EP318">
            <v>80</v>
          </cell>
          <cell r="ER318">
            <v>200</v>
          </cell>
          <cell r="ET318">
            <v>15</v>
          </cell>
          <cell r="EU318">
            <v>0</v>
          </cell>
          <cell r="EV318">
            <v>5.5164801340688427</v>
          </cell>
          <cell r="EW318">
            <v>53.350684931506848</v>
          </cell>
          <cell r="EX318">
            <v>15</v>
          </cell>
          <cell r="EZ318">
            <v>47.834204797438005</v>
          </cell>
          <cell r="FA318">
            <v>62.834204797438005</v>
          </cell>
          <cell r="FB318">
            <v>59</v>
          </cell>
          <cell r="FC318">
            <v>68.350684931506848</v>
          </cell>
          <cell r="FE318">
            <v>38271.593288425924</v>
          </cell>
        </row>
        <row r="319">
          <cell r="A319">
            <v>40068</v>
          </cell>
          <cell r="B319">
            <v>12</v>
          </cell>
          <cell r="C319">
            <v>6</v>
          </cell>
          <cell r="D319">
            <v>9</v>
          </cell>
          <cell r="E319">
            <v>2009</v>
          </cell>
          <cell r="G319">
            <v>0</v>
          </cell>
          <cell r="H319">
            <v>3.5034331694409522</v>
          </cell>
          <cell r="I319">
            <v>11.797464260052672</v>
          </cell>
          <cell r="J319">
            <v>76.027397260273986</v>
          </cell>
          <cell r="K319">
            <v>10.833333333333334</v>
          </cell>
          <cell r="L319">
            <v>0.36462112985945611</v>
          </cell>
          <cell r="M319">
            <v>8.1546640417390339</v>
          </cell>
          <cell r="N319">
            <v>8.1229090909090917</v>
          </cell>
          <cell r="O319">
            <v>25.113123262758464</v>
          </cell>
          <cell r="P319">
            <v>19.482944684254125</v>
          </cell>
          <cell r="Q319">
            <v>26.780654121512967</v>
          </cell>
          <cell r="R319">
            <v>22.221273547443964</v>
          </cell>
          <cell r="S319">
            <v>143.33137421239908</v>
          </cell>
          <cell r="T319">
            <v>22.155890911244128</v>
          </cell>
          <cell r="U319">
            <v>39.00997605839158</v>
          </cell>
          <cell r="W319">
            <v>0</v>
          </cell>
          <cell r="X319">
            <v>15.300897429493624</v>
          </cell>
          <cell r="Y319">
            <v>10.833333333333334</v>
          </cell>
          <cell r="Z319">
            <v>0</v>
          </cell>
          <cell r="AA319">
            <v>0</v>
          </cell>
          <cell r="AB319">
            <v>2.491642780812013</v>
          </cell>
          <cell r="AC319">
            <v>5</v>
          </cell>
          <cell r="AD319">
            <v>0</v>
          </cell>
          <cell r="AE319">
            <v>1.0022831050228298</v>
          </cell>
          <cell r="AF319">
            <v>8.1482683766727373</v>
          </cell>
          <cell r="AG319">
            <v>0</v>
          </cell>
          <cell r="AH319">
            <v>1.7087068870335926</v>
          </cell>
          <cell r="AI319">
            <v>0</v>
          </cell>
          <cell r="AJ319">
            <v>0</v>
          </cell>
          <cell r="AK319">
            <v>0</v>
          </cell>
          <cell r="AL319">
            <v>0</v>
          </cell>
          <cell r="AM319">
            <v>0</v>
          </cell>
          <cell r="AN319">
            <v>0</v>
          </cell>
          <cell r="AO319">
            <v>13.440541709875184</v>
          </cell>
          <cell r="AP319">
            <v>0</v>
          </cell>
          <cell r="AQ319">
            <v>15.851731623327263</v>
          </cell>
          <cell r="AR319">
            <v>19.148268376672739</v>
          </cell>
          <cell r="AS319">
            <v>41.878621096885276</v>
          </cell>
          <cell r="AT319">
            <v>0</v>
          </cell>
          <cell r="AU319">
            <v>0</v>
          </cell>
          <cell r="AV319">
            <v>0</v>
          </cell>
          <cell r="AW319">
            <v>67</v>
          </cell>
          <cell r="AX319">
            <v>0</v>
          </cell>
          <cell r="AY319">
            <v>0</v>
          </cell>
          <cell r="AZ319">
            <v>39.536663130176585</v>
          </cell>
          <cell r="BA319">
            <v>0</v>
          </cell>
          <cell r="BB319">
            <v>97.960578051858221</v>
          </cell>
          <cell r="BC319">
            <v>0</v>
          </cell>
          <cell r="BD319">
            <v>0</v>
          </cell>
          <cell r="BE319">
            <v>27.3224043715847</v>
          </cell>
          <cell r="BF319">
            <v>41.028280559922152</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CA319">
            <v>0</v>
          </cell>
          <cell r="CB319">
            <v>7.6767123287671382</v>
          </cell>
          <cell r="CC319">
            <v>0</v>
          </cell>
          <cell r="CD319">
            <v>0</v>
          </cell>
          <cell r="CE319">
            <v>1.570125922175464</v>
          </cell>
          <cell r="CF319">
            <v>0</v>
          </cell>
          <cell r="CH319">
            <v>9.2468382509426021</v>
          </cell>
          <cell r="CJ319">
            <v>40068</v>
          </cell>
          <cell r="CK319">
            <v>15.300897429493624</v>
          </cell>
          <cell r="CL319">
            <v>9.1505514816955671</v>
          </cell>
          <cell r="CM319">
            <v>68.350684931506848</v>
          </cell>
          <cell r="CN319">
            <v>0</v>
          </cell>
          <cell r="CO319">
            <v>0</v>
          </cell>
          <cell r="CP319">
            <v>57.027869693794052</v>
          </cell>
          <cell r="CQ319">
            <v>0</v>
          </cell>
          <cell r="CR319">
            <v>35</v>
          </cell>
          <cell r="CS319">
            <v>0</v>
          </cell>
          <cell r="CU319">
            <v>40068</v>
          </cell>
          <cell r="CV319">
            <v>2.491642780812013</v>
          </cell>
          <cell r="CW319">
            <v>5</v>
          </cell>
          <cell r="CX319">
            <v>0</v>
          </cell>
          <cell r="CY319">
            <v>0</v>
          </cell>
          <cell r="CZ319">
            <v>0</v>
          </cell>
          <cell r="DA319">
            <v>0</v>
          </cell>
          <cell r="DB319">
            <v>0</v>
          </cell>
          <cell r="DC319">
            <v>72.328767123287676</v>
          </cell>
          <cell r="DD319">
            <v>67</v>
          </cell>
          <cell r="DE319">
            <v>11.835616438356164</v>
          </cell>
          <cell r="DF319">
            <v>24</v>
          </cell>
          <cell r="DG319">
            <v>58.684931506849324</v>
          </cell>
          <cell r="DH319">
            <v>97.960578051858221</v>
          </cell>
          <cell r="DI319">
            <v>0</v>
          </cell>
          <cell r="DJ319">
            <v>0</v>
          </cell>
          <cell r="DK319">
            <v>27.3224043715847</v>
          </cell>
          <cell r="DL319">
            <v>41.028280559922152</v>
          </cell>
          <cell r="DM319">
            <v>0</v>
          </cell>
          <cell r="DN319">
            <v>0</v>
          </cell>
          <cell r="DO319">
            <v>0</v>
          </cell>
          <cell r="DP319">
            <v>0</v>
          </cell>
          <cell r="DR319">
            <v>68.350684931506848</v>
          </cell>
          <cell r="DS319">
            <v>9.2468382509426021</v>
          </cell>
          <cell r="DT319">
            <v>0</v>
          </cell>
          <cell r="DV319">
            <v>40068</v>
          </cell>
          <cell r="DW319">
            <v>6.1003676544637111</v>
          </cell>
          <cell r="DY319">
            <v>49.7</v>
          </cell>
          <cell r="DZ319">
            <v>44.7</v>
          </cell>
          <cell r="EA319">
            <v>35</v>
          </cell>
          <cell r="EB319">
            <v>35</v>
          </cell>
          <cell r="ED319">
            <v>60</v>
          </cell>
          <cell r="EE319">
            <v>20</v>
          </cell>
          <cell r="EF319">
            <v>58.597995615969516</v>
          </cell>
          <cell r="EG319">
            <v>0</v>
          </cell>
          <cell r="EH319">
            <v>58.597995615969516</v>
          </cell>
          <cell r="EJ319">
            <v>35</v>
          </cell>
          <cell r="EK319">
            <v>95</v>
          </cell>
          <cell r="EL319">
            <v>115</v>
          </cell>
          <cell r="EN319">
            <v>0</v>
          </cell>
          <cell r="EO319">
            <v>60</v>
          </cell>
          <cell r="EP319">
            <v>80</v>
          </cell>
          <cell r="ER319">
            <v>200</v>
          </cell>
          <cell r="ET319">
            <v>15</v>
          </cell>
          <cell r="EU319">
            <v>0</v>
          </cell>
          <cell r="EV319">
            <v>0</v>
          </cell>
          <cell r="EW319">
            <v>58.92186224108822</v>
          </cell>
          <cell r="EX319">
            <v>9.4288226904186274</v>
          </cell>
          <cell r="EZ319">
            <v>58.92186224108822</v>
          </cell>
          <cell r="FA319">
            <v>73.92186224108822</v>
          </cell>
          <cell r="FB319">
            <v>59</v>
          </cell>
          <cell r="FC319">
            <v>68.350684931506848</v>
          </cell>
          <cell r="FE319">
            <v>38271.593288657408</v>
          </cell>
        </row>
        <row r="320">
          <cell r="A320">
            <v>40069</v>
          </cell>
          <cell r="B320">
            <v>13</v>
          </cell>
          <cell r="C320">
            <v>7</v>
          </cell>
          <cell r="D320">
            <v>9</v>
          </cell>
          <cell r="E320">
            <v>2009</v>
          </cell>
          <cell r="G320">
            <v>0</v>
          </cell>
          <cell r="H320">
            <v>4.5910180587020406</v>
          </cell>
          <cell r="I320">
            <v>12.121288024502149</v>
          </cell>
          <cell r="J320">
            <v>76.027397260273986</v>
          </cell>
          <cell r="K320">
            <v>10.833333333333334</v>
          </cell>
          <cell r="L320">
            <v>0.4778119378358871</v>
          </cell>
          <cell r="M320">
            <v>8.3784980750200919</v>
          </cell>
          <cell r="N320">
            <v>8.1229090909090917</v>
          </cell>
          <cell r="O320">
            <v>32.909091406510882</v>
          </cell>
          <cell r="P320">
            <v>20.017724053035867</v>
          </cell>
          <cell r="Q320">
            <v>26.909662177706537</v>
          </cell>
          <cell r="R320">
            <v>22.221273547443964</v>
          </cell>
          <cell r="S320">
            <v>137.52243254658541</v>
          </cell>
          <cell r="T320">
            <v>22.136425138503412</v>
          </cell>
          <cell r="U320">
            <v>38.819134912270428</v>
          </cell>
          <cell r="W320">
            <v>0</v>
          </cell>
          <cell r="X320">
            <v>16.71230608320419</v>
          </cell>
          <cell r="Y320">
            <v>10.833333333333334</v>
          </cell>
          <cell r="Z320">
            <v>0</v>
          </cell>
          <cell r="AA320">
            <v>0</v>
          </cell>
          <cell r="AB320">
            <v>2.4903789040391375</v>
          </cell>
          <cell r="AC320">
            <v>5</v>
          </cell>
          <cell r="AD320">
            <v>0</v>
          </cell>
          <cell r="AE320">
            <v>1.0022831050228298</v>
          </cell>
          <cell r="AF320">
            <v>8.4865570947031017</v>
          </cell>
          <cell r="AG320">
            <v>0</v>
          </cell>
          <cell r="AH320">
            <v>1.1255983378884196</v>
          </cell>
          <cell r="AI320">
            <v>0</v>
          </cell>
          <cell r="AJ320">
            <v>0</v>
          </cell>
          <cell r="AK320">
            <v>0</v>
          </cell>
          <cell r="AL320">
            <v>0</v>
          </cell>
          <cell r="AM320">
            <v>0</v>
          </cell>
          <cell r="AN320">
            <v>0</v>
          </cell>
          <cell r="AO320">
            <v>12.357009716619988</v>
          </cell>
          <cell r="AP320">
            <v>0</v>
          </cell>
          <cell r="AQ320">
            <v>15.513442905296898</v>
          </cell>
          <cell r="AR320">
            <v>19.486557094703102</v>
          </cell>
          <cell r="AS320">
            <v>42.133852985575075</v>
          </cell>
          <cell r="AT320">
            <v>0</v>
          </cell>
          <cell r="AU320">
            <v>0</v>
          </cell>
          <cell r="AV320">
            <v>0</v>
          </cell>
          <cell r="AW320">
            <v>67</v>
          </cell>
          <cell r="AX320">
            <v>0</v>
          </cell>
          <cell r="AY320">
            <v>0</v>
          </cell>
          <cell r="AZ320">
            <v>39.198374412146222</v>
          </cell>
          <cell r="BA320">
            <v>0</v>
          </cell>
          <cell r="BB320">
            <v>92.279618185213053</v>
          </cell>
          <cell r="BC320">
            <v>0</v>
          </cell>
          <cell r="BD320">
            <v>0</v>
          </cell>
          <cell r="BE320">
            <v>27.3224043715847</v>
          </cell>
          <cell r="BF320">
            <v>41.028280559922152</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CA320">
            <v>0</v>
          </cell>
          <cell r="CB320">
            <v>7.6767123287671382</v>
          </cell>
          <cell r="CC320">
            <v>0</v>
          </cell>
          <cell r="CD320">
            <v>0</v>
          </cell>
          <cell r="CE320">
            <v>11.441290144613774</v>
          </cell>
          <cell r="CF320">
            <v>0</v>
          </cell>
          <cell r="CH320">
            <v>19.118002473380912</v>
          </cell>
          <cell r="CJ320">
            <v>40069</v>
          </cell>
          <cell r="CK320">
            <v>16.71230608320419</v>
          </cell>
          <cell r="CL320">
            <v>9.4888401997259315</v>
          </cell>
          <cell r="CM320">
            <v>68.350684931506848</v>
          </cell>
          <cell r="CN320">
            <v>0</v>
          </cell>
          <cell r="CO320">
            <v>0</v>
          </cell>
          <cell r="CP320">
            <v>55.616461040083479</v>
          </cell>
          <cell r="CQ320">
            <v>0</v>
          </cell>
          <cell r="CR320">
            <v>35</v>
          </cell>
          <cell r="CS320">
            <v>0</v>
          </cell>
          <cell r="CU320">
            <v>40069</v>
          </cell>
          <cell r="CV320">
            <v>2.4903789040391375</v>
          </cell>
          <cell r="CW320">
            <v>5</v>
          </cell>
          <cell r="CX320">
            <v>0</v>
          </cell>
          <cell r="CY320">
            <v>0</v>
          </cell>
          <cell r="CZ320">
            <v>0</v>
          </cell>
          <cell r="DA320">
            <v>0</v>
          </cell>
          <cell r="DB320">
            <v>0</v>
          </cell>
          <cell r="DC320">
            <v>72.328767123287676</v>
          </cell>
          <cell r="DD320">
            <v>67</v>
          </cell>
          <cell r="DE320">
            <v>11.835616438356164</v>
          </cell>
          <cell r="DF320">
            <v>24</v>
          </cell>
          <cell r="DG320">
            <v>58.684931506849324</v>
          </cell>
          <cell r="DH320">
            <v>92.279618185213053</v>
          </cell>
          <cell r="DI320">
            <v>0</v>
          </cell>
          <cell r="DJ320">
            <v>0</v>
          </cell>
          <cell r="DK320">
            <v>27.3224043715847</v>
          </cell>
          <cell r="DL320">
            <v>41.028280559922152</v>
          </cell>
          <cell r="DM320">
            <v>0</v>
          </cell>
          <cell r="DN320">
            <v>0</v>
          </cell>
          <cell r="DO320">
            <v>0</v>
          </cell>
          <cell r="DP320">
            <v>0</v>
          </cell>
          <cell r="DR320">
            <v>68.350684931506848</v>
          </cell>
          <cell r="DS320">
            <v>19.118002473380912</v>
          </cell>
          <cell r="DT320">
            <v>0</v>
          </cell>
          <cell r="DV320">
            <v>40069</v>
          </cell>
          <cell r="DW320">
            <v>6.3258934664839543</v>
          </cell>
          <cell r="DY320">
            <v>49.7</v>
          </cell>
          <cell r="DZ320">
            <v>44.7</v>
          </cell>
          <cell r="EA320">
            <v>35</v>
          </cell>
          <cell r="EB320">
            <v>35</v>
          </cell>
          <cell r="ED320">
            <v>60</v>
          </cell>
          <cell r="EE320">
            <v>20</v>
          </cell>
          <cell r="EF320">
            <v>67.057751184697253</v>
          </cell>
          <cell r="EG320">
            <v>7.0577511846972527</v>
          </cell>
          <cell r="EH320">
            <v>60</v>
          </cell>
          <cell r="EJ320">
            <v>35</v>
          </cell>
          <cell r="EK320">
            <v>95</v>
          </cell>
          <cell r="EL320">
            <v>115</v>
          </cell>
          <cell r="EN320">
            <v>0</v>
          </cell>
          <cell r="EO320">
            <v>60</v>
          </cell>
          <cell r="EP320">
            <v>80</v>
          </cell>
          <cell r="ER320">
            <v>200</v>
          </cell>
          <cell r="ET320">
            <v>15</v>
          </cell>
          <cell r="EU320">
            <v>0</v>
          </cell>
          <cell r="EV320">
            <v>0</v>
          </cell>
          <cell r="EW320">
            <v>60.539184304431132</v>
          </cell>
          <cell r="EX320">
            <v>7.8115006270757164</v>
          </cell>
          <cell r="EZ320">
            <v>60.539184304431132</v>
          </cell>
          <cell r="FA320">
            <v>75.539184304431132</v>
          </cell>
          <cell r="FB320">
            <v>59</v>
          </cell>
          <cell r="FC320">
            <v>68.350684931506848</v>
          </cell>
          <cell r="FE320">
            <v>38271.593288773147</v>
          </cell>
        </row>
        <row r="321">
          <cell r="A321">
            <v>40070</v>
          </cell>
          <cell r="B321">
            <v>14</v>
          </cell>
          <cell r="C321">
            <v>1</v>
          </cell>
          <cell r="D321">
            <v>9</v>
          </cell>
          <cell r="E321">
            <v>2009</v>
          </cell>
          <cell r="G321">
            <v>0</v>
          </cell>
          <cell r="H321">
            <v>4.1584970946576147</v>
          </cell>
          <cell r="I321">
            <v>11.992104176620506</v>
          </cell>
          <cell r="J321">
            <v>76.027397260273986</v>
          </cell>
          <cell r="K321">
            <v>10.833333333333334</v>
          </cell>
          <cell r="L321">
            <v>0.43279715520113082</v>
          </cell>
          <cell r="M321">
            <v>8.2892033879693336</v>
          </cell>
          <cell r="N321">
            <v>8.1229090909090917</v>
          </cell>
          <cell r="O321">
            <v>29.808717642136198</v>
          </cell>
          <cell r="P321">
            <v>19.80438314291338</v>
          </cell>
          <cell r="Q321">
            <v>26.838179842314936</v>
          </cell>
          <cell r="R321">
            <v>22.221273547443964</v>
          </cell>
          <cell r="S321">
            <v>248.10861159657588</v>
          </cell>
          <cell r="T321">
            <v>22.506999599996099</v>
          </cell>
          <cell r="U321">
            <v>42.452222377971822</v>
          </cell>
          <cell r="W321">
            <v>0</v>
          </cell>
          <cell r="X321">
            <v>16.15060127127812</v>
          </cell>
          <cell r="Y321">
            <v>10.833333333333334</v>
          </cell>
          <cell r="Z321">
            <v>0</v>
          </cell>
          <cell r="AA321">
            <v>0</v>
          </cell>
          <cell r="AB321">
            <v>2.4891156683631754</v>
          </cell>
          <cell r="AC321">
            <v>5</v>
          </cell>
          <cell r="AD321">
            <v>0</v>
          </cell>
          <cell r="AE321">
            <v>1.0022831050228298</v>
          </cell>
          <cell r="AF321">
            <v>8.3535108606935502</v>
          </cell>
          <cell r="AG321">
            <v>0</v>
          </cell>
          <cell r="AH321">
            <v>1.3128865327766057</v>
          </cell>
          <cell r="AI321">
            <v>0</v>
          </cell>
          <cell r="AJ321">
            <v>0</v>
          </cell>
          <cell r="AK321">
            <v>0</v>
          </cell>
          <cell r="AL321">
            <v>0</v>
          </cell>
          <cell r="AM321">
            <v>0</v>
          </cell>
          <cell r="AN321">
            <v>0</v>
          </cell>
          <cell r="AO321">
            <v>12.48033856973781</v>
          </cell>
          <cell r="AP321">
            <v>0</v>
          </cell>
          <cell r="AQ321">
            <v>15.64648913930645</v>
          </cell>
          <cell r="AR321">
            <v>19.35351086069355</v>
          </cell>
          <cell r="AS321">
            <v>42.384940749495144</v>
          </cell>
          <cell r="AT321">
            <v>0</v>
          </cell>
          <cell r="AU321">
            <v>0</v>
          </cell>
          <cell r="AV321">
            <v>0</v>
          </cell>
          <cell r="AW321">
            <v>67</v>
          </cell>
          <cell r="AX321">
            <v>0</v>
          </cell>
          <cell r="AY321">
            <v>0</v>
          </cell>
          <cell r="AZ321">
            <v>39.331420646155777</v>
          </cell>
          <cell r="BA321">
            <v>0</v>
          </cell>
          <cell r="BB321">
            <v>206.73641292838801</v>
          </cell>
          <cell r="BC321">
            <v>0</v>
          </cell>
          <cell r="BD321">
            <v>0</v>
          </cell>
          <cell r="BE321">
            <v>27.3224043715847</v>
          </cell>
          <cell r="BF321">
            <v>41.028280559922152</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CA321">
            <v>0</v>
          </cell>
          <cell r="CB321">
            <v>7.6767123287671382</v>
          </cell>
          <cell r="CC321">
            <v>0</v>
          </cell>
          <cell r="CD321">
            <v>0</v>
          </cell>
          <cell r="CE321">
            <v>7.4943883227989261</v>
          </cell>
          <cell r="CF321">
            <v>0</v>
          </cell>
          <cell r="CH321">
            <v>15.171100651566064</v>
          </cell>
          <cell r="CJ321">
            <v>40070</v>
          </cell>
          <cell r="CK321">
            <v>16.15060127127812</v>
          </cell>
          <cell r="CL321">
            <v>9.35579396571638</v>
          </cell>
          <cell r="CM321">
            <v>68.350684931506848</v>
          </cell>
          <cell r="CN321">
            <v>0</v>
          </cell>
          <cell r="CO321">
            <v>0</v>
          </cell>
          <cell r="CP321">
            <v>56.178165852009556</v>
          </cell>
          <cell r="CQ321">
            <v>0</v>
          </cell>
          <cell r="CR321">
            <v>35</v>
          </cell>
          <cell r="CS321">
            <v>0</v>
          </cell>
          <cell r="CU321">
            <v>40070</v>
          </cell>
          <cell r="CV321">
            <v>2.4891156683631754</v>
          </cell>
          <cell r="CW321">
            <v>5</v>
          </cell>
          <cell r="CX321">
            <v>0</v>
          </cell>
          <cell r="CY321">
            <v>0</v>
          </cell>
          <cell r="CZ321">
            <v>0</v>
          </cell>
          <cell r="DA321">
            <v>0</v>
          </cell>
          <cell r="DB321">
            <v>0</v>
          </cell>
          <cell r="DC321">
            <v>72.328767123287676</v>
          </cell>
          <cell r="DD321">
            <v>67</v>
          </cell>
          <cell r="DE321">
            <v>11.835616438356164</v>
          </cell>
          <cell r="DF321">
            <v>24</v>
          </cell>
          <cell r="DG321">
            <v>58.684931506849324</v>
          </cell>
          <cell r="DH321">
            <v>206.73641292838801</v>
          </cell>
          <cell r="DI321">
            <v>0</v>
          </cell>
          <cell r="DJ321">
            <v>0</v>
          </cell>
          <cell r="DK321">
            <v>27.3224043715847</v>
          </cell>
          <cell r="DL321">
            <v>41.028280559922152</v>
          </cell>
          <cell r="DM321">
            <v>0</v>
          </cell>
          <cell r="DN321">
            <v>0</v>
          </cell>
          <cell r="DO321">
            <v>0</v>
          </cell>
          <cell r="DP321">
            <v>0</v>
          </cell>
          <cell r="DR321">
            <v>68.350684931506848</v>
          </cell>
          <cell r="DS321">
            <v>15.171100651566064</v>
          </cell>
          <cell r="DT321">
            <v>0</v>
          </cell>
          <cell r="DV321">
            <v>40070</v>
          </cell>
          <cell r="DW321">
            <v>6.2371959771442533</v>
          </cell>
          <cell r="DY321">
            <v>49.7</v>
          </cell>
          <cell r="DZ321">
            <v>44.7</v>
          </cell>
          <cell r="EA321">
            <v>35</v>
          </cell>
          <cell r="EB321">
            <v>35</v>
          </cell>
          <cell r="ED321">
            <v>60</v>
          </cell>
          <cell r="EE321">
            <v>20</v>
          </cell>
          <cell r="EF321">
            <v>63.672554174808482</v>
          </cell>
          <cell r="EG321">
            <v>3.6725541748084822</v>
          </cell>
          <cell r="EH321">
            <v>60</v>
          </cell>
          <cell r="EJ321">
            <v>35</v>
          </cell>
          <cell r="EK321">
            <v>95</v>
          </cell>
          <cell r="EL321">
            <v>115</v>
          </cell>
          <cell r="EN321">
            <v>0</v>
          </cell>
          <cell r="EO321">
            <v>60</v>
          </cell>
          <cell r="EP321">
            <v>80</v>
          </cell>
          <cell r="ER321">
            <v>200</v>
          </cell>
          <cell r="ET321">
            <v>15</v>
          </cell>
          <cell r="EU321">
            <v>0</v>
          </cell>
          <cell r="EV321">
            <v>0</v>
          </cell>
          <cell r="EW321">
            <v>59.893981850677577</v>
          </cell>
          <cell r="EX321">
            <v>8.4567030808292714</v>
          </cell>
          <cell r="EZ321">
            <v>59.893981850677577</v>
          </cell>
          <cell r="FA321">
            <v>74.893981850677577</v>
          </cell>
          <cell r="FB321">
            <v>59</v>
          </cell>
          <cell r="FC321">
            <v>68.350684931506848</v>
          </cell>
          <cell r="FE321">
            <v>38271.593289236109</v>
          </cell>
        </row>
        <row r="322">
          <cell r="A322">
            <v>40071</v>
          </cell>
          <cell r="B322">
            <v>15</v>
          </cell>
          <cell r="C322">
            <v>2</v>
          </cell>
          <cell r="D322">
            <v>9</v>
          </cell>
          <cell r="E322">
            <v>2009</v>
          </cell>
          <cell r="G322">
            <v>0</v>
          </cell>
          <cell r="H322">
            <v>4.8945786861716014</v>
          </cell>
          <cell r="I322">
            <v>12.210201878225856</v>
          </cell>
          <cell r="J322">
            <v>76.027397260273986</v>
          </cell>
          <cell r="K322">
            <v>10.833333333333334</v>
          </cell>
          <cell r="L322">
            <v>0.50940512475158284</v>
          </cell>
          <cell r="M322">
            <v>8.4399572657233257</v>
          </cell>
          <cell r="N322">
            <v>8.1229090909090917</v>
          </cell>
          <cell r="O322">
            <v>35.085058546931563</v>
          </cell>
          <cell r="P322">
            <v>20.164561005077207</v>
          </cell>
          <cell r="Q322">
            <v>26.871991749510734</v>
          </cell>
          <cell r="R322">
            <v>22.221273547443964</v>
          </cell>
          <cell r="S322">
            <v>121.47300572047162</v>
          </cell>
          <cell r="T322">
            <v>22.082643483739258</v>
          </cell>
          <cell r="U322">
            <v>38.291863132609009</v>
          </cell>
          <cell r="W322">
            <v>0</v>
          </cell>
          <cell r="X322">
            <v>17.104780564397458</v>
          </cell>
          <cell r="Y322">
            <v>10.833333333333334</v>
          </cell>
          <cell r="Z322">
            <v>0</v>
          </cell>
          <cell r="AA322">
            <v>0</v>
          </cell>
          <cell r="AB322">
            <v>2.4878530734589335</v>
          </cell>
          <cell r="AC322">
            <v>5</v>
          </cell>
          <cell r="AD322">
            <v>0</v>
          </cell>
          <cell r="AE322">
            <v>1.0022831050228298</v>
          </cell>
          <cell r="AF322">
            <v>8.5821353029022376</v>
          </cell>
          <cell r="AG322">
            <v>0</v>
          </cell>
          <cell r="AH322">
            <v>0.79995557461825584</v>
          </cell>
          <cell r="AI322">
            <v>0</v>
          </cell>
          <cell r="AJ322">
            <v>0</v>
          </cell>
          <cell r="AK322">
            <v>0</v>
          </cell>
          <cell r="AL322">
            <v>0</v>
          </cell>
          <cell r="AM322">
            <v>0</v>
          </cell>
          <cell r="AN322">
            <v>0</v>
          </cell>
          <cell r="AO322">
            <v>11.777310734843407</v>
          </cell>
          <cell r="AP322">
            <v>0</v>
          </cell>
          <cell r="AQ322">
            <v>15.417864697097762</v>
          </cell>
          <cell r="AR322">
            <v>19.582135302902238</v>
          </cell>
          <cell r="AS322">
            <v>42.646720249428554</v>
          </cell>
          <cell r="AT322">
            <v>0</v>
          </cell>
          <cell r="AU322">
            <v>0</v>
          </cell>
          <cell r="AV322">
            <v>0</v>
          </cell>
          <cell r="AW322">
            <v>67</v>
          </cell>
          <cell r="AX322">
            <v>0</v>
          </cell>
          <cell r="AY322">
            <v>0</v>
          </cell>
          <cell r="AZ322">
            <v>39.102796203947086</v>
          </cell>
          <cell r="BA322">
            <v>0</v>
          </cell>
          <cell r="BB322">
            <v>75.744716132872782</v>
          </cell>
          <cell r="BC322">
            <v>0</v>
          </cell>
          <cell r="BD322">
            <v>0</v>
          </cell>
          <cell r="BE322">
            <v>27.3224043715847</v>
          </cell>
          <cell r="BF322">
            <v>41.028280559922152</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CA322">
            <v>0</v>
          </cell>
          <cell r="CB322">
            <v>7.6767123287671382</v>
          </cell>
          <cell r="CC322">
            <v>0</v>
          </cell>
          <cell r="CD322">
            <v>0</v>
          </cell>
          <cell r="CE322">
            <v>14.118898290073233</v>
          </cell>
          <cell r="CF322">
            <v>0</v>
          </cell>
          <cell r="CH322">
            <v>21.795610618840371</v>
          </cell>
          <cell r="CJ322">
            <v>40071</v>
          </cell>
          <cell r="CK322">
            <v>17.104780564397458</v>
          </cell>
          <cell r="CL322">
            <v>9.5844184079250674</v>
          </cell>
          <cell r="CM322">
            <v>68.350684931506848</v>
          </cell>
          <cell r="CN322">
            <v>0</v>
          </cell>
          <cell r="CO322">
            <v>0</v>
          </cell>
          <cell r="CP322">
            <v>55.223986558890218</v>
          </cell>
          <cell r="CQ322">
            <v>0</v>
          </cell>
          <cell r="CR322">
            <v>35</v>
          </cell>
          <cell r="CS322">
            <v>0</v>
          </cell>
          <cell r="CU322">
            <v>40071</v>
          </cell>
          <cell r="CV322">
            <v>2.4878530734589335</v>
          </cell>
          <cell r="CW322">
            <v>5</v>
          </cell>
          <cell r="CX322">
            <v>0</v>
          </cell>
          <cell r="CY322">
            <v>0</v>
          </cell>
          <cell r="CZ322">
            <v>0</v>
          </cell>
          <cell r="DA322">
            <v>0</v>
          </cell>
          <cell r="DB322">
            <v>0</v>
          </cell>
          <cell r="DC322">
            <v>72.328767123287676</v>
          </cell>
          <cell r="DD322">
            <v>67</v>
          </cell>
          <cell r="DE322">
            <v>11.835616438356164</v>
          </cell>
          <cell r="DF322">
            <v>24</v>
          </cell>
          <cell r="DG322">
            <v>58.684931506849324</v>
          </cell>
          <cell r="DH322">
            <v>75.744716132872782</v>
          </cell>
          <cell r="DI322">
            <v>0</v>
          </cell>
          <cell r="DJ322">
            <v>0</v>
          </cell>
          <cell r="DK322">
            <v>27.3224043715847</v>
          </cell>
          <cell r="DL322">
            <v>41.028280559922152</v>
          </cell>
          <cell r="DM322">
            <v>0</v>
          </cell>
          <cell r="DN322">
            <v>0</v>
          </cell>
          <cell r="DO322">
            <v>0</v>
          </cell>
          <cell r="DP322">
            <v>0</v>
          </cell>
          <cell r="DR322">
            <v>68.350684931506848</v>
          </cell>
          <cell r="DS322">
            <v>21.795610618840371</v>
          </cell>
          <cell r="DT322">
            <v>0</v>
          </cell>
          <cell r="DV322">
            <v>40071</v>
          </cell>
          <cell r="DW322">
            <v>6.3896122719500452</v>
          </cell>
          <cell r="DY322">
            <v>49.7</v>
          </cell>
          <cell r="DZ322">
            <v>44.7</v>
          </cell>
          <cell r="EA322">
            <v>35</v>
          </cell>
          <cell r="EB322">
            <v>35</v>
          </cell>
          <cell r="ED322">
            <v>60</v>
          </cell>
          <cell r="EE322">
            <v>20</v>
          </cell>
          <cell r="EF322">
            <v>69.34288484896345</v>
          </cell>
          <cell r="EG322">
            <v>9.3428848489634504</v>
          </cell>
          <cell r="EH322">
            <v>60</v>
          </cell>
          <cell r="EJ322">
            <v>35</v>
          </cell>
          <cell r="EK322">
            <v>95</v>
          </cell>
          <cell r="EL322">
            <v>115</v>
          </cell>
          <cell r="EN322">
            <v>0</v>
          </cell>
          <cell r="EO322">
            <v>60</v>
          </cell>
          <cell r="EP322">
            <v>80</v>
          </cell>
          <cell r="ER322">
            <v>200</v>
          </cell>
          <cell r="ET322">
            <v>15</v>
          </cell>
          <cell r="EU322">
            <v>0</v>
          </cell>
          <cell r="EV322">
            <v>0</v>
          </cell>
          <cell r="EW322">
            <v>60.983260228286412</v>
          </cell>
          <cell r="EX322">
            <v>7.3674247032204363</v>
          </cell>
          <cell r="EZ322">
            <v>60.983260228286412</v>
          </cell>
          <cell r="FA322">
            <v>75.983260228286412</v>
          </cell>
          <cell r="FB322">
            <v>59</v>
          </cell>
          <cell r="FC322">
            <v>68.350684931506848</v>
          </cell>
          <cell r="FE322">
            <v>38271.593289351855</v>
          </cell>
        </row>
        <row r="323">
          <cell r="A323">
            <v>40072</v>
          </cell>
          <cell r="B323">
            <v>16</v>
          </cell>
          <cell r="C323">
            <v>3</v>
          </cell>
          <cell r="D323">
            <v>9</v>
          </cell>
          <cell r="E323">
            <v>2009</v>
          </cell>
          <cell r="G323">
            <v>0</v>
          </cell>
          <cell r="H323">
            <v>4.5728454980049529</v>
          </cell>
          <cell r="I323">
            <v>11.66062788583457</v>
          </cell>
          <cell r="J323">
            <v>76.027397260273986</v>
          </cell>
          <cell r="K323">
            <v>10.833333333333334</v>
          </cell>
          <cell r="L323">
            <v>0.47592062172013849</v>
          </cell>
          <cell r="M323">
            <v>8.0600797619445466</v>
          </cell>
          <cell r="N323">
            <v>8.1229090909090917</v>
          </cell>
          <cell r="O323">
            <v>32.778827823701128</v>
          </cell>
          <cell r="P323">
            <v>19.256965995027457</v>
          </cell>
          <cell r="Q323">
            <v>26.511494371771825</v>
          </cell>
          <cell r="R323">
            <v>22.221273547443964</v>
          </cell>
          <cell r="S323">
            <v>106.37141656350742</v>
          </cell>
          <cell r="T323">
            <v>22.05098521667956</v>
          </cell>
          <cell r="U323">
            <v>34.059120218491657</v>
          </cell>
          <cell r="W323">
            <v>0</v>
          </cell>
          <cell r="X323">
            <v>16.233473383839524</v>
          </cell>
          <cell r="Y323">
            <v>10.833333333333334</v>
          </cell>
          <cell r="Z323">
            <v>0</v>
          </cell>
          <cell r="AA323">
            <v>0</v>
          </cell>
          <cell r="AB323">
            <v>2.486591119001381</v>
          </cell>
          <cell r="AC323">
            <v>5</v>
          </cell>
          <cell r="AD323">
            <v>0</v>
          </cell>
          <cell r="AE323">
            <v>1.0022831050228298</v>
          </cell>
          <cell r="AF323">
            <v>8.1700352505495637</v>
          </cell>
          <cell r="AG323">
            <v>0</v>
          </cell>
          <cell r="AH323">
            <v>0.951834353746424</v>
          </cell>
          <cell r="AI323">
            <v>0</v>
          </cell>
          <cell r="AJ323">
            <v>0</v>
          </cell>
          <cell r="AK323">
            <v>0</v>
          </cell>
          <cell r="AL323">
            <v>0</v>
          </cell>
          <cell r="AM323">
            <v>0</v>
          </cell>
          <cell r="AN323">
            <v>0</v>
          </cell>
          <cell r="AO323">
            <v>12.238744518482282</v>
          </cell>
          <cell r="AP323">
            <v>0</v>
          </cell>
          <cell r="AQ323">
            <v>15.829964749450436</v>
          </cell>
          <cell r="AR323">
            <v>19.170035250549564</v>
          </cell>
          <cell r="AS323">
            <v>42.904714867219447</v>
          </cell>
          <cell r="AT323">
            <v>0</v>
          </cell>
          <cell r="AU323">
            <v>0</v>
          </cell>
          <cell r="AV323">
            <v>0</v>
          </cell>
          <cell r="AW323">
            <v>67</v>
          </cell>
          <cell r="AX323">
            <v>0</v>
          </cell>
          <cell r="AY323">
            <v>0</v>
          </cell>
          <cell r="AZ323">
            <v>39.514896256299764</v>
          </cell>
          <cell r="BA323">
            <v>0</v>
          </cell>
          <cell r="BB323">
            <v>55.966625742378895</v>
          </cell>
          <cell r="BC323">
            <v>0</v>
          </cell>
          <cell r="BD323">
            <v>0</v>
          </cell>
          <cell r="BE323">
            <v>27.3224043715847</v>
          </cell>
          <cell r="BF323">
            <v>41.028280559922152</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CA323">
            <v>0</v>
          </cell>
          <cell r="CB323">
            <v>7.6767123287671382</v>
          </cell>
          <cell r="CC323">
            <v>0</v>
          </cell>
          <cell r="CD323">
            <v>0</v>
          </cell>
          <cell r="CE323">
            <v>9.6732679984962147</v>
          </cell>
          <cell r="CF323">
            <v>0</v>
          </cell>
          <cell r="CH323">
            <v>17.349980327263353</v>
          </cell>
          <cell r="CJ323">
            <v>40072</v>
          </cell>
          <cell r="CK323">
            <v>16.233473383839524</v>
          </cell>
          <cell r="CL323">
            <v>9.1723183555723935</v>
          </cell>
          <cell r="CM323">
            <v>68.350684931506848</v>
          </cell>
          <cell r="CN323">
            <v>0</v>
          </cell>
          <cell r="CO323">
            <v>0</v>
          </cell>
          <cell r="CP323">
            <v>56.095293739448152</v>
          </cell>
          <cell r="CQ323">
            <v>0</v>
          </cell>
          <cell r="CR323">
            <v>35</v>
          </cell>
          <cell r="CS323">
            <v>0</v>
          </cell>
          <cell r="CU323">
            <v>40072</v>
          </cell>
          <cell r="CV323">
            <v>2.486591119001381</v>
          </cell>
          <cell r="CW323">
            <v>5</v>
          </cell>
          <cell r="CX323">
            <v>0</v>
          </cell>
          <cell r="CY323">
            <v>0</v>
          </cell>
          <cell r="CZ323">
            <v>0</v>
          </cell>
          <cell r="DA323">
            <v>0</v>
          </cell>
          <cell r="DB323">
            <v>0</v>
          </cell>
          <cell r="DC323">
            <v>72.328767123287676</v>
          </cell>
          <cell r="DD323">
            <v>67</v>
          </cell>
          <cell r="DE323">
            <v>11.835616438356164</v>
          </cell>
          <cell r="DF323">
            <v>24</v>
          </cell>
          <cell r="DG323">
            <v>58.684931506849324</v>
          </cell>
          <cell r="DH323">
            <v>55.966625742378895</v>
          </cell>
          <cell r="DI323">
            <v>0</v>
          </cell>
          <cell r="DJ323">
            <v>0</v>
          </cell>
          <cell r="DK323">
            <v>27.3224043715847</v>
          </cell>
          <cell r="DL323">
            <v>41.028280559922152</v>
          </cell>
          <cell r="DM323">
            <v>0</v>
          </cell>
          <cell r="DN323">
            <v>0</v>
          </cell>
          <cell r="DO323">
            <v>0</v>
          </cell>
          <cell r="DP323">
            <v>0</v>
          </cell>
          <cell r="DR323">
            <v>68.350684931506848</v>
          </cell>
          <cell r="DS323">
            <v>17.349980327263353</v>
          </cell>
          <cell r="DT323">
            <v>0</v>
          </cell>
          <cell r="DV323">
            <v>40072</v>
          </cell>
          <cell r="DW323">
            <v>6.1148789037149287</v>
          </cell>
          <cell r="DY323">
            <v>49.7</v>
          </cell>
          <cell r="DZ323">
            <v>44.7</v>
          </cell>
          <cell r="EA323">
            <v>35</v>
          </cell>
          <cell r="EB323">
            <v>35</v>
          </cell>
          <cell r="ED323">
            <v>60</v>
          </cell>
          <cell r="EE323">
            <v>20</v>
          </cell>
          <cell r="EF323">
            <v>65.768561737944367</v>
          </cell>
          <cell r="EG323">
            <v>5.768561737944367</v>
          </cell>
          <cell r="EH323">
            <v>60</v>
          </cell>
          <cell r="EJ323">
            <v>35</v>
          </cell>
          <cell r="EK323">
            <v>95</v>
          </cell>
          <cell r="EL323">
            <v>115</v>
          </cell>
          <cell r="EN323">
            <v>0</v>
          </cell>
          <cell r="EO323">
            <v>60</v>
          </cell>
          <cell r="EP323">
            <v>80</v>
          </cell>
          <cell r="ER323">
            <v>200</v>
          </cell>
          <cell r="ET323">
            <v>15</v>
          </cell>
          <cell r="EU323">
            <v>0</v>
          </cell>
          <cell r="EV323">
            <v>0</v>
          </cell>
          <cell r="EW323">
            <v>58.238439616232313</v>
          </cell>
          <cell r="EX323">
            <v>10.112245315274535</v>
          </cell>
          <cell r="EZ323">
            <v>58.238439616232313</v>
          </cell>
          <cell r="FA323">
            <v>73.238439616232313</v>
          </cell>
          <cell r="FB323">
            <v>59</v>
          </cell>
          <cell r="FC323">
            <v>68.350684931506848</v>
          </cell>
          <cell r="FE323">
            <v>38271.593289583332</v>
          </cell>
        </row>
        <row r="324">
          <cell r="A324">
            <v>40073</v>
          </cell>
          <cell r="B324">
            <v>17</v>
          </cell>
          <cell r="C324">
            <v>4</v>
          </cell>
          <cell r="D324">
            <v>9</v>
          </cell>
          <cell r="E324">
            <v>2009</v>
          </cell>
          <cell r="G324">
            <v>0</v>
          </cell>
          <cell r="H324">
            <v>3.1358058641392819</v>
          </cell>
          <cell r="I324">
            <v>9.3748491747893397</v>
          </cell>
          <cell r="J324">
            <v>76.027397260273986</v>
          </cell>
          <cell r="K324">
            <v>10.833333333333334</v>
          </cell>
          <cell r="L324">
            <v>0.32636017925948446</v>
          </cell>
          <cell r="M324">
            <v>6.4800997720539115</v>
          </cell>
          <cell r="N324">
            <v>0</v>
          </cell>
          <cell r="O324">
            <v>22.47791677064496</v>
          </cell>
          <cell r="P324">
            <v>15.482112415810841</v>
          </cell>
          <cell r="Q324">
            <v>27.092461142118037</v>
          </cell>
          <cell r="R324">
            <v>22.221273547443964</v>
          </cell>
          <cell r="S324">
            <v>110.75595495529231</v>
          </cell>
          <cell r="T324">
            <v>21.229539200693797</v>
          </cell>
          <cell r="U324">
            <v>24.817953730199534</v>
          </cell>
          <cell r="W324">
            <v>0</v>
          </cell>
          <cell r="X324">
            <v>12.510655038928622</v>
          </cell>
          <cell r="Y324">
            <v>10.833333333333334</v>
          </cell>
          <cell r="Z324">
            <v>0</v>
          </cell>
          <cell r="AA324">
            <v>0</v>
          </cell>
          <cell r="AB324">
            <v>0</v>
          </cell>
          <cell r="AC324">
            <v>5</v>
          </cell>
          <cell r="AD324">
            <v>0</v>
          </cell>
          <cell r="AE324">
            <v>1.0022831050228298</v>
          </cell>
          <cell r="AF324">
            <v>0.80417684629056652</v>
          </cell>
          <cell r="AG324">
            <v>0</v>
          </cell>
          <cell r="AH324">
            <v>2.4136531827116308</v>
          </cell>
          <cell r="AI324">
            <v>0</v>
          </cell>
          <cell r="AJ324">
            <v>0</v>
          </cell>
          <cell r="AK324">
            <v>0</v>
          </cell>
          <cell r="AL324">
            <v>0</v>
          </cell>
          <cell r="AM324">
            <v>0</v>
          </cell>
          <cell r="AN324">
            <v>0</v>
          </cell>
          <cell r="AO324">
            <v>14.248516092637338</v>
          </cell>
          <cell r="AP324">
            <v>0</v>
          </cell>
          <cell r="AQ324">
            <v>23.195823153709433</v>
          </cell>
          <cell r="AR324">
            <v>11.804176846290567</v>
          </cell>
          <cell r="AS324">
            <v>35.61159460066883</v>
          </cell>
          <cell r="AT324">
            <v>0</v>
          </cell>
          <cell r="AU324">
            <v>0</v>
          </cell>
          <cell r="AV324">
            <v>0</v>
          </cell>
          <cell r="AW324">
            <v>67</v>
          </cell>
          <cell r="AX324">
            <v>0</v>
          </cell>
          <cell r="AY324">
            <v>0</v>
          </cell>
          <cell r="AZ324">
            <v>46.880754660558758</v>
          </cell>
          <cell r="BA324">
            <v>0</v>
          </cell>
          <cell r="BB324">
            <v>42.922693225626915</v>
          </cell>
          <cell r="BC324">
            <v>0</v>
          </cell>
          <cell r="BD324">
            <v>0</v>
          </cell>
          <cell r="BE324">
            <v>27.3224043715847</v>
          </cell>
          <cell r="BF324">
            <v>34.499824493167196</v>
          </cell>
          <cell r="BG324">
            <v>0</v>
          </cell>
          <cell r="BH324">
            <v>7.5443482083412476</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6.5284560667549556</v>
          </cell>
          <cell r="BX324">
            <v>0</v>
          </cell>
          <cell r="BY324">
            <v>0</v>
          </cell>
          <cell r="CA324">
            <v>0</v>
          </cell>
          <cell r="CB324">
            <v>0.13236412042589052</v>
          </cell>
          <cell r="CC324">
            <v>0</v>
          </cell>
          <cell r="CD324">
            <v>0</v>
          </cell>
          <cell r="CE324">
            <v>0</v>
          </cell>
          <cell r="CF324">
            <v>0</v>
          </cell>
          <cell r="CH324">
            <v>0.13236412042589052</v>
          </cell>
          <cell r="CJ324">
            <v>40073</v>
          </cell>
          <cell r="CK324">
            <v>12.510655038928622</v>
          </cell>
          <cell r="CL324">
            <v>1.8064599513133963</v>
          </cell>
          <cell r="CM324">
            <v>61.822228864751892</v>
          </cell>
          <cell r="CN324">
            <v>6.5284560667549556</v>
          </cell>
          <cell r="CO324">
            <v>0</v>
          </cell>
          <cell r="CP324">
            <v>52.273763876017796</v>
          </cell>
          <cell r="CQ324">
            <v>0</v>
          </cell>
          <cell r="CR324">
            <v>35</v>
          </cell>
          <cell r="CS324">
            <v>0</v>
          </cell>
          <cell r="CU324">
            <v>40073</v>
          </cell>
          <cell r="CV324">
            <v>0</v>
          </cell>
          <cell r="CW324">
            <v>5</v>
          </cell>
          <cell r="CX324">
            <v>0</v>
          </cell>
          <cell r="CY324">
            <v>0</v>
          </cell>
          <cell r="CZ324">
            <v>0</v>
          </cell>
          <cell r="DA324">
            <v>0</v>
          </cell>
          <cell r="DB324">
            <v>0</v>
          </cell>
          <cell r="DC324">
            <v>72.328767123287676</v>
          </cell>
          <cell r="DD324">
            <v>67</v>
          </cell>
          <cell r="DE324">
            <v>11.835616438356164</v>
          </cell>
          <cell r="DF324">
            <v>24</v>
          </cell>
          <cell r="DG324">
            <v>58.684931506849324</v>
          </cell>
          <cell r="DH324">
            <v>42.922693225626915</v>
          </cell>
          <cell r="DI324">
            <v>0</v>
          </cell>
          <cell r="DJ324">
            <v>0</v>
          </cell>
          <cell r="DK324">
            <v>27.3224043715847</v>
          </cell>
          <cell r="DL324">
            <v>34.499824493167196</v>
          </cell>
          <cell r="DM324">
            <v>0</v>
          </cell>
          <cell r="DN324">
            <v>0</v>
          </cell>
          <cell r="DO324">
            <v>0</v>
          </cell>
          <cell r="DP324">
            <v>6.5284560667549556</v>
          </cell>
          <cell r="DR324">
            <v>68.350684931506848</v>
          </cell>
          <cell r="DS324">
            <v>0.13236412042589052</v>
          </cell>
          <cell r="DT324">
            <v>0</v>
          </cell>
          <cell r="DV324">
            <v>40073</v>
          </cell>
          <cell r="DW324">
            <v>1.2043066342089308</v>
          </cell>
          <cell r="DY324">
            <v>49.7</v>
          </cell>
          <cell r="DZ324">
            <v>44.7</v>
          </cell>
          <cell r="EA324">
            <v>35</v>
          </cell>
          <cell r="EB324">
            <v>35</v>
          </cell>
          <cell r="ED324">
            <v>60</v>
          </cell>
          <cell r="EE324">
            <v>20</v>
          </cell>
          <cell r="EF324">
            <v>52.273763876017796</v>
          </cell>
          <cell r="EG324">
            <v>0</v>
          </cell>
          <cell r="EH324">
            <v>52.273763876017796</v>
          </cell>
          <cell r="EJ324">
            <v>35</v>
          </cell>
          <cell r="EK324">
            <v>95</v>
          </cell>
          <cell r="EL324">
            <v>115</v>
          </cell>
          <cell r="EN324">
            <v>0</v>
          </cell>
          <cell r="EO324">
            <v>60</v>
          </cell>
          <cell r="EP324">
            <v>80</v>
          </cell>
          <cell r="ER324">
            <v>200</v>
          </cell>
          <cell r="ET324">
            <v>15</v>
          </cell>
          <cell r="EU324">
            <v>0</v>
          </cell>
          <cell r="EV324">
            <v>6.5284560667549556</v>
          </cell>
          <cell r="EW324">
            <v>53.350684931506848</v>
          </cell>
          <cell r="EX324">
            <v>15</v>
          </cell>
          <cell r="EZ324">
            <v>46.822228864751892</v>
          </cell>
          <cell r="FA324">
            <v>61.822228864751892</v>
          </cell>
          <cell r="FB324">
            <v>59</v>
          </cell>
          <cell r="FC324">
            <v>68.350684931506848</v>
          </cell>
          <cell r="FE324">
            <v>38271.593289930555</v>
          </cell>
        </row>
        <row r="325">
          <cell r="A325">
            <v>40074</v>
          </cell>
          <cell r="B325">
            <v>18</v>
          </cell>
          <cell r="C325">
            <v>5</v>
          </cell>
          <cell r="D325">
            <v>9</v>
          </cell>
          <cell r="E325">
            <v>2009</v>
          </cell>
          <cell r="G325">
            <v>0</v>
          </cell>
          <cell r="H325">
            <v>4.1222182952899988</v>
          </cell>
          <cell r="I325">
            <v>9.7444069203903663</v>
          </cell>
          <cell r="J325">
            <v>76.027397260273986</v>
          </cell>
          <cell r="K325">
            <v>10.833333333333334</v>
          </cell>
          <cell r="L325">
            <v>0.42902142545958821</v>
          </cell>
          <cell r="M325">
            <v>6.7355461284038283</v>
          </cell>
          <cell r="N325">
            <v>0</v>
          </cell>
          <cell r="O325">
            <v>29.548665882539137</v>
          </cell>
          <cell r="P325">
            <v>16.092419254337369</v>
          </cell>
          <cell r="Q325">
            <v>26.915474095763365</v>
          </cell>
          <cell r="R325">
            <v>22.221273547443964</v>
          </cell>
          <cell r="S325">
            <v>78.590126513535992</v>
          </cell>
          <cell r="T325">
            <v>21.32254980421153</v>
          </cell>
          <cell r="U325">
            <v>26.346985427162604</v>
          </cell>
          <cell r="W325">
            <v>0</v>
          </cell>
          <cell r="X325">
            <v>13.866625215680365</v>
          </cell>
          <cell r="Y325">
            <v>10.833333333333334</v>
          </cell>
          <cell r="Z325">
            <v>0</v>
          </cell>
          <cell r="AA325">
            <v>0</v>
          </cell>
          <cell r="AB325">
            <v>0</v>
          </cell>
          <cell r="AC325">
            <v>5</v>
          </cell>
          <cell r="AD325">
            <v>0</v>
          </cell>
          <cell r="AE325">
            <v>1.0022831050228298</v>
          </cell>
          <cell r="AF325">
            <v>1.1622844488405866</v>
          </cell>
          <cell r="AG325">
            <v>0</v>
          </cell>
          <cell r="AH325">
            <v>1.8144931199482635</v>
          </cell>
          <cell r="AI325">
            <v>0</v>
          </cell>
          <cell r="AJ325">
            <v>0</v>
          </cell>
          <cell r="AK325">
            <v>0</v>
          </cell>
          <cell r="AL325">
            <v>0</v>
          </cell>
          <cell r="AM325">
            <v>0</v>
          </cell>
          <cell r="AN325">
            <v>0</v>
          </cell>
          <cell r="AO325">
            <v>13.212699907453324</v>
          </cell>
          <cell r="AP325">
            <v>0</v>
          </cell>
          <cell r="AQ325">
            <v>22.837715551159413</v>
          </cell>
          <cell r="AR325">
            <v>12.162284448840587</v>
          </cell>
          <cell r="AS325">
            <v>43.434948880205724</v>
          </cell>
          <cell r="AT325">
            <v>0</v>
          </cell>
          <cell r="AU325">
            <v>0</v>
          </cell>
          <cell r="AV325">
            <v>0</v>
          </cell>
          <cell r="AW325">
            <v>67</v>
          </cell>
          <cell r="AX325">
            <v>0</v>
          </cell>
          <cell r="AY325">
            <v>0</v>
          </cell>
          <cell r="AZ325">
            <v>46.522647058008737</v>
          </cell>
          <cell r="BA325">
            <v>0</v>
          </cell>
          <cell r="BB325">
            <v>12.737014686901389</v>
          </cell>
          <cell r="BC325">
            <v>0</v>
          </cell>
          <cell r="BD325">
            <v>0</v>
          </cell>
          <cell r="BE325">
            <v>27.3224043715847</v>
          </cell>
          <cell r="BF325">
            <v>36.345562704060782</v>
          </cell>
          <cell r="BG325">
            <v>0</v>
          </cell>
          <cell r="BH325">
            <v>0</v>
          </cell>
          <cell r="BI325">
            <v>0</v>
          </cell>
          <cell r="BJ325">
            <v>0</v>
          </cell>
          <cell r="BK325">
            <v>0</v>
          </cell>
          <cell r="BL325">
            <v>0</v>
          </cell>
          <cell r="BM325">
            <v>0</v>
          </cell>
          <cell r="BN325">
            <v>7.1054273576010019E-15</v>
          </cell>
          <cell r="BO325">
            <v>0</v>
          </cell>
          <cell r="BP325">
            <v>0</v>
          </cell>
          <cell r="BQ325">
            <v>0</v>
          </cell>
          <cell r="BR325">
            <v>0</v>
          </cell>
          <cell r="BS325">
            <v>0</v>
          </cell>
          <cell r="BT325">
            <v>0</v>
          </cell>
          <cell r="BU325">
            <v>0</v>
          </cell>
          <cell r="BV325">
            <v>0</v>
          </cell>
          <cell r="BW325">
            <v>4.6827178558613625</v>
          </cell>
          <cell r="BX325">
            <v>0</v>
          </cell>
          <cell r="BY325">
            <v>0</v>
          </cell>
          <cell r="CA325">
            <v>0</v>
          </cell>
          <cell r="CB325">
            <v>7.6767123287671524</v>
          </cell>
          <cell r="CC325">
            <v>0</v>
          </cell>
          <cell r="CD325">
            <v>0</v>
          </cell>
          <cell r="CE325">
            <v>1.3156908724765231</v>
          </cell>
          <cell r="CF325">
            <v>0</v>
          </cell>
          <cell r="CH325">
            <v>8.9924032012436754</v>
          </cell>
          <cell r="CJ325">
            <v>40074</v>
          </cell>
          <cell r="CK325">
            <v>13.866625215680365</v>
          </cell>
          <cell r="CL325">
            <v>2.1645675538634164</v>
          </cell>
          <cell r="CM325">
            <v>63.667967075645485</v>
          </cell>
          <cell r="CN325">
            <v>4.6827178558613625</v>
          </cell>
          <cell r="CO325">
            <v>0</v>
          </cell>
          <cell r="CP325">
            <v>58.462141907607311</v>
          </cell>
          <cell r="CQ325">
            <v>0</v>
          </cell>
          <cell r="CR325">
            <v>35</v>
          </cell>
          <cell r="CS325">
            <v>0</v>
          </cell>
          <cell r="CU325">
            <v>40074</v>
          </cell>
          <cell r="CV325">
            <v>0</v>
          </cell>
          <cell r="CW325">
            <v>5</v>
          </cell>
          <cell r="CX325">
            <v>0</v>
          </cell>
          <cell r="CY325">
            <v>0</v>
          </cell>
          <cell r="CZ325">
            <v>0</v>
          </cell>
          <cell r="DA325">
            <v>0</v>
          </cell>
          <cell r="DB325">
            <v>0</v>
          </cell>
          <cell r="DC325">
            <v>72.328767123287676</v>
          </cell>
          <cell r="DD325">
            <v>67</v>
          </cell>
          <cell r="DE325">
            <v>11.835616438356164</v>
          </cell>
          <cell r="DF325">
            <v>24</v>
          </cell>
          <cell r="DG325">
            <v>58.684931506849324</v>
          </cell>
          <cell r="DH325">
            <v>12.737014686901389</v>
          </cell>
          <cell r="DI325">
            <v>0</v>
          </cell>
          <cell r="DJ325">
            <v>0</v>
          </cell>
          <cell r="DK325">
            <v>27.3224043715847</v>
          </cell>
          <cell r="DL325">
            <v>36.345562704060789</v>
          </cell>
          <cell r="DM325">
            <v>0</v>
          </cell>
          <cell r="DN325">
            <v>0</v>
          </cell>
          <cell r="DO325">
            <v>0</v>
          </cell>
          <cell r="DP325">
            <v>4.6827178558613625</v>
          </cell>
          <cell r="DR325">
            <v>68.350684931506848</v>
          </cell>
          <cell r="DS325">
            <v>8.9924032012436754</v>
          </cell>
          <cell r="DT325">
            <v>0</v>
          </cell>
          <cell r="DV325">
            <v>40074</v>
          </cell>
          <cell r="DW325">
            <v>1.4430450359089442</v>
          </cell>
          <cell r="DY325">
            <v>49.7</v>
          </cell>
          <cell r="DZ325">
            <v>44.7</v>
          </cell>
          <cell r="EA325">
            <v>35</v>
          </cell>
          <cell r="EB325">
            <v>35</v>
          </cell>
          <cell r="ED325">
            <v>60</v>
          </cell>
          <cell r="EE325">
            <v>20</v>
          </cell>
          <cell r="EF325">
            <v>59.777832780083841</v>
          </cell>
          <cell r="EG325">
            <v>0</v>
          </cell>
          <cell r="EH325">
            <v>59.777832780083841</v>
          </cell>
          <cell r="EJ325">
            <v>35</v>
          </cell>
          <cell r="EK325">
            <v>95</v>
          </cell>
          <cell r="EL325">
            <v>115</v>
          </cell>
          <cell r="EN325">
            <v>0</v>
          </cell>
          <cell r="EO325">
            <v>60</v>
          </cell>
          <cell r="EP325">
            <v>80</v>
          </cell>
          <cell r="ER325">
            <v>200</v>
          </cell>
          <cell r="ET325">
            <v>15</v>
          </cell>
          <cell r="EU325">
            <v>0</v>
          </cell>
          <cell r="EV325">
            <v>4.6827178558613625</v>
          </cell>
          <cell r="EW325">
            <v>53.350684931506848</v>
          </cell>
          <cell r="EX325">
            <v>15</v>
          </cell>
          <cell r="EZ325">
            <v>48.667967075645485</v>
          </cell>
          <cell r="FA325">
            <v>63.667967075645485</v>
          </cell>
          <cell r="FB325">
            <v>59</v>
          </cell>
          <cell r="FC325">
            <v>68.350684931506848</v>
          </cell>
          <cell r="FE325">
            <v>38271.593290046294</v>
          </cell>
        </row>
        <row r="326">
          <cell r="A326">
            <v>40075</v>
          </cell>
          <cell r="B326">
            <v>19</v>
          </cell>
          <cell r="C326">
            <v>6</v>
          </cell>
          <cell r="D326">
            <v>9</v>
          </cell>
          <cell r="E326">
            <v>2009</v>
          </cell>
          <cell r="G326">
            <v>0</v>
          </cell>
          <cell r="H326">
            <v>4.2681132454212385</v>
          </cell>
          <cell r="I326">
            <v>12.024241461923987</v>
          </cell>
          <cell r="J326">
            <v>76.027397260273986</v>
          </cell>
          <cell r="K326">
            <v>10.833333333333334</v>
          </cell>
          <cell r="L326">
            <v>0.44420549747833044</v>
          </cell>
          <cell r="M326">
            <v>8.3114173789666008</v>
          </cell>
          <cell r="N326">
            <v>8.1229090909090917</v>
          </cell>
          <cell r="O326">
            <v>30.594462302467551</v>
          </cell>
          <cell r="P326">
            <v>19.85745632356203</v>
          </cell>
          <cell r="Q326">
            <v>26.826099315108209</v>
          </cell>
          <cell r="R326">
            <v>22.221273547443964</v>
          </cell>
          <cell r="S326">
            <v>99.754363650035032</v>
          </cell>
          <cell r="T326">
            <v>22.009864279694547</v>
          </cell>
          <cell r="U326">
            <v>37.578340638604686</v>
          </cell>
          <cell r="W326">
            <v>0</v>
          </cell>
          <cell r="X326">
            <v>16.292354707345226</v>
          </cell>
          <cell r="Y326">
            <v>10.833333333333334</v>
          </cell>
          <cell r="Z326">
            <v>0</v>
          </cell>
          <cell r="AA326">
            <v>0</v>
          </cell>
          <cell r="AB326">
            <v>2.485329804665656</v>
          </cell>
          <cell r="AC326">
            <v>5</v>
          </cell>
          <cell r="AD326">
            <v>0</v>
          </cell>
          <cell r="AE326">
            <v>1.0022831050228298</v>
          </cell>
          <cell r="AF326">
            <v>8.3909190576655348</v>
          </cell>
          <cell r="AG326">
            <v>0</v>
          </cell>
          <cell r="AH326">
            <v>1.1986620369220198</v>
          </cell>
          <cell r="AI326">
            <v>0</v>
          </cell>
          <cell r="AJ326">
            <v>0</v>
          </cell>
          <cell r="AK326">
            <v>0</v>
          </cell>
          <cell r="AL326">
            <v>0</v>
          </cell>
          <cell r="AM326">
            <v>0</v>
          </cell>
          <cell r="AN326">
            <v>0</v>
          </cell>
          <cell r="AO326">
            <v>11.110329247060328</v>
          </cell>
          <cell r="AP326">
            <v>0</v>
          </cell>
          <cell r="AQ326">
            <v>15.609080942334465</v>
          </cell>
          <cell r="AR326">
            <v>19.390919057665535</v>
          </cell>
          <cell r="AS326">
            <v>43.727421131960099</v>
          </cell>
          <cell r="AT326">
            <v>0</v>
          </cell>
          <cell r="AU326">
            <v>0</v>
          </cell>
          <cell r="AV326">
            <v>0</v>
          </cell>
          <cell r="AW326">
            <v>67</v>
          </cell>
          <cell r="AX326">
            <v>0</v>
          </cell>
          <cell r="AY326">
            <v>0</v>
          </cell>
          <cell r="AZ326">
            <v>39.294012449183789</v>
          </cell>
          <cell r="BA326">
            <v>0</v>
          </cell>
          <cell r="BB326">
            <v>53.048556119150476</v>
          </cell>
          <cell r="BC326">
            <v>0</v>
          </cell>
          <cell r="BD326">
            <v>0</v>
          </cell>
          <cell r="BE326">
            <v>27.3224043715847</v>
          </cell>
          <cell r="BF326">
            <v>41.028280559922152</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CA326">
            <v>0</v>
          </cell>
          <cell r="CB326">
            <v>7.6767123287671382</v>
          </cell>
          <cell r="CC326">
            <v>0</v>
          </cell>
          <cell r="CD326">
            <v>0</v>
          </cell>
          <cell r="CE326">
            <v>8.4628790726392964</v>
          </cell>
          <cell r="CF326">
            <v>0</v>
          </cell>
          <cell r="CH326">
            <v>16.139591401406435</v>
          </cell>
          <cell r="CJ326">
            <v>40075</v>
          </cell>
          <cell r="CK326">
            <v>16.292354707345226</v>
          </cell>
          <cell r="CL326">
            <v>9.3932021626883646</v>
          </cell>
          <cell r="CM326">
            <v>68.350684931506848</v>
          </cell>
          <cell r="CN326">
            <v>0</v>
          </cell>
          <cell r="CO326">
            <v>0</v>
          </cell>
          <cell r="CP326">
            <v>56.036412415942451</v>
          </cell>
          <cell r="CQ326">
            <v>0</v>
          </cell>
          <cell r="CR326">
            <v>35</v>
          </cell>
          <cell r="CS326">
            <v>0</v>
          </cell>
          <cell r="CU326">
            <v>40075</v>
          </cell>
          <cell r="CV326">
            <v>2.485329804665656</v>
          </cell>
          <cell r="CW326">
            <v>5</v>
          </cell>
          <cell r="CX326">
            <v>0</v>
          </cell>
          <cell r="CY326">
            <v>0</v>
          </cell>
          <cell r="CZ326">
            <v>0</v>
          </cell>
          <cell r="DA326">
            <v>0</v>
          </cell>
          <cell r="DB326">
            <v>0</v>
          </cell>
          <cell r="DC326">
            <v>72.328767123287676</v>
          </cell>
          <cell r="DD326">
            <v>67</v>
          </cell>
          <cell r="DE326">
            <v>11.835616438356164</v>
          </cell>
          <cell r="DF326">
            <v>24</v>
          </cell>
          <cell r="DG326">
            <v>58.684931506849324</v>
          </cell>
          <cell r="DH326">
            <v>53.048556119150476</v>
          </cell>
          <cell r="DI326">
            <v>0</v>
          </cell>
          <cell r="DJ326">
            <v>0</v>
          </cell>
          <cell r="DK326">
            <v>27.3224043715847</v>
          </cell>
          <cell r="DL326">
            <v>41.028280559922152</v>
          </cell>
          <cell r="DM326">
            <v>0</v>
          </cell>
          <cell r="DN326">
            <v>0</v>
          </cell>
          <cell r="DO326">
            <v>0</v>
          </cell>
          <cell r="DP326">
            <v>0</v>
          </cell>
          <cell r="DR326">
            <v>68.350684931506848</v>
          </cell>
          <cell r="DS326">
            <v>16.139591401406435</v>
          </cell>
          <cell r="DT326">
            <v>0</v>
          </cell>
          <cell r="DV326">
            <v>40075</v>
          </cell>
          <cell r="DW326">
            <v>6.2621347751255767</v>
          </cell>
          <cell r="DY326">
            <v>49.7</v>
          </cell>
          <cell r="DZ326">
            <v>44.7</v>
          </cell>
          <cell r="EA326">
            <v>35</v>
          </cell>
          <cell r="EB326">
            <v>35</v>
          </cell>
          <cell r="ED326">
            <v>60</v>
          </cell>
          <cell r="EE326">
            <v>20</v>
          </cell>
          <cell r="EF326">
            <v>64.499291488581747</v>
          </cell>
          <cell r="EG326">
            <v>4.499291488581747</v>
          </cell>
          <cell r="EH326">
            <v>60</v>
          </cell>
          <cell r="EJ326">
            <v>35</v>
          </cell>
          <cell r="EK326">
            <v>95</v>
          </cell>
          <cell r="EL326">
            <v>115</v>
          </cell>
          <cell r="EN326">
            <v>0</v>
          </cell>
          <cell r="EO326">
            <v>60</v>
          </cell>
          <cell r="EP326">
            <v>80</v>
          </cell>
          <cell r="ER326">
            <v>200</v>
          </cell>
          <cell r="ET326">
            <v>15</v>
          </cell>
          <cell r="EU326">
            <v>0</v>
          </cell>
          <cell r="EV326">
            <v>0</v>
          </cell>
          <cell r="EW326">
            <v>60.054489961209939</v>
          </cell>
          <cell r="EX326">
            <v>8.2961949702969093</v>
          </cell>
          <cell r="EZ326">
            <v>60.054489961209939</v>
          </cell>
          <cell r="FA326">
            <v>75.054489961209939</v>
          </cell>
          <cell r="FB326">
            <v>59</v>
          </cell>
          <cell r="FC326">
            <v>68.350684931506848</v>
          </cell>
          <cell r="FE326">
            <v>38271.593290277779</v>
          </cell>
        </row>
        <row r="327">
          <cell r="A327">
            <v>40076</v>
          </cell>
          <cell r="B327">
            <v>20</v>
          </cell>
          <cell r="C327">
            <v>7</v>
          </cell>
          <cell r="D327">
            <v>9</v>
          </cell>
          <cell r="E327">
            <v>2009</v>
          </cell>
          <cell r="G327">
            <v>0</v>
          </cell>
          <cell r="H327">
            <v>3.6031085025421112</v>
          </cell>
          <cell r="I327">
            <v>11.826790177870478</v>
          </cell>
          <cell r="J327">
            <v>76.027397260273986</v>
          </cell>
          <cell r="K327">
            <v>10.833333333333334</v>
          </cell>
          <cell r="L327">
            <v>0.37499487778519769</v>
          </cell>
          <cell r="M327">
            <v>8.1749347543471345</v>
          </cell>
          <cell r="N327">
            <v>8.1229090909090917</v>
          </cell>
          <cell r="O327">
            <v>25.827610682772633</v>
          </cell>
          <cell r="P327">
            <v>19.531375026746787</v>
          </cell>
          <cell r="Q327">
            <v>26.774835730851386</v>
          </cell>
          <cell r="R327">
            <v>22.221273547443964</v>
          </cell>
          <cell r="S327">
            <v>154.77150878920577</v>
          </cell>
          <cell r="T327">
            <v>22.19422682036608</v>
          </cell>
          <cell r="U327">
            <v>39.385818771233154</v>
          </cell>
          <cell r="W327">
            <v>0</v>
          </cell>
          <cell r="X327">
            <v>15.42989868041259</v>
          </cell>
          <cell r="Y327">
            <v>10.833333333333334</v>
          </cell>
          <cell r="Z327">
            <v>0</v>
          </cell>
          <cell r="AA327">
            <v>0</v>
          </cell>
          <cell r="AB327">
            <v>2.4840691301270579</v>
          </cell>
          <cell r="AC327">
            <v>5</v>
          </cell>
          <cell r="AD327">
            <v>0</v>
          </cell>
          <cell r="AE327">
            <v>1.0022831050228298</v>
          </cell>
          <cell r="AF327">
            <v>8.1864864878915355</v>
          </cell>
          <cell r="AG327">
            <v>0</v>
          </cell>
          <cell r="AH327">
            <v>1.6162634437268348</v>
          </cell>
          <cell r="AI327">
            <v>0</v>
          </cell>
          <cell r="AJ327">
            <v>0</v>
          </cell>
          <cell r="AK327">
            <v>0</v>
          </cell>
          <cell r="AL327">
            <v>0</v>
          </cell>
          <cell r="AM327">
            <v>0</v>
          </cell>
          <cell r="AN327">
            <v>0</v>
          </cell>
          <cell r="AO327">
            <v>11.274545187467741</v>
          </cell>
          <cell r="AP327">
            <v>0</v>
          </cell>
          <cell r="AQ327">
            <v>15.813513512108464</v>
          </cell>
          <cell r="AR327">
            <v>19.186486487891536</v>
          </cell>
          <cell r="AS327">
            <v>44.008059811680511</v>
          </cell>
          <cell r="AT327">
            <v>0</v>
          </cell>
          <cell r="AU327">
            <v>0</v>
          </cell>
          <cell r="AV327">
            <v>0</v>
          </cell>
          <cell r="AW327">
            <v>67</v>
          </cell>
          <cell r="AX327">
            <v>0</v>
          </cell>
          <cell r="AY327">
            <v>0</v>
          </cell>
          <cell r="AZ327">
            <v>39.498445018957788</v>
          </cell>
          <cell r="BA327">
            <v>0</v>
          </cell>
          <cell r="BB327">
            <v>109.8531093618472</v>
          </cell>
          <cell r="BC327">
            <v>0</v>
          </cell>
          <cell r="BD327">
            <v>0</v>
          </cell>
          <cell r="BE327">
            <v>27.3224043715847</v>
          </cell>
          <cell r="BF327">
            <v>41.028280559922152</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A327">
            <v>0</v>
          </cell>
          <cell r="CB327">
            <v>7.6767123287671382</v>
          </cell>
          <cell r="CC327">
            <v>0</v>
          </cell>
          <cell r="CD327">
            <v>0</v>
          </cell>
          <cell r="CE327">
            <v>2.4562265449396818</v>
          </cell>
          <cell r="CF327">
            <v>0</v>
          </cell>
          <cell r="CH327">
            <v>10.13293887370682</v>
          </cell>
          <cell r="CJ327">
            <v>40076</v>
          </cell>
          <cell r="CK327">
            <v>15.42989868041259</v>
          </cell>
          <cell r="CL327">
            <v>9.1887695929143653</v>
          </cell>
          <cell r="CM327">
            <v>68.350684931506848</v>
          </cell>
          <cell r="CN327">
            <v>0</v>
          </cell>
          <cell r="CO327">
            <v>0</v>
          </cell>
          <cell r="CP327">
            <v>56.898868442875084</v>
          </cell>
          <cell r="CQ327">
            <v>0</v>
          </cell>
          <cell r="CR327">
            <v>35</v>
          </cell>
          <cell r="CS327">
            <v>0</v>
          </cell>
          <cell r="CU327">
            <v>40076</v>
          </cell>
          <cell r="CV327">
            <v>2.4840691301270579</v>
          </cell>
          <cell r="CW327">
            <v>5</v>
          </cell>
          <cell r="CX327">
            <v>0</v>
          </cell>
          <cell r="CY327">
            <v>0</v>
          </cell>
          <cell r="CZ327">
            <v>0</v>
          </cell>
          <cell r="DA327">
            <v>0</v>
          </cell>
          <cell r="DB327">
            <v>0</v>
          </cell>
          <cell r="DC327">
            <v>72.328767123287676</v>
          </cell>
          <cell r="DD327">
            <v>67</v>
          </cell>
          <cell r="DE327">
            <v>11.835616438356164</v>
          </cell>
          <cell r="DF327">
            <v>24</v>
          </cell>
          <cell r="DG327">
            <v>58.684931506849324</v>
          </cell>
          <cell r="DH327">
            <v>109.8531093618472</v>
          </cell>
          <cell r="DI327">
            <v>0</v>
          </cell>
          <cell r="DJ327">
            <v>0</v>
          </cell>
          <cell r="DK327">
            <v>27.3224043715847</v>
          </cell>
          <cell r="DL327">
            <v>41.028280559922152</v>
          </cell>
          <cell r="DM327">
            <v>0</v>
          </cell>
          <cell r="DN327">
            <v>0</v>
          </cell>
          <cell r="DO327">
            <v>0</v>
          </cell>
          <cell r="DP327">
            <v>0</v>
          </cell>
          <cell r="DR327">
            <v>68.350684931506848</v>
          </cell>
          <cell r="DS327">
            <v>10.13293887370682</v>
          </cell>
          <cell r="DT327">
            <v>0</v>
          </cell>
          <cell r="DV327">
            <v>40076</v>
          </cell>
          <cell r="DW327">
            <v>6.1258463952762439</v>
          </cell>
          <cell r="DY327">
            <v>49.7</v>
          </cell>
          <cell r="DZ327">
            <v>44.7</v>
          </cell>
          <cell r="EA327">
            <v>35</v>
          </cell>
          <cell r="EB327">
            <v>35</v>
          </cell>
          <cell r="ED327">
            <v>60</v>
          </cell>
          <cell r="EE327">
            <v>20</v>
          </cell>
          <cell r="EF327">
            <v>59.355094987814766</v>
          </cell>
          <cell r="EG327">
            <v>0</v>
          </cell>
          <cell r="EH327">
            <v>59.355094987814766</v>
          </cell>
          <cell r="EJ327">
            <v>35</v>
          </cell>
          <cell r="EK327">
            <v>95</v>
          </cell>
          <cell r="EL327">
            <v>115</v>
          </cell>
          <cell r="EN327">
            <v>0</v>
          </cell>
          <cell r="EO327">
            <v>60</v>
          </cell>
          <cell r="EP327">
            <v>80</v>
          </cell>
          <cell r="ER327">
            <v>200</v>
          </cell>
          <cell r="ET327">
            <v>15</v>
          </cell>
          <cell r="EU327">
            <v>0</v>
          </cell>
          <cell r="EV327">
            <v>0</v>
          </cell>
          <cell r="EW327">
            <v>59.068329113262195</v>
          </cell>
          <cell r="EX327">
            <v>9.2823558182446533</v>
          </cell>
          <cell r="EZ327">
            <v>59.068329113262195</v>
          </cell>
          <cell r="FA327">
            <v>74.068329113262195</v>
          </cell>
          <cell r="FB327">
            <v>59</v>
          </cell>
          <cell r="FC327">
            <v>68.350684931506848</v>
          </cell>
          <cell r="FE327">
            <v>38271.593290625002</v>
          </cell>
        </row>
        <row r="328">
          <cell r="A328">
            <v>40077</v>
          </cell>
          <cell r="B328">
            <v>21</v>
          </cell>
          <cell r="C328">
            <v>1</v>
          </cell>
          <cell r="D328">
            <v>9</v>
          </cell>
          <cell r="E328">
            <v>2009</v>
          </cell>
          <cell r="G328">
            <v>0</v>
          </cell>
          <cell r="H328">
            <v>4.176789714098609</v>
          </cell>
          <cell r="I328">
            <v>11.997089112204732</v>
          </cell>
          <cell r="J328">
            <v>76.027397260273986</v>
          </cell>
          <cell r="K328">
            <v>10.833333333333334</v>
          </cell>
          <cell r="L328">
            <v>0.4347009664759805</v>
          </cell>
          <cell r="M328">
            <v>8.2926490839310247</v>
          </cell>
          <cell r="N328">
            <v>8.1229090909090917</v>
          </cell>
          <cell r="O328">
            <v>29.939841823646905</v>
          </cell>
          <cell r="P328">
            <v>19.81261552422017</v>
          </cell>
          <cell r="Q328">
            <v>26.817213421556232</v>
          </cell>
          <cell r="R328">
            <v>22.221273547443964</v>
          </cell>
          <cell r="S328">
            <v>172.64139118919536</v>
          </cell>
          <cell r="T328">
            <v>22.254108824647282</v>
          </cell>
          <cell r="U328">
            <v>39.972897973342228</v>
          </cell>
          <cell r="W328">
            <v>0</v>
          </cell>
          <cell r="X328">
            <v>16.173878826303341</v>
          </cell>
          <cell r="Y328">
            <v>10.833333333333334</v>
          </cell>
          <cell r="Z328">
            <v>0</v>
          </cell>
          <cell r="AA328">
            <v>0</v>
          </cell>
          <cell r="AB328">
            <v>2.4828090950610511</v>
          </cell>
          <cell r="AC328">
            <v>5</v>
          </cell>
          <cell r="AD328">
            <v>0</v>
          </cell>
          <cell r="AE328">
            <v>1.0022831050228298</v>
          </cell>
          <cell r="AF328">
            <v>8.3651669412322178</v>
          </cell>
          <cell r="AG328">
            <v>0</v>
          </cell>
          <cell r="AH328">
            <v>1.2519291333781304</v>
          </cell>
          <cell r="AI328">
            <v>0</v>
          </cell>
          <cell r="AJ328">
            <v>0</v>
          </cell>
          <cell r="AK328">
            <v>0</v>
          </cell>
          <cell r="AL328">
            <v>0</v>
          </cell>
          <cell r="AM328">
            <v>0</v>
          </cell>
          <cell r="AN328">
            <v>0</v>
          </cell>
          <cell r="AO328">
            <v>10.602291282754528</v>
          </cell>
          <cell r="AP328">
            <v>0</v>
          </cell>
          <cell r="AQ328">
            <v>15.634833058767782</v>
          </cell>
          <cell r="AR328">
            <v>19.365166941232218</v>
          </cell>
          <cell r="AS328">
            <v>44.300667880851677</v>
          </cell>
          <cell r="AT328">
            <v>0</v>
          </cell>
          <cell r="AU328">
            <v>0</v>
          </cell>
          <cell r="AV328">
            <v>0</v>
          </cell>
          <cell r="AW328">
            <v>67</v>
          </cell>
          <cell r="AX328">
            <v>0</v>
          </cell>
          <cell r="AY328">
            <v>0</v>
          </cell>
          <cell r="AZ328">
            <v>39.319764565617106</v>
          </cell>
          <cell r="BA328">
            <v>0</v>
          </cell>
          <cell r="BB328">
            <v>128.54863342156779</v>
          </cell>
          <cell r="BC328">
            <v>0</v>
          </cell>
          <cell r="BD328">
            <v>0</v>
          </cell>
          <cell r="BE328">
            <v>27.3224043715847</v>
          </cell>
          <cell r="BF328">
            <v>41.028280559922152</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CA328">
            <v>0</v>
          </cell>
          <cell r="CB328">
            <v>7.6767123287671382</v>
          </cell>
          <cell r="CC328">
            <v>0</v>
          </cell>
          <cell r="CD328">
            <v>0</v>
          </cell>
          <cell r="CE328">
            <v>7.636056019882929</v>
          </cell>
          <cell r="CF328">
            <v>0</v>
          </cell>
          <cell r="CH328">
            <v>15.312768348650067</v>
          </cell>
          <cell r="CJ328">
            <v>40077</v>
          </cell>
          <cell r="CK328">
            <v>16.173878826303341</v>
          </cell>
          <cell r="CL328">
            <v>9.3674500462550476</v>
          </cell>
          <cell r="CM328">
            <v>68.350684931506848</v>
          </cell>
          <cell r="CN328">
            <v>0</v>
          </cell>
          <cell r="CO328">
            <v>0</v>
          </cell>
          <cell r="CP328">
            <v>56.154888296984339</v>
          </cell>
          <cell r="CQ328">
            <v>0</v>
          </cell>
          <cell r="CR328">
            <v>35</v>
          </cell>
          <cell r="CS328">
            <v>0</v>
          </cell>
          <cell r="CU328">
            <v>40077</v>
          </cell>
          <cell r="CV328">
            <v>2.4828090950610511</v>
          </cell>
          <cell r="CW328">
            <v>5</v>
          </cell>
          <cell r="CX328">
            <v>0</v>
          </cell>
          <cell r="CY328">
            <v>0</v>
          </cell>
          <cell r="CZ328">
            <v>0</v>
          </cell>
          <cell r="DA328">
            <v>0</v>
          </cell>
          <cell r="DB328">
            <v>0</v>
          </cell>
          <cell r="DC328">
            <v>72.328767123287676</v>
          </cell>
          <cell r="DD328">
            <v>67</v>
          </cell>
          <cell r="DE328">
            <v>11.835616438356164</v>
          </cell>
          <cell r="DF328">
            <v>24</v>
          </cell>
          <cell r="DG328">
            <v>58.684931506849324</v>
          </cell>
          <cell r="DH328">
            <v>128.54863342156779</v>
          </cell>
          <cell r="DI328">
            <v>0</v>
          </cell>
          <cell r="DJ328">
            <v>0</v>
          </cell>
          <cell r="DK328">
            <v>27.3224043715847</v>
          </cell>
          <cell r="DL328">
            <v>41.028280559922152</v>
          </cell>
          <cell r="DM328">
            <v>0</v>
          </cell>
          <cell r="DN328">
            <v>0</v>
          </cell>
          <cell r="DO328">
            <v>0</v>
          </cell>
          <cell r="DP328">
            <v>0</v>
          </cell>
          <cell r="DR328">
            <v>68.350684931506848</v>
          </cell>
          <cell r="DS328">
            <v>15.312768348650067</v>
          </cell>
          <cell r="DT328">
            <v>0</v>
          </cell>
          <cell r="DV328">
            <v>40077</v>
          </cell>
          <cell r="DW328">
            <v>6.2449666975033651</v>
          </cell>
          <cell r="DY328">
            <v>49.7</v>
          </cell>
          <cell r="DZ328">
            <v>44.7</v>
          </cell>
          <cell r="EA328">
            <v>35</v>
          </cell>
          <cell r="EB328">
            <v>35</v>
          </cell>
          <cell r="ED328">
            <v>60</v>
          </cell>
          <cell r="EE328">
            <v>20</v>
          </cell>
          <cell r="EF328">
            <v>63.790944316867268</v>
          </cell>
          <cell r="EG328">
            <v>3.7909443168672681</v>
          </cell>
          <cell r="EH328">
            <v>60</v>
          </cell>
          <cell r="EJ328">
            <v>35</v>
          </cell>
          <cell r="EK328">
            <v>95</v>
          </cell>
          <cell r="EL328">
            <v>115</v>
          </cell>
          <cell r="EN328">
            <v>0</v>
          </cell>
          <cell r="EO328">
            <v>60</v>
          </cell>
          <cell r="EP328">
            <v>80</v>
          </cell>
          <cell r="ER328">
            <v>200</v>
          </cell>
          <cell r="ET328">
            <v>15</v>
          </cell>
          <cell r="EU328">
            <v>0</v>
          </cell>
          <cell r="EV328">
            <v>0</v>
          </cell>
          <cell r="EW328">
            <v>59.91887886933344</v>
          </cell>
          <cell r="EX328">
            <v>8.4318060621734077</v>
          </cell>
          <cell r="EZ328">
            <v>59.91887886933344</v>
          </cell>
          <cell r="FA328">
            <v>74.91887886933344</v>
          </cell>
          <cell r="FB328">
            <v>59</v>
          </cell>
          <cell r="FC328">
            <v>68.350684931506848</v>
          </cell>
          <cell r="FE328">
            <v>38271.593290856479</v>
          </cell>
        </row>
        <row r="329">
          <cell r="A329">
            <v>40078</v>
          </cell>
          <cell r="B329">
            <v>22</v>
          </cell>
          <cell r="C329">
            <v>2</v>
          </cell>
          <cell r="D329">
            <v>9</v>
          </cell>
          <cell r="E329">
            <v>2009</v>
          </cell>
          <cell r="G329">
            <v>0</v>
          </cell>
          <cell r="H329">
            <v>3.1351346973364835</v>
          </cell>
          <cell r="I329">
            <v>11.688753987751504</v>
          </cell>
          <cell r="J329">
            <v>76.027397260273986</v>
          </cell>
          <cell r="K329">
            <v>10.833333333333334</v>
          </cell>
          <cell r="L329">
            <v>0.32629032732107871</v>
          </cell>
          <cell r="M329">
            <v>8.0795211356906762</v>
          </cell>
          <cell r="N329">
            <v>8.1229090909090917</v>
          </cell>
          <cell r="O329">
            <v>22.473105748475174</v>
          </cell>
          <cell r="P329">
            <v>19.303414899279435</v>
          </cell>
          <cell r="Q329">
            <v>26.784532629836523</v>
          </cell>
          <cell r="R329">
            <v>22.221273547443964</v>
          </cell>
          <cell r="S329">
            <v>160.38929229854878</v>
          </cell>
          <cell r="T329">
            <v>22.213052021821102</v>
          </cell>
          <cell r="U329">
            <v>39.570379798914487</v>
          </cell>
          <cell r="W329">
            <v>0</v>
          </cell>
          <cell r="X329">
            <v>14.823888685087987</v>
          </cell>
          <cell r="Y329">
            <v>10.833333333333334</v>
          </cell>
          <cell r="Z329">
            <v>0</v>
          </cell>
          <cell r="AA329">
            <v>0</v>
          </cell>
          <cell r="AB329">
            <v>2.4815496991432671</v>
          </cell>
          <cell r="AC329">
            <v>5</v>
          </cell>
          <cell r="AD329">
            <v>0</v>
          </cell>
          <cell r="AE329">
            <v>1.0022831050228298</v>
          </cell>
          <cell r="AF329">
            <v>8.0448877497547517</v>
          </cell>
          <cell r="AG329">
            <v>0</v>
          </cell>
          <cell r="AH329">
            <v>2.0113285138177659</v>
          </cell>
          <cell r="AI329">
            <v>0</v>
          </cell>
          <cell r="AJ329">
            <v>0</v>
          </cell>
          <cell r="AK329">
            <v>0</v>
          </cell>
          <cell r="AL329">
            <v>0</v>
          </cell>
          <cell r="AM329">
            <v>0</v>
          </cell>
          <cell r="AN329">
            <v>0</v>
          </cell>
          <cell r="AO329">
            <v>10.902164797514672</v>
          </cell>
          <cell r="AP329">
            <v>0</v>
          </cell>
          <cell r="AQ329">
            <v>15.955112250245248</v>
          </cell>
          <cell r="AR329">
            <v>19.04488774975475</v>
          </cell>
          <cell r="AS329">
            <v>42.868833513702647</v>
          </cell>
          <cell r="AT329">
            <v>0</v>
          </cell>
          <cell r="AU329">
            <v>0</v>
          </cell>
          <cell r="AV329">
            <v>0</v>
          </cell>
          <cell r="AW329">
            <v>67</v>
          </cell>
          <cell r="AX329">
            <v>0</v>
          </cell>
          <cell r="AY329">
            <v>0</v>
          </cell>
          <cell r="AZ329">
            <v>39.640043757094574</v>
          </cell>
          <cell r="BA329">
            <v>0</v>
          </cell>
          <cell r="BB329">
            <v>115.53268036218982</v>
          </cell>
          <cell r="BC329">
            <v>0</v>
          </cell>
          <cell r="BD329">
            <v>0</v>
          </cell>
          <cell r="BE329">
            <v>27.3224043715847</v>
          </cell>
          <cell r="BF329">
            <v>41.028280559922152</v>
          </cell>
          <cell r="BG329">
            <v>0</v>
          </cell>
          <cell r="BH329">
            <v>1.7225516131646117</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CA329">
            <v>0</v>
          </cell>
          <cell r="CB329">
            <v>5.9541607156025265</v>
          </cell>
          <cell r="CC329">
            <v>0</v>
          </cell>
          <cell r="CD329">
            <v>0</v>
          </cell>
          <cell r="CE329">
            <v>0</v>
          </cell>
          <cell r="CF329">
            <v>0</v>
          </cell>
          <cell r="CH329">
            <v>5.9541607156025265</v>
          </cell>
          <cell r="CJ329">
            <v>40078</v>
          </cell>
          <cell r="CK329">
            <v>14.823888685087987</v>
          </cell>
          <cell r="CL329">
            <v>9.0471708547775815</v>
          </cell>
          <cell r="CM329">
            <v>68.350684931506848</v>
          </cell>
          <cell r="CN329">
            <v>0</v>
          </cell>
          <cell r="CO329">
            <v>0</v>
          </cell>
          <cell r="CP329">
            <v>55.782326825035085</v>
          </cell>
          <cell r="CQ329">
            <v>0</v>
          </cell>
          <cell r="CR329">
            <v>35</v>
          </cell>
          <cell r="CS329">
            <v>0</v>
          </cell>
          <cell r="CU329">
            <v>40078</v>
          </cell>
          <cell r="CV329">
            <v>2.4815496991432671</v>
          </cell>
          <cell r="CW329">
            <v>5</v>
          </cell>
          <cell r="CX329">
            <v>0</v>
          </cell>
          <cell r="CY329">
            <v>0</v>
          </cell>
          <cell r="CZ329">
            <v>0</v>
          </cell>
          <cell r="DA329">
            <v>0</v>
          </cell>
          <cell r="DB329">
            <v>0</v>
          </cell>
          <cell r="DC329">
            <v>72.328767123287676</v>
          </cell>
          <cell r="DD329">
            <v>67</v>
          </cell>
          <cell r="DE329">
            <v>11.835616438356164</v>
          </cell>
          <cell r="DF329">
            <v>24</v>
          </cell>
          <cell r="DG329">
            <v>58.684931506849324</v>
          </cell>
          <cell r="DH329">
            <v>115.53268036218982</v>
          </cell>
          <cell r="DI329">
            <v>0</v>
          </cell>
          <cell r="DJ329">
            <v>0</v>
          </cell>
          <cell r="DK329">
            <v>27.3224043715847</v>
          </cell>
          <cell r="DL329">
            <v>41.028280559922152</v>
          </cell>
          <cell r="DM329">
            <v>0</v>
          </cell>
          <cell r="DN329">
            <v>0</v>
          </cell>
          <cell r="DO329">
            <v>0</v>
          </cell>
          <cell r="DP329">
            <v>0</v>
          </cell>
          <cell r="DR329">
            <v>68.350684931506848</v>
          </cell>
          <cell r="DS329">
            <v>5.9541607156025265</v>
          </cell>
          <cell r="DT329">
            <v>0</v>
          </cell>
          <cell r="DV329">
            <v>40078</v>
          </cell>
          <cell r="DW329">
            <v>6.031447236518388</v>
          </cell>
          <cell r="DY329">
            <v>49.7</v>
          </cell>
          <cell r="DZ329">
            <v>44.7</v>
          </cell>
          <cell r="EA329">
            <v>35</v>
          </cell>
          <cell r="EB329">
            <v>35</v>
          </cell>
          <cell r="ED329">
            <v>60</v>
          </cell>
          <cell r="EE329">
            <v>20</v>
          </cell>
          <cell r="EF329">
            <v>55.782326825035085</v>
          </cell>
          <cell r="EG329">
            <v>0</v>
          </cell>
          <cell r="EH329">
            <v>55.782326825035085</v>
          </cell>
          <cell r="EJ329">
            <v>35</v>
          </cell>
          <cell r="EK329">
            <v>95</v>
          </cell>
          <cell r="EL329">
            <v>115</v>
          </cell>
          <cell r="EN329">
            <v>0</v>
          </cell>
          <cell r="EO329">
            <v>60</v>
          </cell>
          <cell r="EP329">
            <v>80</v>
          </cell>
          <cell r="ER329">
            <v>200</v>
          </cell>
          <cell r="ET329">
            <v>15</v>
          </cell>
          <cell r="EU329">
            <v>0</v>
          </cell>
          <cell r="EV329">
            <v>0</v>
          </cell>
          <cell r="EW329">
            <v>58.378914066164739</v>
          </cell>
          <cell r="EX329">
            <v>9.9717708653421084</v>
          </cell>
          <cell r="EZ329">
            <v>58.378914066164739</v>
          </cell>
          <cell r="FA329">
            <v>73.378914066164739</v>
          </cell>
          <cell r="FB329">
            <v>59</v>
          </cell>
          <cell r="FC329">
            <v>68.350684931506848</v>
          </cell>
          <cell r="FE329">
            <v>38271.593290972225</v>
          </cell>
        </row>
        <row r="330">
          <cell r="A330">
            <v>40079</v>
          </cell>
          <cell r="B330">
            <v>23</v>
          </cell>
          <cell r="C330">
            <v>3</v>
          </cell>
          <cell r="D330">
            <v>9</v>
          </cell>
          <cell r="E330">
            <v>2009</v>
          </cell>
          <cell r="G330">
            <v>0</v>
          </cell>
          <cell r="H330">
            <v>3.5584014337646841</v>
          </cell>
          <cell r="I330">
            <v>11.363877703783398</v>
          </cell>
          <cell r="J330">
            <v>76.027397260273986</v>
          </cell>
          <cell r="K330">
            <v>10.833333333333334</v>
          </cell>
          <cell r="L330">
            <v>0.370341972722667</v>
          </cell>
          <cell r="M330">
            <v>7.8549595780126298</v>
          </cell>
          <cell r="N330">
            <v>8.1229090909090917</v>
          </cell>
          <cell r="O330">
            <v>25.507143850775574</v>
          </cell>
          <cell r="P330">
            <v>18.76689734514629</v>
          </cell>
          <cell r="Q330">
            <v>26.656610514057569</v>
          </cell>
          <cell r="R330">
            <v>22.221273547443964</v>
          </cell>
          <cell r="S330">
            <v>155.31722294362345</v>
          </cell>
          <cell r="T330">
            <v>22.215002691534512</v>
          </cell>
          <cell r="U330">
            <v>35.667136673946359</v>
          </cell>
          <cell r="W330">
            <v>0</v>
          </cell>
          <cell r="X330">
            <v>14.922279137548083</v>
          </cell>
          <cell r="Y330">
            <v>10.833333333333334</v>
          </cell>
          <cell r="Z330">
            <v>0</v>
          </cell>
          <cell r="AA330">
            <v>0</v>
          </cell>
          <cell r="AB330">
            <v>2.4802909420494981</v>
          </cell>
          <cell r="AC330">
            <v>5</v>
          </cell>
          <cell r="AD330">
            <v>0</v>
          </cell>
          <cell r="AE330">
            <v>1.0022831050228298</v>
          </cell>
          <cell r="AF330">
            <v>7.8656365945720612</v>
          </cell>
          <cell r="AG330">
            <v>0</v>
          </cell>
          <cell r="AH330">
            <v>2.0825832876794923</v>
          </cell>
          <cell r="AI330">
            <v>0</v>
          </cell>
          <cell r="AJ330">
            <v>0</v>
          </cell>
          <cell r="AK330">
            <v>0</v>
          </cell>
          <cell r="AL330">
            <v>0</v>
          </cell>
          <cell r="AM330">
            <v>0</v>
          </cell>
          <cell r="AN330">
            <v>0</v>
          </cell>
          <cell r="AO330">
            <v>10.429906092360163</v>
          </cell>
          <cell r="AP330">
            <v>0</v>
          </cell>
          <cell r="AQ330">
            <v>16.134363405427941</v>
          </cell>
          <cell r="AR330">
            <v>18.865636594572059</v>
          </cell>
          <cell r="AS330">
            <v>44.893998605699935</v>
          </cell>
          <cell r="AT330">
            <v>0</v>
          </cell>
          <cell r="AU330">
            <v>0</v>
          </cell>
          <cell r="AV330">
            <v>0</v>
          </cell>
          <cell r="AW330">
            <v>67</v>
          </cell>
          <cell r="AX330">
            <v>0</v>
          </cell>
          <cell r="AY330">
            <v>0</v>
          </cell>
          <cell r="AZ330">
            <v>39.819294912277265</v>
          </cell>
          <cell r="BA330">
            <v>0</v>
          </cell>
          <cell r="BB330">
            <v>106.38006739682709</v>
          </cell>
          <cell r="BC330">
            <v>0</v>
          </cell>
          <cell r="BD330">
            <v>0</v>
          </cell>
          <cell r="BE330">
            <v>27.3224043715847</v>
          </cell>
          <cell r="BF330">
            <v>41.028280559922152</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CA330">
            <v>0</v>
          </cell>
          <cell r="CB330">
            <v>7.6767123287671382</v>
          </cell>
          <cell r="CC330">
            <v>0</v>
          </cell>
          <cell r="CD330">
            <v>0</v>
          </cell>
          <cell r="CE330">
            <v>0.74543727168379803</v>
          </cell>
          <cell r="CF330">
            <v>0</v>
          </cell>
          <cell r="CH330">
            <v>8.4221496004509362</v>
          </cell>
          <cell r="CJ330">
            <v>40079</v>
          </cell>
          <cell r="CK330">
            <v>14.922279137548083</v>
          </cell>
          <cell r="CL330">
            <v>8.867919699594891</v>
          </cell>
          <cell r="CM330">
            <v>68.350684931506848</v>
          </cell>
          <cell r="CN330">
            <v>0</v>
          </cell>
          <cell r="CO330">
            <v>0</v>
          </cell>
          <cell r="CP330">
            <v>57.406487985739588</v>
          </cell>
          <cell r="CQ330">
            <v>0</v>
          </cell>
          <cell r="CR330">
            <v>35</v>
          </cell>
          <cell r="CS330">
            <v>0</v>
          </cell>
          <cell r="CU330">
            <v>40079</v>
          </cell>
          <cell r="CV330">
            <v>2.4802909420494981</v>
          </cell>
          <cell r="CW330">
            <v>5</v>
          </cell>
          <cell r="CX330">
            <v>0</v>
          </cell>
          <cell r="CY330">
            <v>0</v>
          </cell>
          <cell r="CZ330">
            <v>0</v>
          </cell>
          <cell r="DA330">
            <v>0</v>
          </cell>
          <cell r="DB330">
            <v>0</v>
          </cell>
          <cell r="DC330">
            <v>72.328767123287676</v>
          </cell>
          <cell r="DD330">
            <v>67</v>
          </cell>
          <cell r="DE330">
            <v>11.835616438356164</v>
          </cell>
          <cell r="DF330">
            <v>24</v>
          </cell>
          <cell r="DG330">
            <v>58.684931506849324</v>
          </cell>
          <cell r="DH330">
            <v>106.38006739682709</v>
          </cell>
          <cell r="DI330">
            <v>0</v>
          </cell>
          <cell r="DJ330">
            <v>0</v>
          </cell>
          <cell r="DK330">
            <v>27.3224043715847</v>
          </cell>
          <cell r="DL330">
            <v>41.028280559922152</v>
          </cell>
          <cell r="DM330">
            <v>0</v>
          </cell>
          <cell r="DN330">
            <v>0</v>
          </cell>
          <cell r="DO330">
            <v>0</v>
          </cell>
          <cell r="DP330">
            <v>0</v>
          </cell>
          <cell r="DR330">
            <v>68.350684931506848</v>
          </cell>
          <cell r="DS330">
            <v>8.4221496004509362</v>
          </cell>
          <cell r="DT330">
            <v>0</v>
          </cell>
          <cell r="DV330">
            <v>40079</v>
          </cell>
          <cell r="DW330">
            <v>5.9119464663965937</v>
          </cell>
          <cell r="DY330">
            <v>49.7</v>
          </cell>
          <cell r="DZ330">
            <v>44.7</v>
          </cell>
          <cell r="EA330">
            <v>35</v>
          </cell>
          <cell r="EB330">
            <v>35</v>
          </cell>
          <cell r="ED330">
            <v>60</v>
          </cell>
          <cell r="EE330">
            <v>20</v>
          </cell>
          <cell r="EF330">
            <v>58.151925257423386</v>
          </cell>
          <cell r="EG330">
            <v>0</v>
          </cell>
          <cell r="EH330">
            <v>58.151925257423386</v>
          </cell>
          <cell r="EJ330">
            <v>35</v>
          </cell>
          <cell r="EK330">
            <v>95</v>
          </cell>
          <cell r="EL330">
            <v>115</v>
          </cell>
          <cell r="EN330">
            <v>0</v>
          </cell>
          <cell r="EO330">
            <v>60</v>
          </cell>
          <cell r="EP330">
            <v>80</v>
          </cell>
          <cell r="ER330">
            <v>200</v>
          </cell>
          <cell r="ET330">
            <v>15</v>
          </cell>
          <cell r="EU330">
            <v>0</v>
          </cell>
          <cell r="EV330">
            <v>0</v>
          </cell>
          <cell r="EW330">
            <v>56.756335245207161</v>
          </cell>
          <cell r="EX330">
            <v>11.594349686299687</v>
          </cell>
          <cell r="EZ330">
            <v>56.756335245207161</v>
          </cell>
          <cell r="FA330">
            <v>71.756335245207168</v>
          </cell>
          <cell r="FB330">
            <v>59</v>
          </cell>
          <cell r="FC330">
            <v>68.350684931506848</v>
          </cell>
          <cell r="FE330">
            <v>38271.593291319441</v>
          </cell>
        </row>
        <row r="331">
          <cell r="A331">
            <v>40080</v>
          </cell>
          <cell r="B331">
            <v>24</v>
          </cell>
          <cell r="C331">
            <v>4</v>
          </cell>
          <cell r="D331">
            <v>9</v>
          </cell>
          <cell r="E331">
            <v>2009</v>
          </cell>
          <cell r="G331">
            <v>0</v>
          </cell>
          <cell r="H331">
            <v>3.4251316860743191</v>
          </cell>
          <cell r="I331">
            <v>9.4634271839742894</v>
          </cell>
          <cell r="J331">
            <v>76.027397260273986</v>
          </cell>
          <cell r="K331">
            <v>10.833333333333334</v>
          </cell>
          <cell r="L331">
            <v>0.35647187341470743</v>
          </cell>
          <cell r="M331">
            <v>6.5413268197030572</v>
          </cell>
          <cell r="N331">
            <v>0</v>
          </cell>
          <cell r="O331">
            <v>24.551846735323846</v>
          </cell>
          <cell r="P331">
            <v>15.62839473675292</v>
          </cell>
          <cell r="Q331">
            <v>27.248697449518222</v>
          </cell>
          <cell r="R331">
            <v>22.221273547443964</v>
          </cell>
          <cell r="S331">
            <v>158.85550644676334</v>
          </cell>
          <cell r="T331">
            <v>21.390720874073928</v>
          </cell>
          <cell r="U331">
            <v>26.398168175899169</v>
          </cell>
          <cell r="W331">
            <v>0</v>
          </cell>
          <cell r="X331">
            <v>12.888558870048609</v>
          </cell>
          <cell r="Y331">
            <v>10.833333333333334</v>
          </cell>
          <cell r="Z331">
            <v>0</v>
          </cell>
          <cell r="AA331">
            <v>0</v>
          </cell>
          <cell r="AB331">
            <v>0</v>
          </cell>
          <cell r="AC331">
            <v>5</v>
          </cell>
          <cell r="AD331">
            <v>0</v>
          </cell>
          <cell r="AE331">
            <v>1.0022831050228298</v>
          </cell>
          <cell r="AF331">
            <v>0.89551558809493503</v>
          </cell>
          <cell r="AG331">
            <v>0</v>
          </cell>
          <cell r="AH331">
            <v>2.5280656362173097</v>
          </cell>
          <cell r="AI331">
            <v>0</v>
          </cell>
          <cell r="AJ331">
            <v>0</v>
          </cell>
          <cell r="AK331">
            <v>0</v>
          </cell>
          <cell r="AL331">
            <v>0</v>
          </cell>
          <cell r="AM331">
            <v>0</v>
          </cell>
          <cell r="AN331">
            <v>0</v>
          </cell>
          <cell r="AO331">
            <v>11.723622245201895</v>
          </cell>
          <cell r="AP331">
            <v>0</v>
          </cell>
          <cell r="AQ331">
            <v>23.104484411905066</v>
          </cell>
          <cell r="AR331">
            <v>11.895515588094934</v>
          </cell>
          <cell r="AS331">
            <v>40.398524587619761</v>
          </cell>
          <cell r="AT331">
            <v>0</v>
          </cell>
          <cell r="AU331">
            <v>0</v>
          </cell>
          <cell r="AV331">
            <v>0</v>
          </cell>
          <cell r="AW331">
            <v>67</v>
          </cell>
          <cell r="AX331">
            <v>0</v>
          </cell>
          <cell r="AY331">
            <v>0</v>
          </cell>
          <cell r="AZ331">
            <v>46.789415918754386</v>
          </cell>
          <cell r="BA331">
            <v>0</v>
          </cell>
          <cell r="BB331">
            <v>92.854979577982064</v>
          </cell>
          <cell r="BC331">
            <v>0</v>
          </cell>
          <cell r="BD331">
            <v>0</v>
          </cell>
          <cell r="BE331">
            <v>27.3224043715847</v>
          </cell>
          <cell r="BF331">
            <v>34.942223057785696</v>
          </cell>
          <cell r="BG331">
            <v>0</v>
          </cell>
          <cell r="BH331">
            <v>4.7899957842001015</v>
          </cell>
          <cell r="BI331">
            <v>0</v>
          </cell>
          <cell r="BJ331">
            <v>0</v>
          </cell>
          <cell r="BK331">
            <v>0</v>
          </cell>
          <cell r="BL331">
            <v>0</v>
          </cell>
          <cell r="BM331">
            <v>0</v>
          </cell>
          <cell r="BN331">
            <v>7.1054273576010019E-15</v>
          </cell>
          <cell r="BO331">
            <v>0</v>
          </cell>
          <cell r="BP331">
            <v>0</v>
          </cell>
          <cell r="BQ331">
            <v>-7.1054273576010019E-15</v>
          </cell>
          <cell r="BR331">
            <v>0</v>
          </cell>
          <cell r="BS331">
            <v>0</v>
          </cell>
          <cell r="BT331">
            <v>0</v>
          </cell>
          <cell r="BU331">
            <v>0</v>
          </cell>
          <cell r="BV331">
            <v>0</v>
          </cell>
          <cell r="BW331">
            <v>6.0860575021364482</v>
          </cell>
          <cell r="BX331">
            <v>0</v>
          </cell>
          <cell r="BY331">
            <v>0</v>
          </cell>
          <cell r="CA331">
            <v>0</v>
          </cell>
          <cell r="CB331">
            <v>2.8867165445670508</v>
          </cell>
          <cell r="CC331">
            <v>0</v>
          </cell>
          <cell r="CD331">
            <v>0</v>
          </cell>
          <cell r="CE331">
            <v>0</v>
          </cell>
          <cell r="CF331">
            <v>0</v>
          </cell>
          <cell r="CH331">
            <v>2.8867165445670508</v>
          </cell>
          <cell r="CJ331">
            <v>40080</v>
          </cell>
          <cell r="CK331">
            <v>12.888558870048609</v>
          </cell>
          <cell r="CL331">
            <v>1.8977986931177648</v>
          </cell>
          <cell r="CM331">
            <v>62.2646274293704</v>
          </cell>
          <cell r="CN331">
            <v>6.0860575021364482</v>
          </cell>
          <cell r="CO331">
            <v>0</v>
          </cell>
          <cell r="CP331">
            <v>54.650212469038962</v>
          </cell>
          <cell r="CQ331">
            <v>0</v>
          </cell>
          <cell r="CR331">
            <v>35</v>
          </cell>
          <cell r="CS331">
            <v>0</v>
          </cell>
          <cell r="CU331">
            <v>40080</v>
          </cell>
          <cell r="CV331">
            <v>0</v>
          </cell>
          <cell r="CW331">
            <v>5</v>
          </cell>
          <cell r="CX331">
            <v>0</v>
          </cell>
          <cell r="CY331">
            <v>0</v>
          </cell>
          <cell r="CZ331">
            <v>0</v>
          </cell>
          <cell r="DA331">
            <v>0</v>
          </cell>
          <cell r="DB331">
            <v>0</v>
          </cell>
          <cell r="DC331">
            <v>72.328767123287676</v>
          </cell>
          <cell r="DD331">
            <v>67</v>
          </cell>
          <cell r="DE331">
            <v>11.835616438356164</v>
          </cell>
          <cell r="DF331">
            <v>24</v>
          </cell>
          <cell r="DG331">
            <v>58.684931506849324</v>
          </cell>
          <cell r="DH331">
            <v>92.854979577982064</v>
          </cell>
          <cell r="DI331">
            <v>0</v>
          </cell>
          <cell r="DJ331">
            <v>0</v>
          </cell>
          <cell r="DK331">
            <v>27.3224043715847</v>
          </cell>
          <cell r="DL331">
            <v>34.942223057785704</v>
          </cell>
          <cell r="DM331">
            <v>0</v>
          </cell>
          <cell r="DN331">
            <v>0</v>
          </cell>
          <cell r="DO331">
            <v>-7.1054273576010019E-15</v>
          </cell>
          <cell r="DP331">
            <v>6.0860575021364482</v>
          </cell>
          <cell r="DR331">
            <v>68.350684931506848</v>
          </cell>
          <cell r="DS331">
            <v>2.8867165445670508</v>
          </cell>
          <cell r="DT331">
            <v>0</v>
          </cell>
          <cell r="DV331">
            <v>40080</v>
          </cell>
          <cell r="DW331">
            <v>1.2651991287451765</v>
          </cell>
          <cell r="DY331">
            <v>49.7</v>
          </cell>
          <cell r="DZ331">
            <v>44.7</v>
          </cell>
          <cell r="EA331">
            <v>35</v>
          </cell>
          <cell r="EB331">
            <v>35</v>
          </cell>
          <cell r="ED331">
            <v>60</v>
          </cell>
          <cell r="EE331">
            <v>20</v>
          </cell>
          <cell r="EF331">
            <v>54.650212469038969</v>
          </cell>
          <cell r="EG331">
            <v>0</v>
          </cell>
          <cell r="EH331">
            <v>54.650212469038969</v>
          </cell>
          <cell r="EJ331">
            <v>35</v>
          </cell>
          <cell r="EK331">
            <v>95</v>
          </cell>
          <cell r="EL331">
            <v>115</v>
          </cell>
          <cell r="EN331">
            <v>0</v>
          </cell>
          <cell r="EO331">
            <v>60</v>
          </cell>
          <cell r="EP331">
            <v>80</v>
          </cell>
          <cell r="ER331">
            <v>200</v>
          </cell>
          <cell r="ET331">
            <v>15</v>
          </cell>
          <cell r="EU331">
            <v>0</v>
          </cell>
          <cell r="EV331">
            <v>6.0860575021364482</v>
          </cell>
          <cell r="EW331">
            <v>53.350684931506848</v>
          </cell>
          <cell r="EX331">
            <v>15</v>
          </cell>
          <cell r="EZ331">
            <v>47.2646274293704</v>
          </cell>
          <cell r="FA331">
            <v>62.2646274293704</v>
          </cell>
          <cell r="FB331">
            <v>59</v>
          </cell>
          <cell r="FC331">
            <v>68.350684931506848</v>
          </cell>
          <cell r="FE331">
            <v>38271.593291550926</v>
          </cell>
        </row>
        <row r="332">
          <cell r="A332">
            <v>40081</v>
          </cell>
          <cell r="B332">
            <v>25</v>
          </cell>
          <cell r="C332">
            <v>5</v>
          </cell>
          <cell r="D332">
            <v>9</v>
          </cell>
          <cell r="E332">
            <v>2009</v>
          </cell>
          <cell r="G332">
            <v>0</v>
          </cell>
          <cell r="H332">
            <v>2.8765541950098501</v>
          </cell>
          <cell r="I332">
            <v>9.3758448339741935</v>
          </cell>
          <cell r="J332">
            <v>76.027397260273986</v>
          </cell>
          <cell r="K332">
            <v>10.833333333333334</v>
          </cell>
          <cell r="L332">
            <v>0.29937846391224776</v>
          </cell>
          <cell r="M332">
            <v>6.4807879933507575</v>
          </cell>
          <cell r="N332">
            <v>0</v>
          </cell>
          <cell r="O332">
            <v>20.619562748164149</v>
          </cell>
          <cell r="P332">
            <v>15.483756699056398</v>
          </cell>
          <cell r="Q332">
            <v>26.884449741074256</v>
          </cell>
          <cell r="R332">
            <v>22.221273547443964</v>
          </cell>
          <cell r="S332">
            <v>51.827385949413049</v>
          </cell>
          <cell r="T332">
            <v>21.232867818109675</v>
          </cell>
          <cell r="U332">
            <v>25.467749177871632</v>
          </cell>
          <cell r="W332">
            <v>0</v>
          </cell>
          <cell r="X332">
            <v>12.252399028984044</v>
          </cell>
          <cell r="Y332">
            <v>10.833333333333334</v>
          </cell>
          <cell r="Z332">
            <v>0</v>
          </cell>
          <cell r="AA332">
            <v>0</v>
          </cell>
          <cell r="AB332">
            <v>0</v>
          </cell>
          <cell r="AC332">
            <v>5</v>
          </cell>
          <cell r="AD332">
            <v>0</v>
          </cell>
          <cell r="AE332">
            <v>1.0022831050228298</v>
          </cell>
          <cell r="AF332">
            <v>0.7778833522401758</v>
          </cell>
          <cell r="AG332">
            <v>0</v>
          </cell>
          <cell r="AH332">
            <v>2.740434027047737</v>
          </cell>
          <cell r="AI332">
            <v>0</v>
          </cell>
          <cell r="AJ332">
            <v>0</v>
          </cell>
          <cell r="AK332">
            <v>0</v>
          </cell>
          <cell r="AL332">
            <v>0</v>
          </cell>
          <cell r="AM332">
            <v>0</v>
          </cell>
          <cell r="AN332">
            <v>0</v>
          </cell>
          <cell r="AO332">
            <v>11.837375595568922</v>
          </cell>
          <cell r="AP332">
            <v>0</v>
          </cell>
          <cell r="AQ332">
            <v>23.222116647759826</v>
          </cell>
          <cell r="AR332">
            <v>11.777883352240174</v>
          </cell>
          <cell r="AS332">
            <v>35.6312331131221</v>
          </cell>
          <cell r="AT332">
            <v>0</v>
          </cell>
          <cell r="AU332">
            <v>0</v>
          </cell>
          <cell r="AV332">
            <v>0</v>
          </cell>
          <cell r="AW332">
            <v>67</v>
          </cell>
          <cell r="AX332">
            <v>0</v>
          </cell>
          <cell r="AY332">
            <v>0</v>
          </cell>
          <cell r="AZ332">
            <v>31.528002945394348</v>
          </cell>
          <cell r="BA332">
            <v>0</v>
          </cell>
          <cell r="BB332">
            <v>0</v>
          </cell>
          <cell r="BC332">
            <v>0</v>
          </cell>
          <cell r="BD332">
            <v>0</v>
          </cell>
          <cell r="BE332">
            <v>27.3224043715847</v>
          </cell>
          <cell r="BF332">
            <v>34.504797264606538</v>
          </cell>
          <cell r="BG332">
            <v>0</v>
          </cell>
          <cell r="BH332">
            <v>9.8673253585648695</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4.332870265517883</v>
          </cell>
          <cell r="BX332">
            <v>0</v>
          </cell>
          <cell r="BY332">
            <v>0</v>
          </cell>
          <cell r="CA332">
            <v>0</v>
          </cell>
          <cell r="CB332">
            <v>0</v>
          </cell>
          <cell r="CC332">
            <v>0</v>
          </cell>
          <cell r="CD332">
            <v>0</v>
          </cell>
          <cell r="CE332">
            <v>0</v>
          </cell>
          <cell r="CF332">
            <v>0</v>
          </cell>
          <cell r="CH332">
            <v>0</v>
          </cell>
          <cell r="CJ332">
            <v>40081</v>
          </cell>
          <cell r="CK332">
            <v>12.252399028984044</v>
          </cell>
          <cell r="CL332">
            <v>1.7801664572630056</v>
          </cell>
          <cell r="CM332">
            <v>61.827201636191234</v>
          </cell>
          <cell r="CN332">
            <v>4.332870265517883</v>
          </cell>
          <cell r="CO332">
            <v>0</v>
          </cell>
          <cell r="CP332">
            <v>50.209042735738763</v>
          </cell>
          <cell r="CQ332">
            <v>0</v>
          </cell>
          <cell r="CR332">
            <v>35</v>
          </cell>
          <cell r="CS332">
            <v>0</v>
          </cell>
          <cell r="CU332">
            <v>40081</v>
          </cell>
          <cell r="CV332">
            <v>0</v>
          </cell>
          <cell r="CW332">
            <v>5</v>
          </cell>
          <cell r="CX332">
            <v>0</v>
          </cell>
          <cell r="CY332">
            <v>0</v>
          </cell>
          <cell r="CZ332">
            <v>0</v>
          </cell>
          <cell r="DA332">
            <v>0</v>
          </cell>
          <cell r="DB332">
            <v>0</v>
          </cell>
          <cell r="DC332">
            <v>72.328767123287676</v>
          </cell>
          <cell r="DD332">
            <v>67</v>
          </cell>
          <cell r="DE332">
            <v>11.835616438356164</v>
          </cell>
          <cell r="DF332">
            <v>24</v>
          </cell>
          <cell r="DG332">
            <v>43.305886297634522</v>
          </cell>
          <cell r="DH332">
            <v>0</v>
          </cell>
          <cell r="DI332">
            <v>0</v>
          </cell>
          <cell r="DJ332">
            <v>0</v>
          </cell>
          <cell r="DK332">
            <v>27.3224043715847</v>
          </cell>
          <cell r="DL332">
            <v>34.504797264606538</v>
          </cell>
          <cell r="DM332">
            <v>0</v>
          </cell>
          <cell r="DN332">
            <v>0</v>
          </cell>
          <cell r="DO332">
            <v>0</v>
          </cell>
          <cell r="DP332">
            <v>4.332870265517883</v>
          </cell>
          <cell r="DR332">
            <v>66.160071901709117</v>
          </cell>
          <cell r="DS332">
            <v>0</v>
          </cell>
          <cell r="DT332">
            <v>0</v>
          </cell>
          <cell r="DV332">
            <v>40081</v>
          </cell>
          <cell r="DW332">
            <v>1.186777638175337</v>
          </cell>
          <cell r="DY332">
            <v>49.7</v>
          </cell>
          <cell r="DZ332">
            <v>44.7</v>
          </cell>
          <cell r="EA332">
            <v>35</v>
          </cell>
          <cell r="EB332">
            <v>35</v>
          </cell>
          <cell r="ED332">
            <v>60</v>
          </cell>
          <cell r="EE332">
            <v>20</v>
          </cell>
          <cell r="EF332">
            <v>50.209042735738763</v>
          </cell>
          <cell r="EG332">
            <v>0</v>
          </cell>
          <cell r="EH332">
            <v>50.209042735738763</v>
          </cell>
          <cell r="EJ332">
            <v>35</v>
          </cell>
          <cell r="EK332">
            <v>95</v>
          </cell>
          <cell r="EL332">
            <v>115</v>
          </cell>
          <cell r="EN332">
            <v>0</v>
          </cell>
          <cell r="EO332">
            <v>60</v>
          </cell>
          <cell r="EP332">
            <v>80</v>
          </cell>
          <cell r="ER332">
            <v>200</v>
          </cell>
          <cell r="ET332">
            <v>15</v>
          </cell>
          <cell r="EU332">
            <v>0</v>
          </cell>
          <cell r="EV332">
            <v>4.332870265517883</v>
          </cell>
          <cell r="EW332">
            <v>51.160071901709117</v>
          </cell>
          <cell r="EX332">
            <v>15</v>
          </cell>
          <cell r="EZ332">
            <v>46.827201636191234</v>
          </cell>
          <cell r="FA332">
            <v>61.827201636191234</v>
          </cell>
          <cell r="FB332">
            <v>59</v>
          </cell>
          <cell r="FC332">
            <v>68.350684931506848</v>
          </cell>
          <cell r="FE332">
            <v>38271.593291898149</v>
          </cell>
        </row>
        <row r="333">
          <cell r="A333">
            <v>40082</v>
          </cell>
          <cell r="B333">
            <v>26</v>
          </cell>
          <cell r="C333">
            <v>6</v>
          </cell>
          <cell r="D333">
            <v>9</v>
          </cell>
          <cell r="E333">
            <v>2009</v>
          </cell>
          <cell r="G333">
            <v>0</v>
          </cell>
          <cell r="H333">
            <v>3.7357754816710416</v>
          </cell>
          <cell r="I333">
            <v>11.866558923671578</v>
          </cell>
          <cell r="J333">
            <v>76.027397260273986</v>
          </cell>
          <cell r="K333">
            <v>10.833333333333334</v>
          </cell>
          <cell r="L333">
            <v>0.38880224372754579</v>
          </cell>
          <cell r="M333">
            <v>8.2024237769218757</v>
          </cell>
          <cell r="N333">
            <v>8.1229090909090917</v>
          </cell>
          <cell r="O333">
            <v>26.778587064689539</v>
          </cell>
          <cell r="P333">
            <v>19.597051197280198</v>
          </cell>
          <cell r="Q333">
            <v>26.803990681907774</v>
          </cell>
          <cell r="R333">
            <v>22.221273547443964</v>
          </cell>
          <cell r="S333">
            <v>122.93438727838343</v>
          </cell>
          <cell r="T333">
            <v>22.087540575658981</v>
          </cell>
          <cell r="U333">
            <v>38.339873897301906</v>
          </cell>
          <cell r="W333">
            <v>0</v>
          </cell>
          <cell r="X333">
            <v>15.602334405342619</v>
          </cell>
          <cell r="Y333">
            <v>10.833333333333334</v>
          </cell>
          <cell r="Z333">
            <v>0</v>
          </cell>
          <cell r="AA333">
            <v>0</v>
          </cell>
          <cell r="AB333">
            <v>2.4790328234557055</v>
          </cell>
          <cell r="AC333">
            <v>5</v>
          </cell>
          <cell r="AD333">
            <v>0</v>
          </cell>
          <cell r="AE333">
            <v>1.0022831050228298</v>
          </cell>
          <cell r="AF333">
            <v>8.2328191830799771</v>
          </cell>
          <cell r="AG333">
            <v>0</v>
          </cell>
          <cell r="AH333">
            <v>1.5747989809511598</v>
          </cell>
          <cell r="AI333">
            <v>0</v>
          </cell>
          <cell r="AJ333">
            <v>0</v>
          </cell>
          <cell r="AK333">
            <v>0</v>
          </cell>
          <cell r="AL333">
            <v>0</v>
          </cell>
          <cell r="AM333">
            <v>0</v>
          </cell>
          <cell r="AN333">
            <v>0</v>
          </cell>
          <cell r="AO333">
            <v>9.3151345919951858</v>
          </cell>
          <cell r="AP333">
            <v>0</v>
          </cell>
          <cell r="AQ333">
            <v>15.767180816920023</v>
          </cell>
          <cell r="AR333">
            <v>19.232819183079975</v>
          </cell>
          <cell r="AS333">
            <v>45.836499144998712</v>
          </cell>
          <cell r="AT333">
            <v>0</v>
          </cell>
          <cell r="AU333">
            <v>0</v>
          </cell>
          <cell r="AV333">
            <v>0</v>
          </cell>
          <cell r="AW333">
            <v>67</v>
          </cell>
          <cell r="AX333">
            <v>0</v>
          </cell>
          <cell r="AY333">
            <v>0</v>
          </cell>
          <cell r="AZ333">
            <v>39.452112323769349</v>
          </cell>
          <cell r="BA333">
            <v>0</v>
          </cell>
          <cell r="BB333">
            <v>76.909689427574989</v>
          </cell>
          <cell r="BC333">
            <v>0</v>
          </cell>
          <cell r="BD333">
            <v>0</v>
          </cell>
          <cell r="BE333">
            <v>27.3224043715847</v>
          </cell>
          <cell r="BF333">
            <v>41.028280559922152</v>
          </cell>
          <cell r="BG333">
            <v>0</v>
          </cell>
          <cell r="BH333">
            <v>0</v>
          </cell>
          <cell r="BI333">
            <v>0</v>
          </cell>
          <cell r="BJ333">
            <v>0</v>
          </cell>
          <cell r="BK333">
            <v>0</v>
          </cell>
          <cell r="BL333">
            <v>0</v>
          </cell>
          <cell r="BM333">
            <v>0</v>
          </cell>
          <cell r="BN333">
            <v>0</v>
          </cell>
          <cell r="BO333">
            <v>0</v>
          </cell>
          <cell r="BP333">
            <v>0</v>
          </cell>
          <cell r="BQ333">
            <v>7.1054273576010019E-15</v>
          </cell>
          <cell r="BR333">
            <v>0</v>
          </cell>
          <cell r="BS333">
            <v>0</v>
          </cell>
          <cell r="BT333">
            <v>0</v>
          </cell>
          <cell r="BU333">
            <v>0</v>
          </cell>
          <cell r="BV333">
            <v>0</v>
          </cell>
          <cell r="BW333">
            <v>0</v>
          </cell>
          <cell r="BX333">
            <v>0</v>
          </cell>
          <cell r="BY333">
            <v>0</v>
          </cell>
          <cell r="CA333">
            <v>0</v>
          </cell>
          <cell r="CB333">
            <v>7.6767123287671382</v>
          </cell>
          <cell r="CC333">
            <v>0</v>
          </cell>
          <cell r="CD333">
            <v>0</v>
          </cell>
          <cell r="CE333">
            <v>3.6744697733764156</v>
          </cell>
          <cell r="CF333">
            <v>0</v>
          </cell>
          <cell r="CH333">
            <v>11.351182102143554</v>
          </cell>
          <cell r="CJ333">
            <v>40082</v>
          </cell>
          <cell r="CK333">
            <v>15.602334405342619</v>
          </cell>
          <cell r="CL333">
            <v>9.2351022881028069</v>
          </cell>
          <cell r="CM333">
            <v>68.350684931506848</v>
          </cell>
          <cell r="CN333">
            <v>0</v>
          </cell>
          <cell r="CO333">
            <v>0</v>
          </cell>
          <cell r="CP333">
            <v>56.726432717945059</v>
          </cell>
          <cell r="CQ333">
            <v>0</v>
          </cell>
          <cell r="CR333">
            <v>35</v>
          </cell>
          <cell r="CS333">
            <v>0</v>
          </cell>
          <cell r="CU333">
            <v>40082</v>
          </cell>
          <cell r="CV333">
            <v>2.4790328234557055</v>
          </cell>
          <cell r="CW333">
            <v>5</v>
          </cell>
          <cell r="CX333">
            <v>0</v>
          </cell>
          <cell r="CY333">
            <v>0</v>
          </cell>
          <cell r="CZ333">
            <v>0</v>
          </cell>
          <cell r="DA333">
            <v>0</v>
          </cell>
          <cell r="DB333">
            <v>0</v>
          </cell>
          <cell r="DC333">
            <v>72.328767123287676</v>
          </cell>
          <cell r="DD333">
            <v>67</v>
          </cell>
          <cell r="DE333">
            <v>11.835616438356164</v>
          </cell>
          <cell r="DF333">
            <v>24</v>
          </cell>
          <cell r="DG333">
            <v>58.684931506849324</v>
          </cell>
          <cell r="DH333">
            <v>76.909689427574989</v>
          </cell>
          <cell r="DI333">
            <v>0</v>
          </cell>
          <cell r="DJ333">
            <v>0</v>
          </cell>
          <cell r="DK333">
            <v>27.3224043715847</v>
          </cell>
          <cell r="DL333">
            <v>41.028280559922152</v>
          </cell>
          <cell r="DM333">
            <v>0</v>
          </cell>
          <cell r="DN333">
            <v>0</v>
          </cell>
          <cell r="DO333">
            <v>7.1054273576010019E-15</v>
          </cell>
          <cell r="DP333">
            <v>0</v>
          </cell>
          <cell r="DR333">
            <v>68.350684931506848</v>
          </cell>
          <cell r="DS333">
            <v>11.351182102143554</v>
          </cell>
          <cell r="DT333">
            <v>0</v>
          </cell>
          <cell r="DV333">
            <v>40082</v>
          </cell>
          <cell r="DW333">
            <v>6.1567348587352049</v>
          </cell>
          <cell r="DY333">
            <v>49.7</v>
          </cell>
          <cell r="DZ333">
            <v>44.7</v>
          </cell>
          <cell r="EA333">
            <v>35</v>
          </cell>
          <cell r="EB333">
            <v>35</v>
          </cell>
          <cell r="ED333">
            <v>60</v>
          </cell>
          <cell r="EE333">
            <v>20</v>
          </cell>
          <cell r="EF333">
            <v>60.400902491321474</v>
          </cell>
          <cell r="EG333">
            <v>0.40090249132147449</v>
          </cell>
          <cell r="EH333">
            <v>60</v>
          </cell>
          <cell r="EJ333">
            <v>35</v>
          </cell>
          <cell r="EK333">
            <v>95</v>
          </cell>
          <cell r="EL333">
            <v>115</v>
          </cell>
          <cell r="EN333">
            <v>0</v>
          </cell>
          <cell r="EO333">
            <v>60</v>
          </cell>
          <cell r="EP333">
            <v>80</v>
          </cell>
          <cell r="ER333">
            <v>200</v>
          </cell>
          <cell r="ET333">
            <v>15</v>
          </cell>
          <cell r="EU333">
            <v>0</v>
          </cell>
          <cell r="EV333">
            <v>0</v>
          </cell>
          <cell r="EW333">
            <v>59.266952182588014</v>
          </cell>
          <cell r="EX333">
            <v>9.083732748918834</v>
          </cell>
          <cell r="EZ333">
            <v>59.266952182588014</v>
          </cell>
          <cell r="FA333">
            <v>74.266952182588014</v>
          </cell>
          <cell r="FB333">
            <v>59</v>
          </cell>
          <cell r="FC333">
            <v>68.350684931506848</v>
          </cell>
          <cell r="FE333">
            <v>38271.593292129626</v>
          </cell>
        </row>
        <row r="334">
          <cell r="A334">
            <v>40083</v>
          </cell>
          <cell r="B334">
            <v>27</v>
          </cell>
          <cell r="C334">
            <v>7</v>
          </cell>
          <cell r="D334">
            <v>9</v>
          </cell>
          <cell r="E334">
            <v>2009</v>
          </cell>
          <cell r="G334">
            <v>0</v>
          </cell>
          <cell r="H334">
            <v>4.7646287012836437</v>
          </cell>
          <cell r="I334">
            <v>12.172555024119015</v>
          </cell>
          <cell r="J334">
            <v>76.027397260273986</v>
          </cell>
          <cell r="K334">
            <v>10.833333333333334</v>
          </cell>
          <cell r="L334">
            <v>0.49588053101068758</v>
          </cell>
          <cell r="M334">
            <v>8.4139349408658415</v>
          </cell>
          <cell r="N334">
            <v>8.1229090909090917</v>
          </cell>
          <cell r="O334">
            <v>34.153557978588879</v>
          </cell>
          <cell r="P334">
            <v>20.102389036598918</v>
          </cell>
          <cell r="Q334">
            <v>26.908963066990388</v>
          </cell>
          <cell r="R334">
            <v>22.221273547443964</v>
          </cell>
          <cell r="S334">
            <v>113.77862682899783</v>
          </cell>
          <cell r="T334">
            <v>22.056859607863235</v>
          </cell>
          <cell r="U334">
            <v>38.039079721995513</v>
          </cell>
          <cell r="W334">
            <v>0</v>
          </cell>
          <cell r="X334">
            <v>16.937183725402658</v>
          </cell>
          <cell r="Y334">
            <v>10.833333333333334</v>
          </cell>
          <cell r="Z334">
            <v>0</v>
          </cell>
          <cell r="AA334">
            <v>0</v>
          </cell>
          <cell r="AB334">
            <v>2.4777753430380098</v>
          </cell>
          <cell r="AC334">
            <v>5</v>
          </cell>
          <cell r="AD334">
            <v>0</v>
          </cell>
          <cell r="AE334">
            <v>1.0022831050228298</v>
          </cell>
          <cell r="AF334">
            <v>8.5526661147247811</v>
          </cell>
          <cell r="AG334">
            <v>0</v>
          </cell>
          <cell r="AH334">
            <v>0.98544318288700339</v>
          </cell>
          <cell r="AI334">
            <v>0</v>
          </cell>
          <cell r="AJ334">
            <v>0</v>
          </cell>
          <cell r="AK334">
            <v>0</v>
          </cell>
          <cell r="AL334">
            <v>0</v>
          </cell>
          <cell r="AM334">
            <v>0</v>
          </cell>
          <cell r="AN334">
            <v>0</v>
          </cell>
          <cell r="AO334">
            <v>8.2366500227291333</v>
          </cell>
          <cell r="AP334">
            <v>0</v>
          </cell>
          <cell r="AQ334">
            <v>15.447333885275219</v>
          </cell>
          <cell r="AR334">
            <v>19.552666114724779</v>
          </cell>
          <cell r="AS334">
            <v>46.169490192268881</v>
          </cell>
          <cell r="AT334">
            <v>0</v>
          </cell>
          <cell r="AU334">
            <v>0</v>
          </cell>
          <cell r="AV334">
            <v>0</v>
          </cell>
          <cell r="AW334">
            <v>67</v>
          </cell>
          <cell r="AX334">
            <v>0</v>
          </cell>
          <cell r="AY334">
            <v>0</v>
          </cell>
          <cell r="AZ334">
            <v>39.132265392124545</v>
          </cell>
          <cell r="BA334">
            <v>0</v>
          </cell>
          <cell r="BB334">
            <v>67.742300766732029</v>
          </cell>
          <cell r="BC334">
            <v>0</v>
          </cell>
          <cell r="BD334">
            <v>0</v>
          </cell>
          <cell r="BE334">
            <v>27.3224043715847</v>
          </cell>
          <cell r="BF334">
            <v>41.028280559922152</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CA334">
            <v>0</v>
          </cell>
          <cell r="CB334">
            <v>7.6767123287671382</v>
          </cell>
          <cell r="CC334">
            <v>0</v>
          </cell>
          <cell r="CD334">
            <v>0</v>
          </cell>
          <cell r="CE334">
            <v>12.994600231737124</v>
          </cell>
          <cell r="CF334">
            <v>0</v>
          </cell>
          <cell r="CH334">
            <v>20.671312560504262</v>
          </cell>
          <cell r="CJ334">
            <v>40083</v>
          </cell>
          <cell r="CK334">
            <v>16.937183725402658</v>
          </cell>
          <cell r="CL334">
            <v>9.5549492197476109</v>
          </cell>
          <cell r="CM334">
            <v>68.350684931506848</v>
          </cell>
          <cell r="CN334">
            <v>0</v>
          </cell>
          <cell r="CO334">
            <v>0</v>
          </cell>
          <cell r="CP334">
            <v>55.391583397885015</v>
          </cell>
          <cell r="CQ334">
            <v>0</v>
          </cell>
          <cell r="CR334">
            <v>35</v>
          </cell>
          <cell r="CS334">
            <v>0</v>
          </cell>
          <cell r="CU334">
            <v>40083</v>
          </cell>
          <cell r="CV334">
            <v>2.4777753430380098</v>
          </cell>
          <cell r="CW334">
            <v>5</v>
          </cell>
          <cell r="CX334">
            <v>0</v>
          </cell>
          <cell r="CY334">
            <v>0</v>
          </cell>
          <cell r="CZ334">
            <v>0</v>
          </cell>
          <cell r="DA334">
            <v>0</v>
          </cell>
          <cell r="DB334">
            <v>0</v>
          </cell>
          <cell r="DC334">
            <v>72.328767123287676</v>
          </cell>
          <cell r="DD334">
            <v>67</v>
          </cell>
          <cell r="DE334">
            <v>11.835616438356164</v>
          </cell>
          <cell r="DF334">
            <v>24</v>
          </cell>
          <cell r="DG334">
            <v>58.684931506849324</v>
          </cell>
          <cell r="DH334">
            <v>67.742300766732029</v>
          </cell>
          <cell r="DI334">
            <v>0</v>
          </cell>
          <cell r="DJ334">
            <v>0</v>
          </cell>
          <cell r="DK334">
            <v>27.3224043715847</v>
          </cell>
          <cell r="DL334">
            <v>41.028280559922152</v>
          </cell>
          <cell r="DM334">
            <v>0</v>
          </cell>
          <cell r="DN334">
            <v>0</v>
          </cell>
          <cell r="DO334">
            <v>0</v>
          </cell>
          <cell r="DP334">
            <v>0</v>
          </cell>
          <cell r="DR334">
            <v>68.350684931506848</v>
          </cell>
          <cell r="DS334">
            <v>20.671312560504262</v>
          </cell>
          <cell r="DT334">
            <v>0</v>
          </cell>
          <cell r="DV334">
            <v>40083</v>
          </cell>
          <cell r="DW334">
            <v>6.369966146498407</v>
          </cell>
          <cell r="DY334">
            <v>49.7</v>
          </cell>
          <cell r="DZ334">
            <v>44.7</v>
          </cell>
          <cell r="EA334">
            <v>35</v>
          </cell>
          <cell r="EB334">
            <v>35</v>
          </cell>
          <cell r="ED334">
            <v>60</v>
          </cell>
          <cell r="EE334">
            <v>20</v>
          </cell>
          <cell r="EF334">
            <v>68.386183629622138</v>
          </cell>
          <cell r="EG334">
            <v>8.3861836296221384</v>
          </cell>
          <cell r="EH334">
            <v>60</v>
          </cell>
          <cell r="EJ334">
            <v>35</v>
          </cell>
          <cell r="EK334">
            <v>95</v>
          </cell>
          <cell r="EL334">
            <v>115</v>
          </cell>
          <cell r="EN334">
            <v>0</v>
          </cell>
          <cell r="EO334">
            <v>60</v>
          </cell>
          <cell r="EP334">
            <v>80</v>
          </cell>
          <cell r="ER334">
            <v>200</v>
          </cell>
          <cell r="ET334">
            <v>15</v>
          </cell>
          <cell r="EU334">
            <v>0</v>
          </cell>
          <cell r="EV334">
            <v>0</v>
          </cell>
          <cell r="EW334">
            <v>60.795234843966767</v>
          </cell>
          <cell r="EX334">
            <v>7.5554500875400805</v>
          </cell>
          <cell r="EZ334">
            <v>60.795234843966767</v>
          </cell>
          <cell r="FA334">
            <v>75.795234843966767</v>
          </cell>
          <cell r="FB334">
            <v>59</v>
          </cell>
          <cell r="FC334">
            <v>68.350684931506848</v>
          </cell>
          <cell r="FE334">
            <v>38271.593292245372</v>
          </cell>
        </row>
        <row r="335">
          <cell r="A335">
            <v>40084</v>
          </cell>
          <cell r="B335">
            <v>28</v>
          </cell>
          <cell r="C335">
            <v>1</v>
          </cell>
          <cell r="D335">
            <v>9</v>
          </cell>
          <cell r="E335">
            <v>2009</v>
          </cell>
          <cell r="G335">
            <v>0</v>
          </cell>
          <cell r="H335">
            <v>4.0533069417239709</v>
          </cell>
          <cell r="I335">
            <v>11.960564719753295</v>
          </cell>
          <cell r="J335">
            <v>76.027397260273986</v>
          </cell>
          <cell r="K335">
            <v>10.833333333333334</v>
          </cell>
          <cell r="L335">
            <v>0.42184945031915799</v>
          </cell>
          <cell r="M335">
            <v>8.2674026289976013</v>
          </cell>
          <cell r="N335">
            <v>8.1229090909090917</v>
          </cell>
          <cell r="O335">
            <v>29.054699183986891</v>
          </cell>
          <cell r="P335">
            <v>19.752297247167458</v>
          </cell>
          <cell r="Q335">
            <v>26.814699014597942</v>
          </cell>
          <cell r="R335">
            <v>22.221273547443964</v>
          </cell>
          <cell r="S335">
            <v>141.70946908352002</v>
          </cell>
          <cell r="T335">
            <v>22.150455904583353</v>
          </cell>
          <cell r="U335">
            <v>38.956691613220329</v>
          </cell>
          <cell r="W335">
            <v>0</v>
          </cell>
          <cell r="X335">
            <v>16.013871661477268</v>
          </cell>
          <cell r="Y335">
            <v>10.833333333333334</v>
          </cell>
          <cell r="Z335">
            <v>0</v>
          </cell>
          <cell r="AA335">
            <v>0</v>
          </cell>
          <cell r="AB335">
            <v>2.4765185004727006</v>
          </cell>
          <cell r="AC335">
            <v>5</v>
          </cell>
          <cell r="AD335">
            <v>0</v>
          </cell>
          <cell r="AE335">
            <v>1.0022831050228298</v>
          </cell>
          <cell r="AF335">
            <v>8.3333595647303191</v>
          </cell>
          <cell r="AG335">
            <v>0</v>
          </cell>
          <cell r="AH335">
            <v>1.3449580723264773</v>
          </cell>
          <cell r="AI335">
            <v>0</v>
          </cell>
          <cell r="AJ335">
            <v>0</v>
          </cell>
          <cell r="AK335">
            <v>0</v>
          </cell>
          <cell r="AL335">
            <v>0</v>
          </cell>
          <cell r="AM335">
            <v>0</v>
          </cell>
          <cell r="AN335">
            <v>0</v>
          </cell>
          <cell r="AO335">
            <v>8.4714714179727117</v>
          </cell>
          <cell r="AP335">
            <v>0</v>
          </cell>
          <cell r="AQ335">
            <v>15.666640435269681</v>
          </cell>
          <cell r="AR335">
            <v>19.333359564730319</v>
          </cell>
          <cell r="AS335">
            <v>46.498465971511223</v>
          </cell>
          <cell r="AT335">
            <v>0</v>
          </cell>
          <cell r="AU335">
            <v>0</v>
          </cell>
          <cell r="AV335">
            <v>0</v>
          </cell>
          <cell r="AW335">
            <v>67</v>
          </cell>
          <cell r="AX335">
            <v>0</v>
          </cell>
          <cell r="AY335">
            <v>0</v>
          </cell>
          <cell r="AZ335">
            <v>39.351571942119008</v>
          </cell>
          <cell r="BA335">
            <v>0</v>
          </cell>
          <cell r="BB335">
            <v>96.465044659204708</v>
          </cell>
          <cell r="BC335">
            <v>0</v>
          </cell>
          <cell r="BD335">
            <v>0</v>
          </cell>
          <cell r="BE335">
            <v>27.3224043715847</v>
          </cell>
          <cell r="BF335">
            <v>41.028280559922152</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CA335">
            <v>0</v>
          </cell>
          <cell r="CB335">
            <v>7.6767123287671382</v>
          </cell>
          <cell r="CC335">
            <v>0</v>
          </cell>
          <cell r="CD335">
            <v>0</v>
          </cell>
          <cell r="CE335">
            <v>6.5280735313858429</v>
          </cell>
          <cell r="CF335">
            <v>0</v>
          </cell>
          <cell r="CH335">
            <v>14.204785860152981</v>
          </cell>
          <cell r="CJ335">
            <v>40084</v>
          </cell>
          <cell r="CK335">
            <v>16.013871661477268</v>
          </cell>
          <cell r="CL335">
            <v>9.3356426697531489</v>
          </cell>
          <cell r="CM335">
            <v>68.350684931506848</v>
          </cell>
          <cell r="CN335">
            <v>0</v>
          </cell>
          <cell r="CO335">
            <v>0</v>
          </cell>
          <cell r="CP335">
            <v>56.314895461810409</v>
          </cell>
          <cell r="CQ335">
            <v>0</v>
          </cell>
          <cell r="CR335">
            <v>35</v>
          </cell>
          <cell r="CS335">
            <v>0</v>
          </cell>
          <cell r="CU335">
            <v>40084</v>
          </cell>
          <cell r="CV335">
            <v>2.4765185004727006</v>
          </cell>
          <cell r="CW335">
            <v>5</v>
          </cell>
          <cell r="CX335">
            <v>0</v>
          </cell>
          <cell r="CY335">
            <v>0</v>
          </cell>
          <cell r="CZ335">
            <v>0</v>
          </cell>
          <cell r="DA335">
            <v>0</v>
          </cell>
          <cell r="DB335">
            <v>0</v>
          </cell>
          <cell r="DC335">
            <v>72.328767123287676</v>
          </cell>
          <cell r="DD335">
            <v>67</v>
          </cell>
          <cell r="DE335">
            <v>11.835616438356164</v>
          </cell>
          <cell r="DF335">
            <v>24</v>
          </cell>
          <cell r="DG335">
            <v>58.684931506849324</v>
          </cell>
          <cell r="DH335">
            <v>96.465044659204708</v>
          </cell>
          <cell r="DI335">
            <v>0</v>
          </cell>
          <cell r="DJ335">
            <v>0</v>
          </cell>
          <cell r="DK335">
            <v>27.3224043715847</v>
          </cell>
          <cell r="DL335">
            <v>41.028280559922152</v>
          </cell>
          <cell r="DM335">
            <v>0</v>
          </cell>
          <cell r="DN335">
            <v>0</v>
          </cell>
          <cell r="DO335">
            <v>0</v>
          </cell>
          <cell r="DP335">
            <v>0</v>
          </cell>
          <cell r="DR335">
            <v>68.350684931506848</v>
          </cell>
          <cell r="DS335">
            <v>14.204785860152981</v>
          </cell>
          <cell r="DT335">
            <v>0</v>
          </cell>
          <cell r="DV335">
            <v>40084</v>
          </cell>
          <cell r="DW335">
            <v>6.2237617798354323</v>
          </cell>
          <cell r="DY335">
            <v>49.7</v>
          </cell>
          <cell r="DZ335">
            <v>44.7</v>
          </cell>
          <cell r="EA335">
            <v>35</v>
          </cell>
          <cell r="EB335">
            <v>35</v>
          </cell>
          <cell r="ED335">
            <v>60</v>
          </cell>
          <cell r="EE335">
            <v>20</v>
          </cell>
          <cell r="EF335">
            <v>62.842968993196251</v>
          </cell>
          <cell r="EG335">
            <v>2.8429689931962514</v>
          </cell>
          <cell r="EH335">
            <v>60</v>
          </cell>
          <cell r="EJ335">
            <v>35</v>
          </cell>
          <cell r="EK335">
            <v>95</v>
          </cell>
          <cell r="EL335">
            <v>115</v>
          </cell>
          <cell r="EN335">
            <v>0</v>
          </cell>
          <cell r="EO335">
            <v>60</v>
          </cell>
          <cell r="EP335">
            <v>80</v>
          </cell>
          <cell r="ER335">
            <v>200</v>
          </cell>
          <cell r="ET335">
            <v>15</v>
          </cell>
          <cell r="EU335">
            <v>0</v>
          </cell>
          <cell r="EV335">
            <v>0</v>
          </cell>
          <cell r="EW335">
            <v>59.736459565233481</v>
          </cell>
          <cell r="EX335">
            <v>8.6142253662733665</v>
          </cell>
          <cell r="EZ335">
            <v>59.736459565233481</v>
          </cell>
          <cell r="FA335">
            <v>74.736459565233474</v>
          </cell>
          <cell r="FB335">
            <v>59</v>
          </cell>
          <cell r="FC335">
            <v>68.350684931506848</v>
          </cell>
          <cell r="FE335">
            <v>38271.593292592595</v>
          </cell>
        </row>
        <row r="336">
          <cell r="A336">
            <v>40085</v>
          </cell>
          <cell r="B336">
            <v>29</v>
          </cell>
          <cell r="C336">
            <v>2</v>
          </cell>
          <cell r="D336">
            <v>9</v>
          </cell>
          <cell r="E336">
            <v>2009</v>
          </cell>
          <cell r="G336">
            <v>0</v>
          </cell>
          <cell r="H336">
            <v>4.6229688778093365</v>
          </cell>
          <cell r="I336">
            <v>12.12925039681425</v>
          </cell>
          <cell r="J336">
            <v>76.027397260273986</v>
          </cell>
          <cell r="K336">
            <v>10.833333333333334</v>
          </cell>
          <cell r="L336">
            <v>0.48113723139777237</v>
          </cell>
          <cell r="M336">
            <v>8.3840018400452845</v>
          </cell>
          <cell r="N336">
            <v>8.1229090909090917</v>
          </cell>
          <cell r="O336">
            <v>33.138119568254204</v>
          </cell>
          <cell r="P336">
            <v>20.03087352786304</v>
          </cell>
          <cell r="Q336">
            <v>26.835723037670945</v>
          </cell>
          <cell r="R336">
            <v>22.221273547443964</v>
          </cell>
          <cell r="S336">
            <v>177.55538535989163</v>
          </cell>
          <cell r="T336">
            <v>22.270575626911615</v>
          </cell>
          <cell r="U336">
            <v>40.134337411628792</v>
          </cell>
          <cell r="W336">
            <v>0</v>
          </cell>
          <cell r="X336">
            <v>16.752219274623585</v>
          </cell>
          <cell r="Y336">
            <v>10.833333333333334</v>
          </cell>
          <cell r="Z336">
            <v>0</v>
          </cell>
          <cell r="AA336">
            <v>0</v>
          </cell>
          <cell r="AB336">
            <v>2.4752622954362291</v>
          </cell>
          <cell r="AC336">
            <v>5</v>
          </cell>
          <cell r="AD336">
            <v>0</v>
          </cell>
          <cell r="AE336">
            <v>1.0022831050228298</v>
          </cell>
          <cell r="AF336">
            <v>8.5105027618930915</v>
          </cell>
          <cell r="AG336">
            <v>0</v>
          </cell>
          <cell r="AH336">
            <v>0.93662389991766659</v>
          </cell>
          <cell r="AI336">
            <v>0</v>
          </cell>
          <cell r="AJ336">
            <v>0</v>
          </cell>
          <cell r="AK336">
            <v>0</v>
          </cell>
          <cell r="AL336">
            <v>0</v>
          </cell>
          <cell r="AM336">
            <v>0</v>
          </cell>
          <cell r="AN336">
            <v>0</v>
          </cell>
          <cell r="AO336">
            <v>7.7978758144751481</v>
          </cell>
          <cell r="AP336">
            <v>0</v>
          </cell>
          <cell r="AQ336">
            <v>15.489497238106908</v>
          </cell>
          <cell r="AR336">
            <v>19.510502761893093</v>
          </cell>
          <cell r="AS336">
            <v>46.84204813427128</v>
          </cell>
          <cell r="AT336">
            <v>0</v>
          </cell>
          <cell r="AU336">
            <v>0</v>
          </cell>
          <cell r="AV336">
            <v>0</v>
          </cell>
          <cell r="AW336">
            <v>67</v>
          </cell>
          <cell r="AX336">
            <v>0</v>
          </cell>
          <cell r="AY336">
            <v>0</v>
          </cell>
          <cell r="AZ336">
            <v>39.174428744956231</v>
          </cell>
          <cell r="BA336">
            <v>0</v>
          </cell>
          <cell r="BB336">
            <v>133.7858696534758</v>
          </cell>
          <cell r="BC336">
            <v>0</v>
          </cell>
          <cell r="BD336">
            <v>0</v>
          </cell>
          <cell r="BE336">
            <v>27.3224043715847</v>
          </cell>
          <cell r="BF336">
            <v>41.028280559922152</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CA336">
            <v>0</v>
          </cell>
          <cell r="CB336">
            <v>7.6767123287671382</v>
          </cell>
          <cell r="CC336">
            <v>0</v>
          </cell>
          <cell r="CD336">
            <v>0</v>
          </cell>
          <cell r="CE336">
            <v>11.649441832568073</v>
          </cell>
          <cell r="CF336">
            <v>0</v>
          </cell>
          <cell r="CH336">
            <v>19.326154161335211</v>
          </cell>
          <cell r="CJ336">
            <v>40085</v>
          </cell>
          <cell r="CK336">
            <v>16.752219274623585</v>
          </cell>
          <cell r="CL336">
            <v>9.5127858669159213</v>
          </cell>
          <cell r="CM336">
            <v>68.350684931506848</v>
          </cell>
          <cell r="CN336">
            <v>0</v>
          </cell>
          <cell r="CO336">
            <v>0</v>
          </cell>
          <cell r="CP336">
            <v>55.576547848664092</v>
          </cell>
          <cell r="CQ336">
            <v>0</v>
          </cell>
          <cell r="CR336">
            <v>35</v>
          </cell>
          <cell r="CS336">
            <v>0</v>
          </cell>
          <cell r="CU336">
            <v>40085</v>
          </cell>
          <cell r="CV336">
            <v>2.4752622954362291</v>
          </cell>
          <cell r="CW336">
            <v>5</v>
          </cell>
          <cell r="CX336">
            <v>0</v>
          </cell>
          <cell r="CY336">
            <v>0</v>
          </cell>
          <cell r="CZ336">
            <v>0</v>
          </cell>
          <cell r="DA336">
            <v>0</v>
          </cell>
          <cell r="DB336">
            <v>0</v>
          </cell>
          <cell r="DC336">
            <v>72.328767123287676</v>
          </cell>
          <cell r="DD336">
            <v>67</v>
          </cell>
          <cell r="DE336">
            <v>11.835616438356164</v>
          </cell>
          <cell r="DF336">
            <v>24</v>
          </cell>
          <cell r="DG336">
            <v>58.684931506849324</v>
          </cell>
          <cell r="DH336">
            <v>133.7858696534758</v>
          </cell>
          <cell r="DI336">
            <v>0</v>
          </cell>
          <cell r="DJ336">
            <v>0</v>
          </cell>
          <cell r="DK336">
            <v>27.3224043715847</v>
          </cell>
          <cell r="DL336">
            <v>41.028280559922152</v>
          </cell>
          <cell r="DM336">
            <v>0</v>
          </cell>
          <cell r="DN336">
            <v>0</v>
          </cell>
          <cell r="DO336">
            <v>0</v>
          </cell>
          <cell r="DP336">
            <v>0</v>
          </cell>
          <cell r="DR336">
            <v>68.350684931506848</v>
          </cell>
          <cell r="DS336">
            <v>19.326154161335211</v>
          </cell>
          <cell r="DT336">
            <v>0</v>
          </cell>
          <cell r="DV336">
            <v>40085</v>
          </cell>
          <cell r="DW336">
            <v>6.3418572446106145</v>
          </cell>
          <cell r="DY336">
            <v>49.7</v>
          </cell>
          <cell r="DZ336">
            <v>44.7</v>
          </cell>
          <cell r="EA336">
            <v>35</v>
          </cell>
          <cell r="EB336">
            <v>35</v>
          </cell>
          <cell r="ED336">
            <v>60</v>
          </cell>
          <cell r="EE336">
            <v>20</v>
          </cell>
          <cell r="EF336">
            <v>67.225989681232164</v>
          </cell>
          <cell r="EG336">
            <v>7.2259896812321642</v>
          </cell>
          <cell r="EH336">
            <v>60</v>
          </cell>
          <cell r="EJ336">
            <v>35</v>
          </cell>
          <cell r="EK336">
            <v>95</v>
          </cell>
          <cell r="EL336">
            <v>115</v>
          </cell>
          <cell r="EN336">
            <v>0</v>
          </cell>
          <cell r="EO336">
            <v>60</v>
          </cell>
          <cell r="EP336">
            <v>80</v>
          </cell>
          <cell r="ER336">
            <v>200</v>
          </cell>
          <cell r="ET336">
            <v>15</v>
          </cell>
          <cell r="EU336">
            <v>0</v>
          </cell>
          <cell r="EV336">
            <v>0</v>
          </cell>
          <cell r="EW336">
            <v>60.578951986209539</v>
          </cell>
          <cell r="EX336">
            <v>7.771732945297309</v>
          </cell>
          <cell r="EZ336">
            <v>60.578951986209539</v>
          </cell>
          <cell r="FA336">
            <v>75.578951986209546</v>
          </cell>
          <cell r="FB336">
            <v>59</v>
          </cell>
          <cell r="FC336">
            <v>68.350684931506848</v>
          </cell>
          <cell r="FE336">
            <v>38271.593292824073</v>
          </cell>
        </row>
        <row r="337">
          <cell r="A337">
            <v>40086</v>
          </cell>
          <cell r="B337">
            <v>30</v>
          </cell>
          <cell r="C337">
            <v>3</v>
          </cell>
          <cell r="D337">
            <v>9</v>
          </cell>
          <cell r="E337">
            <v>2009</v>
          </cell>
          <cell r="G337">
            <v>0</v>
          </cell>
          <cell r="H337">
            <v>4.7322762681392794</v>
          </cell>
          <cell r="I337">
            <v>11.708560724751512</v>
          </cell>
          <cell r="J337">
            <v>76.027397260273986</v>
          </cell>
          <cell r="K337">
            <v>10.833333333333334</v>
          </cell>
          <cell r="L337">
            <v>0.49251343931626168</v>
          </cell>
          <cell r="M337">
            <v>8.0932119833540224</v>
          </cell>
          <cell r="N337">
            <v>8.1229090909090917</v>
          </cell>
          <cell r="O337">
            <v>33.921650988470887</v>
          </cell>
          <cell r="P337">
            <v>19.33612477259123</v>
          </cell>
          <cell r="Q337">
            <v>26.553611946367884</v>
          </cell>
          <cell r="R337">
            <v>22.221273547443964</v>
          </cell>
          <cell r="S337">
            <v>137.07937223395302</v>
          </cell>
          <cell r="T337">
            <v>22.153887624863614</v>
          </cell>
          <cell r="U337">
            <v>35.067968609873148</v>
          </cell>
          <cell r="W337">
            <v>0</v>
          </cell>
          <cell r="X337">
            <v>16.440836992890791</v>
          </cell>
          <cell r="Y337">
            <v>10.833333333333334</v>
          </cell>
          <cell r="Z337">
            <v>0</v>
          </cell>
          <cell r="AA337">
            <v>0</v>
          </cell>
          <cell r="AB337">
            <v>2.47400672760521</v>
          </cell>
          <cell r="AC337">
            <v>5</v>
          </cell>
          <cell r="AD337">
            <v>0</v>
          </cell>
          <cell r="AE337">
            <v>1.0022831050228298</v>
          </cell>
          <cell r="AF337">
            <v>8.2323446809513356</v>
          </cell>
          <cell r="AG337">
            <v>0</v>
          </cell>
          <cell r="AH337">
            <v>0.91765971280963399</v>
          </cell>
          <cell r="AI337">
            <v>0</v>
          </cell>
          <cell r="AJ337">
            <v>0</v>
          </cell>
          <cell r="AK337">
            <v>0</v>
          </cell>
          <cell r="AL337">
            <v>0</v>
          </cell>
          <cell r="AM337">
            <v>0</v>
          </cell>
          <cell r="AN337">
            <v>0</v>
          </cell>
          <cell r="AO337">
            <v>7.7829317721918869</v>
          </cell>
          <cell r="AP337">
            <v>0</v>
          </cell>
          <cell r="AQ337">
            <v>15.767655319048664</v>
          </cell>
          <cell r="AR337">
            <v>19.232344680951336</v>
          </cell>
          <cell r="AS337">
            <v>47.187338645395364</v>
          </cell>
          <cell r="AT337">
            <v>0</v>
          </cell>
          <cell r="AU337">
            <v>0</v>
          </cell>
          <cell r="AV337">
            <v>0</v>
          </cell>
          <cell r="AW337">
            <v>67</v>
          </cell>
          <cell r="AX337">
            <v>0</v>
          </cell>
          <cell r="AY337">
            <v>0</v>
          </cell>
          <cell r="AZ337">
            <v>39.452586825897988</v>
          </cell>
          <cell r="BA337">
            <v>0</v>
          </cell>
          <cell r="BB337">
            <v>87.84864164279179</v>
          </cell>
          <cell r="BC337">
            <v>0</v>
          </cell>
          <cell r="BD337">
            <v>0</v>
          </cell>
          <cell r="BE337">
            <v>27.3224043715847</v>
          </cell>
          <cell r="BF337">
            <v>41.028280559922152</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CA337">
            <v>0</v>
          </cell>
          <cell r="CB337">
            <v>7.6767123287671382</v>
          </cell>
          <cell r="CC337">
            <v>0</v>
          </cell>
          <cell r="CD337">
            <v>0</v>
          </cell>
          <cell r="CE337">
            <v>11.14473112447709</v>
          </cell>
          <cell r="CF337">
            <v>0</v>
          </cell>
          <cell r="CH337">
            <v>18.821443453244228</v>
          </cell>
          <cell r="CJ337">
            <v>40086</v>
          </cell>
          <cell r="CK337">
            <v>16.440836992890791</v>
          </cell>
          <cell r="CL337">
            <v>9.2346277859741654</v>
          </cell>
          <cell r="CM337">
            <v>68.350684931506848</v>
          </cell>
          <cell r="CN337">
            <v>0</v>
          </cell>
          <cell r="CO337">
            <v>0</v>
          </cell>
          <cell r="CP337">
            <v>55.887930130396882</v>
          </cell>
          <cell r="CQ337">
            <v>0</v>
          </cell>
          <cell r="CR337">
            <v>35</v>
          </cell>
          <cell r="CS337">
            <v>0</v>
          </cell>
          <cell r="CU337">
            <v>40086</v>
          </cell>
          <cell r="CV337">
            <v>2.47400672760521</v>
          </cell>
          <cell r="CW337">
            <v>5</v>
          </cell>
          <cell r="CX337">
            <v>0</v>
          </cell>
          <cell r="CY337">
            <v>0</v>
          </cell>
          <cell r="CZ337">
            <v>0</v>
          </cell>
          <cell r="DA337">
            <v>0</v>
          </cell>
          <cell r="DB337">
            <v>0</v>
          </cell>
          <cell r="DC337">
            <v>72.328767123287676</v>
          </cell>
          <cell r="DD337">
            <v>67</v>
          </cell>
          <cell r="DE337">
            <v>11.835616438356164</v>
          </cell>
          <cell r="DF337">
            <v>24</v>
          </cell>
          <cell r="DG337">
            <v>58.684931506849324</v>
          </cell>
          <cell r="DH337">
            <v>87.84864164279179</v>
          </cell>
          <cell r="DI337">
            <v>0</v>
          </cell>
          <cell r="DJ337">
            <v>0</v>
          </cell>
          <cell r="DK337">
            <v>27.3224043715847</v>
          </cell>
          <cell r="DL337">
            <v>41.028280559922152</v>
          </cell>
          <cell r="DM337">
            <v>0</v>
          </cell>
          <cell r="DN337">
            <v>0</v>
          </cell>
          <cell r="DO337">
            <v>0</v>
          </cell>
          <cell r="DP337">
            <v>0</v>
          </cell>
          <cell r="DR337">
            <v>68.350684931506848</v>
          </cell>
          <cell r="DS337">
            <v>18.821443453244228</v>
          </cell>
          <cell r="DT337">
            <v>0</v>
          </cell>
          <cell r="DV337">
            <v>40086</v>
          </cell>
          <cell r="DW337">
            <v>6.1564185239827767</v>
          </cell>
          <cell r="DY337">
            <v>49.7</v>
          </cell>
          <cell r="DZ337">
            <v>44.7</v>
          </cell>
          <cell r="EA337">
            <v>35</v>
          </cell>
          <cell r="EB337">
            <v>35</v>
          </cell>
          <cell r="ED337">
            <v>60</v>
          </cell>
          <cell r="EE337">
            <v>20</v>
          </cell>
          <cell r="EF337">
            <v>67.032661254873972</v>
          </cell>
          <cell r="EG337">
            <v>7.0326612548739718</v>
          </cell>
          <cell r="EH337">
            <v>60</v>
          </cell>
          <cell r="EJ337">
            <v>35</v>
          </cell>
          <cell r="EK337">
            <v>95</v>
          </cell>
          <cell r="EL337">
            <v>115</v>
          </cell>
          <cell r="EN337">
            <v>0</v>
          </cell>
          <cell r="EO337">
            <v>60</v>
          </cell>
          <cell r="EP337">
            <v>80</v>
          </cell>
          <cell r="ER337">
            <v>200</v>
          </cell>
          <cell r="ET337">
            <v>15</v>
          </cell>
          <cell r="EU337">
            <v>0</v>
          </cell>
          <cell r="EV337">
            <v>0</v>
          </cell>
          <cell r="EW337">
            <v>58.477837852093188</v>
          </cell>
          <cell r="EX337">
            <v>9.8728470794136598</v>
          </cell>
          <cell r="EZ337">
            <v>58.477837852093188</v>
          </cell>
          <cell r="FA337">
            <v>73.477837852093188</v>
          </cell>
          <cell r="FB337">
            <v>59</v>
          </cell>
          <cell r="FC337">
            <v>68.350684931506848</v>
          </cell>
          <cell r="FE337">
            <v>38271.593292939811</v>
          </cell>
        </row>
        <row r="338">
          <cell r="A338">
            <v>40087</v>
          </cell>
          <cell r="B338">
            <v>1</v>
          </cell>
          <cell r="C338">
            <v>4</v>
          </cell>
          <cell r="D338">
            <v>10</v>
          </cell>
          <cell r="E338">
            <v>2009</v>
          </cell>
          <cell r="G338">
            <v>0</v>
          </cell>
          <cell r="H338">
            <v>1.8938966801814316</v>
          </cell>
          <cell r="I338">
            <v>9.328804150148013</v>
          </cell>
          <cell r="J338">
            <v>68.493150684931507</v>
          </cell>
          <cell r="K338">
            <v>10.483870967741936</v>
          </cell>
          <cell r="L338">
            <v>0.27688112474792226</v>
          </cell>
          <cell r="M338">
            <v>6.4346388475265588</v>
          </cell>
          <cell r="N338">
            <v>0</v>
          </cell>
          <cell r="O338">
            <v>18.79264811845637</v>
          </cell>
          <cell r="P338">
            <v>15.524427203527852</v>
          </cell>
          <cell r="Q338">
            <v>26.175295930682044</v>
          </cell>
          <cell r="R338">
            <v>27.673413977950737</v>
          </cell>
          <cell r="S338">
            <v>141.78360175904078</v>
          </cell>
          <cell r="T338">
            <v>20.831373828724214</v>
          </cell>
          <cell r="U338">
            <v>25.863552049315867</v>
          </cell>
          <cell r="W338">
            <v>0</v>
          </cell>
          <cell r="X338">
            <v>11.222700830329444</v>
          </cell>
          <cell r="Y338">
            <v>10.483870967741936</v>
          </cell>
          <cell r="Z338">
            <v>0</v>
          </cell>
          <cell r="AA338">
            <v>0</v>
          </cell>
          <cell r="AB338">
            <v>0</v>
          </cell>
          <cell r="AC338">
            <v>5</v>
          </cell>
          <cell r="AD338">
            <v>0</v>
          </cell>
          <cell r="AE338">
            <v>1.3517454706142278</v>
          </cell>
          <cell r="AF338">
            <v>0.3597745016602536</v>
          </cell>
          <cell r="AG338">
            <v>0</v>
          </cell>
          <cell r="AH338">
            <v>3.3809903371812968</v>
          </cell>
          <cell r="AI338">
            <v>0</v>
          </cell>
          <cell r="AJ338">
            <v>0</v>
          </cell>
          <cell r="AK338">
            <v>0</v>
          </cell>
          <cell r="AL338">
            <v>0</v>
          </cell>
          <cell r="AM338">
            <v>0</v>
          </cell>
          <cell r="AN338">
            <v>0</v>
          </cell>
          <cell r="AO338">
            <v>16.408451212596695</v>
          </cell>
          <cell r="AP338">
            <v>0</v>
          </cell>
          <cell r="AQ338">
            <v>23.640225498339746</v>
          </cell>
          <cell r="AR338">
            <v>11.359774501660254</v>
          </cell>
          <cell r="AS338">
            <v>35.367617246325466</v>
          </cell>
          <cell r="AT338">
            <v>0</v>
          </cell>
          <cell r="AU338">
            <v>0</v>
          </cell>
          <cell r="AV338">
            <v>0</v>
          </cell>
          <cell r="AW338">
            <v>67</v>
          </cell>
          <cell r="AX338">
            <v>0</v>
          </cell>
          <cell r="AY338">
            <v>0</v>
          </cell>
          <cell r="AZ338">
            <v>47.32515700518907</v>
          </cell>
          <cell r="BA338">
            <v>0</v>
          </cell>
          <cell r="BB338">
            <v>74.153370631891804</v>
          </cell>
          <cell r="BC338">
            <v>0</v>
          </cell>
          <cell r="BD338">
            <v>0</v>
          </cell>
          <cell r="BE338">
            <v>27.3224043715847</v>
          </cell>
          <cell r="BF338">
            <v>35.221738816492035</v>
          </cell>
          <cell r="BG338">
            <v>0</v>
          </cell>
          <cell r="BH338">
            <v>5.9490074968547759</v>
          </cell>
          <cell r="BI338">
            <v>0</v>
          </cell>
          <cell r="BJ338">
            <v>0</v>
          </cell>
          <cell r="BK338">
            <v>0</v>
          </cell>
          <cell r="BL338">
            <v>0</v>
          </cell>
          <cell r="BM338">
            <v>0</v>
          </cell>
          <cell r="BN338">
            <v>7.1054273576010019E-15</v>
          </cell>
          <cell r="BO338">
            <v>0</v>
          </cell>
          <cell r="BP338">
            <v>0</v>
          </cell>
          <cell r="BQ338">
            <v>-1.9912735654864733</v>
          </cell>
          <cell r="BR338">
            <v>0</v>
          </cell>
          <cell r="BS338">
            <v>0</v>
          </cell>
          <cell r="BT338">
            <v>0</v>
          </cell>
          <cell r="BU338">
            <v>0</v>
          </cell>
          <cell r="BV338">
            <v>0</v>
          </cell>
          <cell r="BW338">
            <v>0</v>
          </cell>
          <cell r="BX338">
            <v>0</v>
          </cell>
          <cell r="BY338">
            <v>0</v>
          </cell>
          <cell r="CA338">
            <v>0</v>
          </cell>
          <cell r="CB338">
            <v>0</v>
          </cell>
          <cell r="CC338">
            <v>0</v>
          </cell>
          <cell r="CD338">
            <v>0</v>
          </cell>
          <cell r="CE338">
            <v>0</v>
          </cell>
          <cell r="CF338">
            <v>0</v>
          </cell>
          <cell r="CH338">
            <v>0</v>
          </cell>
          <cell r="CJ338">
            <v>40087</v>
          </cell>
          <cell r="CK338">
            <v>11.222700830329444</v>
          </cell>
          <cell r="CL338">
            <v>1.7115199722744814</v>
          </cell>
          <cell r="CM338">
            <v>62.544143188076738</v>
          </cell>
          <cell r="CN338">
            <v>0</v>
          </cell>
          <cell r="CO338">
            <v>0</v>
          </cell>
          <cell r="CP338">
            <v>55.157058796103456</v>
          </cell>
          <cell r="CQ338">
            <v>0</v>
          </cell>
          <cell r="CR338">
            <v>35</v>
          </cell>
          <cell r="CS338">
            <v>0</v>
          </cell>
          <cell r="CU338">
            <v>40087</v>
          </cell>
          <cell r="CV338">
            <v>0</v>
          </cell>
          <cell r="CW338">
            <v>5</v>
          </cell>
          <cell r="CX338">
            <v>0</v>
          </cell>
          <cell r="CY338">
            <v>0</v>
          </cell>
          <cell r="CZ338">
            <v>0</v>
          </cell>
          <cell r="DA338">
            <v>0</v>
          </cell>
          <cell r="DB338">
            <v>0</v>
          </cell>
          <cell r="DC338">
            <v>72.328767123287676</v>
          </cell>
          <cell r="DD338">
            <v>67</v>
          </cell>
          <cell r="DE338">
            <v>11.835616438356164</v>
          </cell>
          <cell r="DF338">
            <v>24</v>
          </cell>
          <cell r="DG338">
            <v>58.684931506849324</v>
          </cell>
          <cell r="DH338">
            <v>74.153370631891804</v>
          </cell>
          <cell r="DI338">
            <v>0</v>
          </cell>
          <cell r="DJ338">
            <v>0</v>
          </cell>
          <cell r="DK338">
            <v>27.3224043715847</v>
          </cell>
          <cell r="DL338">
            <v>35.221738816492042</v>
          </cell>
          <cell r="DM338">
            <v>0</v>
          </cell>
          <cell r="DN338">
            <v>0</v>
          </cell>
          <cell r="DO338">
            <v>-1.9912735654864733</v>
          </cell>
          <cell r="DP338">
            <v>0</v>
          </cell>
          <cell r="DR338">
            <v>62.544143188076738</v>
          </cell>
          <cell r="DS338">
            <v>0</v>
          </cell>
          <cell r="DT338">
            <v>0</v>
          </cell>
          <cell r="DV338">
            <v>40087</v>
          </cell>
          <cell r="DW338">
            <v>1.1410133148496542</v>
          </cell>
          <cell r="DY338">
            <v>49.7</v>
          </cell>
          <cell r="DZ338">
            <v>44.7</v>
          </cell>
          <cell r="EA338">
            <v>35</v>
          </cell>
          <cell r="EB338">
            <v>35</v>
          </cell>
          <cell r="ED338">
            <v>60</v>
          </cell>
          <cell r="EE338">
            <v>20</v>
          </cell>
          <cell r="EF338">
            <v>55.157058796103463</v>
          </cell>
          <cell r="EG338">
            <v>0</v>
          </cell>
          <cell r="EH338">
            <v>55.157058796103463</v>
          </cell>
          <cell r="EJ338">
            <v>35</v>
          </cell>
          <cell r="EK338">
            <v>95</v>
          </cell>
          <cell r="EL338">
            <v>115</v>
          </cell>
          <cell r="EN338">
            <v>0</v>
          </cell>
          <cell r="EO338">
            <v>60</v>
          </cell>
          <cell r="EP338">
            <v>80</v>
          </cell>
          <cell r="ER338">
            <v>200</v>
          </cell>
          <cell r="ET338">
            <v>15</v>
          </cell>
          <cell r="EU338">
            <v>0</v>
          </cell>
          <cell r="EV338">
            <v>0</v>
          </cell>
          <cell r="EW338">
            <v>47.544143188076738</v>
          </cell>
          <cell r="EX338">
            <v>15</v>
          </cell>
          <cell r="EZ338">
            <v>47.544143188076738</v>
          </cell>
          <cell r="FA338">
            <v>62.544143188076738</v>
          </cell>
          <cell r="FB338">
            <v>59</v>
          </cell>
          <cell r="FC338">
            <v>68.350684931506848</v>
          </cell>
          <cell r="FE338">
            <v>38271.593293402781</v>
          </cell>
        </row>
        <row r="339">
          <cell r="A339">
            <v>40088</v>
          </cell>
          <cell r="B339">
            <v>2</v>
          </cell>
          <cell r="C339">
            <v>5</v>
          </cell>
          <cell r="D339">
            <v>10</v>
          </cell>
          <cell r="E339">
            <v>2009</v>
          </cell>
          <cell r="G339">
            <v>0</v>
          </cell>
          <cell r="H339">
            <v>1.6633301315103028</v>
          </cell>
          <cell r="I339">
            <v>9.3252134811776575</v>
          </cell>
          <cell r="J339">
            <v>68.493150684931507</v>
          </cell>
          <cell r="K339">
            <v>10.483870967741936</v>
          </cell>
          <cell r="L339">
            <v>0.24317309516354543</v>
          </cell>
          <cell r="M339">
            <v>6.4321621465825372</v>
          </cell>
          <cell r="N339">
            <v>0</v>
          </cell>
          <cell r="O339">
            <v>16.504795743822935</v>
          </cell>
          <cell r="P339">
            <v>15.518451831106578</v>
          </cell>
          <cell r="Q339">
            <v>25.922106902646696</v>
          </cell>
          <cell r="R339">
            <v>27.673413977950737</v>
          </cell>
          <cell r="S339">
            <v>134.75939564880474</v>
          </cell>
          <cell r="T339">
            <v>20.992799981619441</v>
          </cell>
          <cell r="U339">
            <v>28.211052040826811</v>
          </cell>
          <cell r="W339">
            <v>0</v>
          </cell>
          <cell r="X339">
            <v>10.988543612687961</v>
          </cell>
          <cell r="Y339">
            <v>10.483870967741936</v>
          </cell>
          <cell r="Z339">
            <v>0</v>
          </cell>
          <cell r="AA339">
            <v>0</v>
          </cell>
          <cell r="AB339">
            <v>0</v>
          </cell>
          <cell r="AC339">
            <v>5</v>
          </cell>
          <cell r="AD339">
            <v>0</v>
          </cell>
          <cell r="AE339">
            <v>1.3517454706142278</v>
          </cell>
          <cell r="AF339">
            <v>0.3235897711318545</v>
          </cell>
          <cell r="AG339">
            <v>0</v>
          </cell>
          <cell r="AH339">
            <v>3.5604560038619208</v>
          </cell>
          <cell r="AI339">
            <v>0</v>
          </cell>
          <cell r="AJ339">
            <v>0</v>
          </cell>
          <cell r="AK339">
            <v>0</v>
          </cell>
          <cell r="AL339">
            <v>0</v>
          </cell>
          <cell r="AM339">
            <v>0</v>
          </cell>
          <cell r="AN339">
            <v>0</v>
          </cell>
          <cell r="AO339">
            <v>16.009714926280395</v>
          </cell>
          <cell r="AP339">
            <v>0</v>
          </cell>
          <cell r="AQ339">
            <v>23.676410228868146</v>
          </cell>
          <cell r="AR339">
            <v>11.323589771131854</v>
          </cell>
          <cell r="AS339">
            <v>35.802745280442451</v>
          </cell>
          <cell r="AT339">
            <v>0</v>
          </cell>
          <cell r="AU339">
            <v>0</v>
          </cell>
          <cell r="AV339">
            <v>0</v>
          </cell>
          <cell r="AW339">
            <v>67</v>
          </cell>
          <cell r="AX339">
            <v>0</v>
          </cell>
          <cell r="AY339">
            <v>0</v>
          </cell>
          <cell r="AZ339">
            <v>47.361341735717474</v>
          </cell>
          <cell r="BA339">
            <v>0</v>
          </cell>
          <cell r="BB339">
            <v>69.601905935533523</v>
          </cell>
          <cell r="BC339">
            <v>0</v>
          </cell>
          <cell r="BD339">
            <v>0</v>
          </cell>
          <cell r="BE339">
            <v>27.3224043715847</v>
          </cell>
          <cell r="BF339">
            <v>35.20343901333186</v>
          </cell>
          <cell r="BG339">
            <v>0</v>
          </cell>
          <cell r="BH339">
            <v>5.9673073000149515</v>
          </cell>
          <cell r="BI339">
            <v>0</v>
          </cell>
          <cell r="BJ339">
            <v>0</v>
          </cell>
          <cell r="BK339">
            <v>0</v>
          </cell>
          <cell r="BL339">
            <v>0</v>
          </cell>
          <cell r="BM339">
            <v>0</v>
          </cell>
          <cell r="BN339">
            <v>7.1054273576010019E-15</v>
          </cell>
          <cell r="BO339">
            <v>0</v>
          </cell>
          <cell r="BP339">
            <v>0</v>
          </cell>
          <cell r="BQ339">
            <v>-4.7541477550578222</v>
          </cell>
          <cell r="BR339">
            <v>0</v>
          </cell>
          <cell r="BS339">
            <v>0</v>
          </cell>
          <cell r="BT339">
            <v>0</v>
          </cell>
          <cell r="BU339">
            <v>0</v>
          </cell>
          <cell r="BV339">
            <v>0</v>
          </cell>
          <cell r="BW339">
            <v>0</v>
          </cell>
          <cell r="BX339">
            <v>0</v>
          </cell>
          <cell r="BY339">
            <v>0</v>
          </cell>
          <cell r="CA339">
            <v>0</v>
          </cell>
          <cell r="CB339">
            <v>0</v>
          </cell>
          <cell r="CC339">
            <v>0</v>
          </cell>
          <cell r="CD339">
            <v>0</v>
          </cell>
          <cell r="CE339">
            <v>0</v>
          </cell>
          <cell r="CF339">
            <v>0</v>
          </cell>
          <cell r="CH339">
            <v>0</v>
          </cell>
          <cell r="CJ339">
            <v>40088</v>
          </cell>
          <cell r="CK339">
            <v>10.988543612687961</v>
          </cell>
          <cell r="CL339">
            <v>1.6753352417460823</v>
          </cell>
          <cell r="CM339">
            <v>62.525843384916563</v>
          </cell>
          <cell r="CN339">
            <v>0</v>
          </cell>
          <cell r="CO339">
            <v>0</v>
          </cell>
          <cell r="CP339">
            <v>55.372916210584769</v>
          </cell>
          <cell r="CQ339">
            <v>0</v>
          </cell>
          <cell r="CR339">
            <v>35</v>
          </cell>
          <cell r="CS339">
            <v>0</v>
          </cell>
          <cell r="CU339">
            <v>40088</v>
          </cell>
          <cell r="CV339">
            <v>0</v>
          </cell>
          <cell r="CW339">
            <v>5</v>
          </cell>
          <cell r="CX339">
            <v>0</v>
          </cell>
          <cell r="CY339">
            <v>0</v>
          </cell>
          <cell r="CZ339">
            <v>0</v>
          </cell>
          <cell r="DA339">
            <v>0</v>
          </cell>
          <cell r="DB339">
            <v>0</v>
          </cell>
          <cell r="DC339">
            <v>72.328767123287676</v>
          </cell>
          <cell r="DD339">
            <v>67</v>
          </cell>
          <cell r="DE339">
            <v>11.835616438356164</v>
          </cell>
          <cell r="DF339">
            <v>24</v>
          </cell>
          <cell r="DG339">
            <v>58.684931506849324</v>
          </cell>
          <cell r="DH339">
            <v>69.601905935533523</v>
          </cell>
          <cell r="DI339">
            <v>0</v>
          </cell>
          <cell r="DJ339">
            <v>0</v>
          </cell>
          <cell r="DK339">
            <v>27.3224043715847</v>
          </cell>
          <cell r="DL339">
            <v>35.203439013331867</v>
          </cell>
          <cell r="DM339">
            <v>0</v>
          </cell>
          <cell r="DN339">
            <v>0</v>
          </cell>
          <cell r="DO339">
            <v>-4.7541477550578222</v>
          </cell>
          <cell r="DP339">
            <v>0</v>
          </cell>
          <cell r="DR339">
            <v>62.525843384916563</v>
          </cell>
          <cell r="DS339">
            <v>0</v>
          </cell>
          <cell r="DT339">
            <v>0</v>
          </cell>
          <cell r="DV339">
            <v>40088</v>
          </cell>
          <cell r="DW339">
            <v>1.1168901611640549</v>
          </cell>
          <cell r="DY339">
            <v>49.7</v>
          </cell>
          <cell r="DZ339">
            <v>44.7</v>
          </cell>
          <cell r="EA339">
            <v>35</v>
          </cell>
          <cell r="EB339">
            <v>35</v>
          </cell>
          <cell r="ED339">
            <v>60</v>
          </cell>
          <cell r="EE339">
            <v>20</v>
          </cell>
          <cell r="EF339">
            <v>55.372916210584776</v>
          </cell>
          <cell r="EG339">
            <v>0</v>
          </cell>
          <cell r="EH339">
            <v>55.372916210584776</v>
          </cell>
          <cell r="EJ339">
            <v>35</v>
          </cell>
          <cell r="EK339">
            <v>95</v>
          </cell>
          <cell r="EL339">
            <v>115</v>
          </cell>
          <cell r="EN339">
            <v>0</v>
          </cell>
          <cell r="EO339">
            <v>60</v>
          </cell>
          <cell r="EP339">
            <v>80</v>
          </cell>
          <cell r="ER339">
            <v>200</v>
          </cell>
          <cell r="ET339">
            <v>15</v>
          </cell>
          <cell r="EU339">
            <v>0</v>
          </cell>
          <cell r="EV339">
            <v>0</v>
          </cell>
          <cell r="EW339">
            <v>47.525843384916563</v>
          </cell>
          <cell r="EX339">
            <v>15</v>
          </cell>
          <cell r="EZ339">
            <v>47.525843384916563</v>
          </cell>
          <cell r="FA339">
            <v>62.525843384916563</v>
          </cell>
          <cell r="FB339">
            <v>59</v>
          </cell>
          <cell r="FC339">
            <v>68.350684931506848</v>
          </cell>
          <cell r="FE339">
            <v>38271.593293518519</v>
          </cell>
        </row>
        <row r="340">
          <cell r="A340">
            <v>40089</v>
          </cell>
          <cell r="B340">
            <v>3</v>
          </cell>
          <cell r="C340">
            <v>6</v>
          </cell>
          <cell r="D340">
            <v>10</v>
          </cell>
          <cell r="E340">
            <v>2009</v>
          </cell>
          <cell r="G340">
            <v>0</v>
          </cell>
          <cell r="H340">
            <v>2.1953718635460855</v>
          </cell>
          <cell r="I340">
            <v>9.5153238776202738</v>
          </cell>
          <cell r="J340">
            <v>68.493150684931507</v>
          </cell>
          <cell r="K340">
            <v>10.483870967741936</v>
          </cell>
          <cell r="L340">
            <v>0.32095575074367344</v>
          </cell>
          <cell r="M340">
            <v>6.5632927526687332</v>
          </cell>
          <cell r="N340">
            <v>8.5097142857142849</v>
          </cell>
          <cell r="O340">
            <v>21.784108580215193</v>
          </cell>
          <cell r="P340">
            <v>15.834821964159527</v>
          </cell>
          <cell r="Q340">
            <v>26.049892532734017</v>
          </cell>
          <cell r="R340">
            <v>27.673413977950737</v>
          </cell>
          <cell r="S340">
            <v>143.87659814679265</v>
          </cell>
          <cell r="T340">
            <v>21.612310904059601</v>
          </cell>
          <cell r="U340">
            <v>39.047511652603653</v>
          </cell>
          <cell r="W340">
            <v>0</v>
          </cell>
          <cell r="X340">
            <v>11.71069574116636</v>
          </cell>
          <cell r="Y340">
            <v>10.483870967741936</v>
          </cell>
          <cell r="Z340">
            <v>0</v>
          </cell>
          <cell r="AA340">
            <v>0</v>
          </cell>
          <cell r="AB340">
            <v>2.472751796656425</v>
          </cell>
          <cell r="AC340">
            <v>5</v>
          </cell>
          <cell r="AD340">
            <v>0</v>
          </cell>
          <cell r="AE340">
            <v>1.3517454706142278</v>
          </cell>
          <cell r="AF340">
            <v>6.5694655218560385</v>
          </cell>
          <cell r="AG340">
            <v>0</v>
          </cell>
          <cell r="AH340">
            <v>3.5055774993291635</v>
          </cell>
          <cell r="AI340">
            <v>0</v>
          </cell>
          <cell r="AJ340">
            <v>0</v>
          </cell>
          <cell r="AK340">
            <v>0</v>
          </cell>
          <cell r="AL340">
            <v>0</v>
          </cell>
          <cell r="AM340">
            <v>0</v>
          </cell>
          <cell r="AN340">
            <v>0</v>
          </cell>
          <cell r="AO340">
            <v>14.870915455619174</v>
          </cell>
          <cell r="AP340">
            <v>0</v>
          </cell>
          <cell r="AQ340">
            <v>17.430534478143962</v>
          </cell>
          <cell r="AR340">
            <v>17.569465521856038</v>
          </cell>
          <cell r="AS340">
            <v>37.965744100111145</v>
          </cell>
          <cell r="AT340">
            <v>0</v>
          </cell>
          <cell r="AU340">
            <v>0</v>
          </cell>
          <cell r="AV340">
            <v>0</v>
          </cell>
          <cell r="AW340">
            <v>67</v>
          </cell>
          <cell r="AX340">
            <v>0</v>
          </cell>
          <cell r="AY340">
            <v>0</v>
          </cell>
          <cell r="AZ340">
            <v>41.115465984993286</v>
          </cell>
          <cell r="BA340">
            <v>0</v>
          </cell>
          <cell r="BB340">
            <v>96.42095471846261</v>
          </cell>
          <cell r="BC340">
            <v>0</v>
          </cell>
          <cell r="BD340">
            <v>0</v>
          </cell>
          <cell r="BE340">
            <v>27.3224043715847</v>
          </cell>
          <cell r="BF340">
            <v>36.172334464938743</v>
          </cell>
          <cell r="BG340">
            <v>0</v>
          </cell>
          <cell r="BH340">
            <v>4.2758343270618298</v>
          </cell>
          <cell r="BI340">
            <v>0</v>
          </cell>
          <cell r="BJ340">
            <v>0</v>
          </cell>
          <cell r="BK340">
            <v>0</v>
          </cell>
          <cell r="BL340">
            <v>0</v>
          </cell>
          <cell r="BM340">
            <v>0</v>
          </cell>
          <cell r="BN340">
            <v>7.1054273576010019E-15</v>
          </cell>
          <cell r="BO340">
            <v>0</v>
          </cell>
          <cell r="BP340">
            <v>0</v>
          </cell>
          <cell r="BQ340">
            <v>-7.1054273576010019E-15</v>
          </cell>
          <cell r="BR340">
            <v>0</v>
          </cell>
          <cell r="BS340">
            <v>0</v>
          </cell>
          <cell r="BT340">
            <v>0</v>
          </cell>
          <cell r="BU340">
            <v>0</v>
          </cell>
          <cell r="BV340">
            <v>0</v>
          </cell>
          <cell r="BW340">
            <v>0.72257752134623843</v>
          </cell>
          <cell r="BX340">
            <v>0</v>
          </cell>
          <cell r="BY340">
            <v>0</v>
          </cell>
          <cell r="CA340">
            <v>0</v>
          </cell>
          <cell r="CB340">
            <v>0</v>
          </cell>
          <cell r="CC340">
            <v>0</v>
          </cell>
          <cell r="CD340">
            <v>0</v>
          </cell>
          <cell r="CE340">
            <v>0</v>
          </cell>
          <cell r="CF340">
            <v>0</v>
          </cell>
          <cell r="CH340">
            <v>0</v>
          </cell>
          <cell r="CJ340">
            <v>40089</v>
          </cell>
          <cell r="CK340">
            <v>11.71069574116636</v>
          </cell>
          <cell r="CL340">
            <v>7.9212109924702663</v>
          </cell>
          <cell r="CM340">
            <v>63.494738836523446</v>
          </cell>
          <cell r="CN340">
            <v>0.72257752134623843</v>
          </cell>
          <cell r="CO340">
            <v>0</v>
          </cell>
          <cell r="CP340">
            <v>56.342237055059485</v>
          </cell>
          <cell r="CQ340">
            <v>0</v>
          </cell>
          <cell r="CR340">
            <v>35</v>
          </cell>
          <cell r="CS340">
            <v>0</v>
          </cell>
          <cell r="CU340">
            <v>40089</v>
          </cell>
          <cell r="CV340">
            <v>2.472751796656425</v>
          </cell>
          <cell r="CW340">
            <v>5</v>
          </cell>
          <cell r="CX340">
            <v>0</v>
          </cell>
          <cell r="CY340">
            <v>0</v>
          </cell>
          <cell r="CZ340">
            <v>0</v>
          </cell>
          <cell r="DA340">
            <v>0</v>
          </cell>
          <cell r="DB340">
            <v>0</v>
          </cell>
          <cell r="DC340">
            <v>72.328767123287676</v>
          </cell>
          <cell r="DD340">
            <v>67</v>
          </cell>
          <cell r="DE340">
            <v>11.835616438356164</v>
          </cell>
          <cell r="DF340">
            <v>24</v>
          </cell>
          <cell r="DG340">
            <v>58.684931506849324</v>
          </cell>
          <cell r="DH340">
            <v>96.42095471846261</v>
          </cell>
          <cell r="DI340">
            <v>0</v>
          </cell>
          <cell r="DJ340">
            <v>0</v>
          </cell>
          <cell r="DK340">
            <v>27.3224043715847</v>
          </cell>
          <cell r="DL340">
            <v>36.17233446493875</v>
          </cell>
          <cell r="DM340">
            <v>0</v>
          </cell>
          <cell r="DN340">
            <v>0</v>
          </cell>
          <cell r="DO340">
            <v>-7.1054273576010019E-15</v>
          </cell>
          <cell r="DP340">
            <v>0.72257752134623843</v>
          </cell>
          <cell r="DR340">
            <v>64.217316357869692</v>
          </cell>
          <cell r="DS340">
            <v>0</v>
          </cell>
          <cell r="DT340">
            <v>0</v>
          </cell>
          <cell r="DV340">
            <v>40089</v>
          </cell>
          <cell r="DW340">
            <v>5.2808073283135109</v>
          </cell>
          <cell r="DY340">
            <v>49.7</v>
          </cell>
          <cell r="DZ340">
            <v>44.7</v>
          </cell>
          <cell r="EA340">
            <v>35</v>
          </cell>
          <cell r="EB340">
            <v>35</v>
          </cell>
          <cell r="ED340">
            <v>60</v>
          </cell>
          <cell r="EE340">
            <v>20</v>
          </cell>
          <cell r="EF340">
            <v>56.342237055059492</v>
          </cell>
          <cell r="EG340">
            <v>0</v>
          </cell>
          <cell r="EH340">
            <v>56.342237055059492</v>
          </cell>
          <cell r="EJ340">
            <v>35</v>
          </cell>
          <cell r="EK340">
            <v>95</v>
          </cell>
          <cell r="EL340">
            <v>115</v>
          </cell>
          <cell r="EN340">
            <v>0</v>
          </cell>
          <cell r="EO340">
            <v>60</v>
          </cell>
          <cell r="EP340">
            <v>80</v>
          </cell>
          <cell r="ER340">
            <v>200</v>
          </cell>
          <cell r="ET340">
            <v>15</v>
          </cell>
          <cell r="EU340">
            <v>0</v>
          </cell>
          <cell r="EV340">
            <v>0.72257752134623843</v>
          </cell>
          <cell r="EW340">
            <v>49.217316357869684</v>
          </cell>
          <cell r="EX340">
            <v>15</v>
          </cell>
          <cell r="EZ340">
            <v>48.494738836523446</v>
          </cell>
          <cell r="FA340">
            <v>63.494738836523446</v>
          </cell>
          <cell r="FB340">
            <v>59</v>
          </cell>
          <cell r="FC340">
            <v>68.350684931506848</v>
          </cell>
          <cell r="FE340">
            <v>38271.593293749997</v>
          </cell>
        </row>
        <row r="341">
          <cell r="A341">
            <v>40090</v>
          </cell>
          <cell r="B341">
            <v>4</v>
          </cell>
          <cell r="C341">
            <v>7</v>
          </cell>
          <cell r="D341">
            <v>10</v>
          </cell>
          <cell r="E341">
            <v>2009</v>
          </cell>
          <cell r="G341">
            <v>0</v>
          </cell>
          <cell r="H341">
            <v>2.7374559785981192</v>
          </cell>
          <cell r="I341">
            <v>11.967473244971977</v>
          </cell>
          <cell r="J341">
            <v>68.493150684931507</v>
          </cell>
          <cell r="K341">
            <v>10.483870967741936</v>
          </cell>
          <cell r="L341">
            <v>0.4002065678839255</v>
          </cell>
          <cell r="M341">
            <v>8.2546880617715193</v>
          </cell>
          <cell r="N341">
            <v>8.5097142857142849</v>
          </cell>
          <cell r="O341">
            <v>27.163069392270565</v>
          </cell>
          <cell r="P341">
            <v>19.915539463735762</v>
          </cell>
          <cell r="Q341">
            <v>26.011225700637517</v>
          </cell>
          <cell r="R341">
            <v>27.673413977950737</v>
          </cell>
          <cell r="S341">
            <v>70.460121633072916</v>
          </cell>
          <cell r="T341">
            <v>21.348490952660715</v>
          </cell>
          <cell r="U341">
            <v>36.573985935659138</v>
          </cell>
          <cell r="W341">
            <v>0</v>
          </cell>
          <cell r="X341">
            <v>14.704929223570096</v>
          </cell>
          <cell r="Y341">
            <v>10.483870967741936</v>
          </cell>
          <cell r="Z341">
            <v>0</v>
          </cell>
          <cell r="AA341">
            <v>0</v>
          </cell>
          <cell r="AB341">
            <v>2.4714975022668177</v>
          </cell>
          <cell r="AC341">
            <v>5</v>
          </cell>
          <cell r="AD341">
            <v>0</v>
          </cell>
          <cell r="AE341">
            <v>1.3517454706142278</v>
          </cell>
          <cell r="AF341">
            <v>8.3413659424886841</v>
          </cell>
          <cell r="AG341">
            <v>0</v>
          </cell>
          <cell r="AH341">
            <v>2.8512503346328035</v>
          </cell>
          <cell r="AI341">
            <v>0</v>
          </cell>
          <cell r="AJ341">
            <v>0</v>
          </cell>
          <cell r="AK341">
            <v>0</v>
          </cell>
          <cell r="AL341">
            <v>0</v>
          </cell>
          <cell r="AM341">
            <v>0</v>
          </cell>
          <cell r="AN341">
            <v>0</v>
          </cell>
          <cell r="AO341">
            <v>12.03009357898053</v>
          </cell>
          <cell r="AP341">
            <v>0</v>
          </cell>
          <cell r="AQ341">
            <v>15.658634057511316</v>
          </cell>
          <cell r="AR341">
            <v>19.341365942488686</v>
          </cell>
          <cell r="AS341">
            <v>42.74249398610425</v>
          </cell>
          <cell r="AT341">
            <v>0</v>
          </cell>
          <cell r="AU341">
            <v>0</v>
          </cell>
          <cell r="AV341">
            <v>0</v>
          </cell>
          <cell r="AW341">
            <v>67</v>
          </cell>
          <cell r="AX341">
            <v>0</v>
          </cell>
          <cell r="AY341">
            <v>0</v>
          </cell>
          <cell r="AZ341">
            <v>39.343565564360638</v>
          </cell>
          <cell r="BA341">
            <v>0</v>
          </cell>
          <cell r="BB341">
            <v>22.039032957032134</v>
          </cell>
          <cell r="BC341">
            <v>0</v>
          </cell>
          <cell r="BD341">
            <v>0</v>
          </cell>
          <cell r="BE341">
            <v>27.3224043715847</v>
          </cell>
          <cell r="BF341">
            <v>41.028280559922152</v>
          </cell>
          <cell r="BG341">
            <v>0</v>
          </cell>
          <cell r="BH341">
            <v>0</v>
          </cell>
          <cell r="BI341">
            <v>0</v>
          </cell>
          <cell r="BJ341">
            <v>0</v>
          </cell>
          <cell r="BK341">
            <v>0</v>
          </cell>
          <cell r="BL341">
            <v>0</v>
          </cell>
          <cell r="BM341">
            <v>0</v>
          </cell>
          <cell r="BN341">
            <v>0</v>
          </cell>
          <cell r="BO341">
            <v>0</v>
          </cell>
          <cell r="BP341">
            <v>0</v>
          </cell>
          <cell r="BQ341">
            <v>6.7454213205443025</v>
          </cell>
          <cell r="BR341">
            <v>0</v>
          </cell>
          <cell r="BS341">
            <v>0</v>
          </cell>
          <cell r="BT341">
            <v>0</v>
          </cell>
          <cell r="BU341">
            <v>0</v>
          </cell>
          <cell r="BV341">
            <v>0</v>
          </cell>
          <cell r="BW341">
            <v>0</v>
          </cell>
          <cell r="BX341">
            <v>0</v>
          </cell>
          <cell r="BY341">
            <v>0</v>
          </cell>
          <cell r="CA341">
            <v>0</v>
          </cell>
          <cell r="CB341">
            <v>0.14246575342465917</v>
          </cell>
          <cell r="CC341">
            <v>0</v>
          </cell>
          <cell r="CD341">
            <v>0</v>
          </cell>
          <cell r="CE341">
            <v>1.3939893143326856</v>
          </cell>
          <cell r="CF341">
            <v>0</v>
          </cell>
          <cell r="CH341">
            <v>1.5364550677573448</v>
          </cell>
          <cell r="CJ341">
            <v>40090</v>
          </cell>
          <cell r="CK341">
            <v>14.704929223570096</v>
          </cell>
          <cell r="CL341">
            <v>9.6931114131029119</v>
          </cell>
          <cell r="CM341">
            <v>68.350684931506848</v>
          </cell>
          <cell r="CN341">
            <v>0</v>
          </cell>
          <cell r="CO341">
            <v>0</v>
          </cell>
          <cell r="CP341">
            <v>57.623837899717586</v>
          </cell>
          <cell r="CQ341">
            <v>0</v>
          </cell>
          <cell r="CR341">
            <v>35</v>
          </cell>
          <cell r="CS341">
            <v>0</v>
          </cell>
          <cell r="CU341">
            <v>40090</v>
          </cell>
          <cell r="CV341">
            <v>2.4714975022668177</v>
          </cell>
          <cell r="CW341">
            <v>5</v>
          </cell>
          <cell r="CX341">
            <v>0</v>
          </cell>
          <cell r="CY341">
            <v>0</v>
          </cell>
          <cell r="CZ341">
            <v>0</v>
          </cell>
          <cell r="DA341">
            <v>0</v>
          </cell>
          <cell r="DB341">
            <v>0</v>
          </cell>
          <cell r="DC341">
            <v>72.328767123287676</v>
          </cell>
          <cell r="DD341">
            <v>67</v>
          </cell>
          <cell r="DE341">
            <v>11.835616438356164</v>
          </cell>
          <cell r="DF341">
            <v>24</v>
          </cell>
          <cell r="DG341">
            <v>58.684931506849324</v>
          </cell>
          <cell r="DH341">
            <v>22.039032957032134</v>
          </cell>
          <cell r="DI341">
            <v>0</v>
          </cell>
          <cell r="DJ341">
            <v>0</v>
          </cell>
          <cell r="DK341">
            <v>27.3224043715847</v>
          </cell>
          <cell r="DL341">
            <v>41.028280559922152</v>
          </cell>
          <cell r="DM341">
            <v>0</v>
          </cell>
          <cell r="DN341">
            <v>0</v>
          </cell>
          <cell r="DO341">
            <v>6.7454213205443025</v>
          </cell>
          <cell r="DP341">
            <v>0</v>
          </cell>
          <cell r="DR341">
            <v>68.350684931506848</v>
          </cell>
          <cell r="DS341">
            <v>1.5364550677573448</v>
          </cell>
          <cell r="DT341">
            <v>0</v>
          </cell>
          <cell r="DV341">
            <v>40090</v>
          </cell>
          <cell r="DW341">
            <v>6.4620742754019416</v>
          </cell>
          <cell r="DY341">
            <v>49.7</v>
          </cell>
          <cell r="DZ341">
            <v>44.7</v>
          </cell>
          <cell r="EA341">
            <v>35</v>
          </cell>
          <cell r="EB341">
            <v>35</v>
          </cell>
          <cell r="ED341">
            <v>60</v>
          </cell>
          <cell r="EE341">
            <v>20</v>
          </cell>
          <cell r="EF341">
            <v>59.017827214050271</v>
          </cell>
          <cell r="EG341">
            <v>0</v>
          </cell>
          <cell r="EH341">
            <v>59.017827214050271</v>
          </cell>
          <cell r="EJ341">
            <v>35</v>
          </cell>
          <cell r="EK341">
            <v>95</v>
          </cell>
          <cell r="EL341">
            <v>115</v>
          </cell>
          <cell r="EN341">
            <v>0</v>
          </cell>
          <cell r="EO341">
            <v>60</v>
          </cell>
          <cell r="EP341">
            <v>80</v>
          </cell>
          <cell r="ER341">
            <v>200</v>
          </cell>
          <cell r="ET341">
            <v>15</v>
          </cell>
          <cell r="EU341">
            <v>0</v>
          </cell>
          <cell r="EV341">
            <v>0</v>
          </cell>
          <cell r="EW341">
            <v>60.992089918555905</v>
          </cell>
          <cell r="EX341">
            <v>7.3585950129509428</v>
          </cell>
          <cell r="EZ341">
            <v>60.992089918555905</v>
          </cell>
          <cell r="FA341">
            <v>75.992089918555905</v>
          </cell>
          <cell r="FB341">
            <v>59</v>
          </cell>
          <cell r="FC341">
            <v>68.350684931506848</v>
          </cell>
          <cell r="FE341">
            <v>38271.59329409722</v>
          </cell>
        </row>
        <row r="342">
          <cell r="A342">
            <v>40091</v>
          </cell>
          <cell r="B342">
            <v>5</v>
          </cell>
          <cell r="C342">
            <v>1</v>
          </cell>
          <cell r="D342">
            <v>10</v>
          </cell>
          <cell r="E342">
            <v>2009</v>
          </cell>
          <cell r="G342">
            <v>0</v>
          </cell>
          <cell r="H342">
            <v>3.1918327343347057</v>
          </cell>
          <cell r="I342">
            <v>12.126292928096147</v>
          </cell>
          <cell r="J342">
            <v>68.493150684931507</v>
          </cell>
          <cell r="K342">
            <v>10.483870967741936</v>
          </cell>
          <cell r="L342">
            <v>0.46663487334756143</v>
          </cell>
          <cell r="M342">
            <v>8.3642355757223221</v>
          </cell>
          <cell r="N342">
            <v>8.5097142857142849</v>
          </cell>
          <cell r="O342">
            <v>31.671732706969156</v>
          </cell>
          <cell r="P342">
            <v>20.179837499096426</v>
          </cell>
          <cell r="Q342">
            <v>25.971148122019386</v>
          </cell>
          <cell r="R342">
            <v>27.673413977950737</v>
          </cell>
          <cell r="S342">
            <v>91.933177210266706</v>
          </cell>
          <cell r="T342">
            <v>21.425653747005686</v>
          </cell>
          <cell r="U342">
            <v>37.29744962819472</v>
          </cell>
          <cell r="W342">
            <v>0</v>
          </cell>
          <cell r="X342">
            <v>15.318125662430852</v>
          </cell>
          <cell r="Y342">
            <v>10.483870967741936</v>
          </cell>
          <cell r="Z342">
            <v>0</v>
          </cell>
          <cell r="AA342">
            <v>0</v>
          </cell>
          <cell r="AB342">
            <v>2.4702438441134942</v>
          </cell>
          <cell r="AC342">
            <v>5</v>
          </cell>
          <cell r="AD342">
            <v>0</v>
          </cell>
          <cell r="AE342">
            <v>1.3517454706142278</v>
          </cell>
          <cell r="AF342">
            <v>8.5185954200564478</v>
          </cell>
          <cell r="AG342">
            <v>0</v>
          </cell>
          <cell r="AH342">
            <v>2.4431546831624189</v>
          </cell>
          <cell r="AI342">
            <v>0</v>
          </cell>
          <cell r="AJ342">
            <v>0</v>
          </cell>
          <cell r="AK342">
            <v>0</v>
          </cell>
          <cell r="AL342">
            <v>0</v>
          </cell>
          <cell r="AM342">
            <v>0</v>
          </cell>
          <cell r="AN342">
            <v>0</v>
          </cell>
          <cell r="AO342">
            <v>11.336951941891371</v>
          </cell>
          <cell r="AP342">
            <v>0</v>
          </cell>
          <cell r="AQ342">
            <v>15.481404579943552</v>
          </cell>
          <cell r="AR342">
            <v>19.51859542005645</v>
          </cell>
          <cell r="AS342">
            <v>43.230534835803034</v>
          </cell>
          <cell r="AT342">
            <v>0</v>
          </cell>
          <cell r="AU342">
            <v>0</v>
          </cell>
          <cell r="AV342">
            <v>0</v>
          </cell>
          <cell r="AW342">
            <v>67</v>
          </cell>
          <cell r="AX342">
            <v>0</v>
          </cell>
          <cell r="AY342">
            <v>0</v>
          </cell>
          <cell r="AZ342">
            <v>39.166336086792874</v>
          </cell>
          <cell r="BA342">
            <v>0</v>
          </cell>
          <cell r="BB342">
            <v>44.48994449867422</v>
          </cell>
          <cell r="BC342">
            <v>0</v>
          </cell>
          <cell r="BD342">
            <v>0</v>
          </cell>
          <cell r="BE342">
            <v>27.3224043715847</v>
          </cell>
          <cell r="BF342">
            <v>41.028280559922152</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CA342">
            <v>0</v>
          </cell>
          <cell r="CB342">
            <v>0.14246575342465917</v>
          </cell>
          <cell r="CC342">
            <v>0</v>
          </cell>
          <cell r="CD342">
            <v>0</v>
          </cell>
          <cell r="CE342">
            <v>13.485490845178873</v>
          </cell>
          <cell r="CF342">
            <v>0</v>
          </cell>
          <cell r="CH342">
            <v>13.627956598603532</v>
          </cell>
          <cell r="CJ342">
            <v>40091</v>
          </cell>
          <cell r="CK342">
            <v>15.318125662430852</v>
          </cell>
          <cell r="CL342">
            <v>9.8703408906706755</v>
          </cell>
          <cell r="CM342">
            <v>68.350684931506848</v>
          </cell>
          <cell r="CN342">
            <v>0</v>
          </cell>
          <cell r="CO342">
            <v>0</v>
          </cell>
          <cell r="CP342">
            <v>57.010641460856824</v>
          </cell>
          <cell r="CQ342">
            <v>0</v>
          </cell>
          <cell r="CR342">
            <v>35</v>
          </cell>
          <cell r="CS342">
            <v>0</v>
          </cell>
          <cell r="CU342">
            <v>40091</v>
          </cell>
          <cell r="CV342">
            <v>2.4702438441134942</v>
          </cell>
          <cell r="CW342">
            <v>5</v>
          </cell>
          <cell r="CX342">
            <v>0</v>
          </cell>
          <cell r="CY342">
            <v>0</v>
          </cell>
          <cell r="CZ342">
            <v>0</v>
          </cell>
          <cell r="DA342">
            <v>0</v>
          </cell>
          <cell r="DB342">
            <v>0</v>
          </cell>
          <cell r="DC342">
            <v>72.328767123287676</v>
          </cell>
          <cell r="DD342">
            <v>67</v>
          </cell>
          <cell r="DE342">
            <v>11.835616438356164</v>
          </cell>
          <cell r="DF342">
            <v>24</v>
          </cell>
          <cell r="DG342">
            <v>58.684931506849324</v>
          </cell>
          <cell r="DH342">
            <v>44.48994449867422</v>
          </cell>
          <cell r="DI342">
            <v>0</v>
          </cell>
          <cell r="DJ342">
            <v>0</v>
          </cell>
          <cell r="DK342">
            <v>27.3224043715847</v>
          </cell>
          <cell r="DL342">
            <v>41.028280559922152</v>
          </cell>
          <cell r="DM342">
            <v>0</v>
          </cell>
          <cell r="DN342">
            <v>0</v>
          </cell>
          <cell r="DO342">
            <v>0</v>
          </cell>
          <cell r="DP342">
            <v>0</v>
          </cell>
          <cell r="DR342">
            <v>68.350684931506848</v>
          </cell>
          <cell r="DS342">
            <v>13.627956598603532</v>
          </cell>
          <cell r="DT342">
            <v>0</v>
          </cell>
          <cell r="DV342">
            <v>40091</v>
          </cell>
          <cell r="DW342">
            <v>6.580227260447117</v>
          </cell>
          <cell r="DY342">
            <v>49.7</v>
          </cell>
          <cell r="DZ342">
            <v>44.7</v>
          </cell>
          <cell r="EA342">
            <v>35</v>
          </cell>
          <cell r="EB342">
            <v>35</v>
          </cell>
          <cell r="ED342">
            <v>60</v>
          </cell>
          <cell r="EE342">
            <v>20</v>
          </cell>
          <cell r="EF342">
            <v>70.49613230603569</v>
          </cell>
          <cell r="EG342">
            <v>10.49613230603569</v>
          </cell>
          <cell r="EH342">
            <v>60</v>
          </cell>
          <cell r="EJ342">
            <v>35</v>
          </cell>
          <cell r="EK342">
            <v>95</v>
          </cell>
          <cell r="EL342">
            <v>115</v>
          </cell>
          <cell r="EN342">
            <v>0</v>
          </cell>
          <cell r="EO342">
            <v>60</v>
          </cell>
          <cell r="EP342">
            <v>80</v>
          </cell>
          <cell r="ER342">
            <v>200</v>
          </cell>
          <cell r="ET342">
            <v>15</v>
          </cell>
          <cell r="EU342">
            <v>0</v>
          </cell>
          <cell r="EV342">
            <v>0</v>
          </cell>
          <cell r="EW342">
            <v>61.801512609182403</v>
          </cell>
          <cell r="EX342">
            <v>6.5491723223244449</v>
          </cell>
          <cell r="EZ342">
            <v>61.801512609182403</v>
          </cell>
          <cell r="FA342">
            <v>76.801512609182396</v>
          </cell>
          <cell r="FB342">
            <v>59</v>
          </cell>
          <cell r="FC342">
            <v>68.350684931506848</v>
          </cell>
          <cell r="FE342">
            <v>38271.593294212966</v>
          </cell>
        </row>
        <row r="343">
          <cell r="A343">
            <v>40092</v>
          </cell>
          <cell r="B343">
            <v>6</v>
          </cell>
          <cell r="C343">
            <v>2</v>
          </cell>
          <cell r="D343">
            <v>10</v>
          </cell>
          <cell r="E343">
            <v>2009</v>
          </cell>
          <cell r="G343">
            <v>0</v>
          </cell>
          <cell r="H343">
            <v>3.2337722292014628</v>
          </cell>
          <cell r="I343">
            <v>12.139104270358221</v>
          </cell>
          <cell r="J343">
            <v>68.493150684931507</v>
          </cell>
          <cell r="K343">
            <v>10.483870967741936</v>
          </cell>
          <cell r="L343">
            <v>0.47276628200970394</v>
          </cell>
          <cell r="M343">
            <v>8.3730723311393795</v>
          </cell>
          <cell r="N343">
            <v>8.5097142857142849</v>
          </cell>
          <cell r="O343">
            <v>32.087887493840249</v>
          </cell>
          <cell r="P343">
            <v>20.201157353938044</v>
          </cell>
          <cell r="Q343">
            <v>25.889544990616326</v>
          </cell>
          <cell r="R343">
            <v>27.673413977950737</v>
          </cell>
          <cell r="S343">
            <v>83.989484874464281</v>
          </cell>
          <cell r="T343">
            <v>21.397108321980188</v>
          </cell>
          <cell r="U343">
            <v>37.029813149121388</v>
          </cell>
          <cell r="W343">
            <v>0</v>
          </cell>
          <cell r="X343">
            <v>15.372876499559684</v>
          </cell>
          <cell r="Y343">
            <v>10.483870967741936</v>
          </cell>
          <cell r="Z343">
            <v>0</v>
          </cell>
          <cell r="AA343">
            <v>0</v>
          </cell>
          <cell r="AB343">
            <v>2.4689908218737253</v>
          </cell>
          <cell r="AC343">
            <v>5</v>
          </cell>
          <cell r="AD343">
            <v>0</v>
          </cell>
          <cell r="AE343">
            <v>1.3517454706142278</v>
          </cell>
          <cell r="AF343">
            <v>8.5348166063754149</v>
          </cell>
          <cell r="AG343">
            <v>0</v>
          </cell>
          <cell r="AH343">
            <v>2.2168860352798028</v>
          </cell>
          <cell r="AI343">
            <v>0</v>
          </cell>
          <cell r="AJ343">
            <v>0</v>
          </cell>
          <cell r="AK343">
            <v>0</v>
          </cell>
          <cell r="AL343">
            <v>0</v>
          </cell>
          <cell r="AM343">
            <v>0</v>
          </cell>
          <cell r="AN343">
            <v>0</v>
          </cell>
          <cell r="AO343">
            <v>11.013538522472189</v>
          </cell>
          <cell r="AP343">
            <v>0</v>
          </cell>
          <cell r="AQ343">
            <v>15.465183393624585</v>
          </cell>
          <cell r="AR343">
            <v>19.534816606375415</v>
          </cell>
          <cell r="AS343">
            <v>43.725466065976001</v>
          </cell>
          <cell r="AT343">
            <v>0</v>
          </cell>
          <cell r="AU343">
            <v>0</v>
          </cell>
          <cell r="AV343">
            <v>0</v>
          </cell>
          <cell r="AW343">
            <v>67</v>
          </cell>
          <cell r="AX343">
            <v>0</v>
          </cell>
          <cell r="AY343">
            <v>0</v>
          </cell>
          <cell r="AZ343">
            <v>39.150114900473909</v>
          </cell>
          <cell r="BA343">
            <v>0</v>
          </cell>
          <cell r="BB343">
            <v>36.266291445091952</v>
          </cell>
          <cell r="BC343">
            <v>0</v>
          </cell>
          <cell r="BD343">
            <v>0</v>
          </cell>
          <cell r="BE343">
            <v>27.3224043715847</v>
          </cell>
          <cell r="BF343">
            <v>41.028280559922152</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CA343">
            <v>0</v>
          </cell>
          <cell r="CB343">
            <v>0.14246575342465917</v>
          </cell>
          <cell r="CC343">
            <v>0</v>
          </cell>
          <cell r="CD343">
            <v>0</v>
          </cell>
          <cell r="CE343">
            <v>13.896113192617378</v>
          </cell>
          <cell r="CF343">
            <v>0</v>
          </cell>
          <cell r="CH343">
            <v>14.038578946042037</v>
          </cell>
          <cell r="CJ343">
            <v>40092</v>
          </cell>
          <cell r="CK343">
            <v>15.372876499559684</v>
          </cell>
          <cell r="CL343">
            <v>9.8865620769896427</v>
          </cell>
          <cell r="CM343">
            <v>68.350684931506848</v>
          </cell>
          <cell r="CN343">
            <v>0</v>
          </cell>
          <cell r="CO343">
            <v>0</v>
          </cell>
          <cell r="CP343">
            <v>56.955890623727996</v>
          </cell>
          <cell r="CQ343">
            <v>0</v>
          </cell>
          <cell r="CR343">
            <v>35</v>
          </cell>
          <cell r="CS343">
            <v>0</v>
          </cell>
          <cell r="CU343">
            <v>40092</v>
          </cell>
          <cell r="CV343">
            <v>2.4689908218737253</v>
          </cell>
          <cell r="CW343">
            <v>5</v>
          </cell>
          <cell r="CX343">
            <v>0</v>
          </cell>
          <cell r="CY343">
            <v>0</v>
          </cell>
          <cell r="CZ343">
            <v>0</v>
          </cell>
          <cell r="DA343">
            <v>0</v>
          </cell>
          <cell r="DB343">
            <v>0</v>
          </cell>
          <cell r="DC343">
            <v>72.328767123287676</v>
          </cell>
          <cell r="DD343">
            <v>67</v>
          </cell>
          <cell r="DE343">
            <v>11.835616438356164</v>
          </cell>
          <cell r="DF343">
            <v>24</v>
          </cell>
          <cell r="DG343">
            <v>58.684931506849324</v>
          </cell>
          <cell r="DH343">
            <v>36.266291445091952</v>
          </cell>
          <cell r="DI343">
            <v>0</v>
          </cell>
          <cell r="DJ343">
            <v>0</v>
          </cell>
          <cell r="DK343">
            <v>27.3224043715847</v>
          </cell>
          <cell r="DL343">
            <v>41.028280559922152</v>
          </cell>
          <cell r="DM343">
            <v>0</v>
          </cell>
          <cell r="DN343">
            <v>0</v>
          </cell>
          <cell r="DO343">
            <v>0</v>
          </cell>
          <cell r="DP343">
            <v>0</v>
          </cell>
          <cell r="DR343">
            <v>68.350684931506848</v>
          </cell>
          <cell r="DS343">
            <v>14.038578946042037</v>
          </cell>
          <cell r="DT343">
            <v>0</v>
          </cell>
          <cell r="DV343">
            <v>40092</v>
          </cell>
          <cell r="DW343">
            <v>6.5910413846597615</v>
          </cell>
          <cell r="DY343">
            <v>49.7</v>
          </cell>
          <cell r="DZ343">
            <v>44.7</v>
          </cell>
          <cell r="EA343">
            <v>35</v>
          </cell>
          <cell r="EB343">
            <v>35</v>
          </cell>
          <cell r="ED343">
            <v>60</v>
          </cell>
          <cell r="EE343">
            <v>20</v>
          </cell>
          <cell r="EF343">
            <v>70.852003816345373</v>
          </cell>
          <cell r="EG343">
            <v>10.852003816345373</v>
          </cell>
          <cell r="EH343">
            <v>60</v>
          </cell>
          <cell r="EJ343">
            <v>35</v>
          </cell>
          <cell r="EK343">
            <v>95</v>
          </cell>
          <cell r="EL343">
            <v>115</v>
          </cell>
          <cell r="EN343">
            <v>0</v>
          </cell>
          <cell r="EO343">
            <v>60</v>
          </cell>
          <cell r="EP343">
            <v>80</v>
          </cell>
          <cell r="ER343">
            <v>200</v>
          </cell>
          <cell r="ET343">
            <v>15</v>
          </cell>
          <cell r="EU343">
            <v>0</v>
          </cell>
          <cell r="EV343">
            <v>0</v>
          </cell>
          <cell r="EW343">
            <v>61.866805467852807</v>
          </cell>
          <cell r="EX343">
            <v>6.4838794636540413</v>
          </cell>
          <cell r="EZ343">
            <v>61.866805467852807</v>
          </cell>
          <cell r="FA343">
            <v>76.866805467852799</v>
          </cell>
          <cell r="FB343">
            <v>59</v>
          </cell>
          <cell r="FC343">
            <v>68.350684931506848</v>
          </cell>
          <cell r="FE343">
            <v>38271.593294444443</v>
          </cell>
        </row>
        <row r="344">
          <cell r="A344">
            <v>40093</v>
          </cell>
          <cell r="B344">
            <v>7</v>
          </cell>
          <cell r="C344">
            <v>3</v>
          </cell>
          <cell r="D344">
            <v>10</v>
          </cell>
          <cell r="E344">
            <v>2009</v>
          </cell>
          <cell r="G344">
            <v>0</v>
          </cell>
          <cell r="H344">
            <v>3.2428401240191462</v>
          </cell>
          <cell r="I344">
            <v>11.685697901545257</v>
          </cell>
          <cell r="J344">
            <v>68.493150684931507</v>
          </cell>
          <cell r="K344">
            <v>10.483870967741936</v>
          </cell>
          <cell r="L344">
            <v>0.47409197677568005</v>
          </cell>
          <cell r="M344">
            <v>8.0603306133883912</v>
          </cell>
          <cell r="N344">
            <v>8.5097142857142849</v>
          </cell>
          <cell r="O344">
            <v>32.17786587453395</v>
          </cell>
          <cell r="P344">
            <v>19.446626113603124</v>
          </cell>
          <cell r="Q344">
            <v>25.656664275882765</v>
          </cell>
          <cell r="R344">
            <v>27.673413977950737</v>
          </cell>
          <cell r="S344">
            <v>131.97254265544066</v>
          </cell>
          <cell r="T344">
            <v>21.610087807105597</v>
          </cell>
          <cell r="U344">
            <v>34.912186663018907</v>
          </cell>
          <cell r="W344">
            <v>0</v>
          </cell>
          <cell r="X344">
            <v>14.928538025564404</v>
          </cell>
          <cell r="Y344">
            <v>10.483870967741936</v>
          </cell>
          <cell r="Z344">
            <v>0</v>
          </cell>
          <cell r="AA344">
            <v>0</v>
          </cell>
          <cell r="AB344">
            <v>2.4677384352249492</v>
          </cell>
          <cell r="AC344">
            <v>5</v>
          </cell>
          <cell r="AD344">
            <v>0</v>
          </cell>
          <cell r="AE344">
            <v>1.3517454706142278</v>
          </cell>
          <cell r="AF344">
            <v>8.2246529700391804</v>
          </cell>
          <cell r="AG344">
            <v>0</v>
          </cell>
          <cell r="AH344">
            <v>2.3778070512692011</v>
          </cell>
          <cell r="AI344">
            <v>0</v>
          </cell>
          <cell r="AJ344">
            <v>0</v>
          </cell>
          <cell r="AK344">
            <v>0</v>
          </cell>
          <cell r="AL344">
            <v>0</v>
          </cell>
          <cell r="AM344">
            <v>0</v>
          </cell>
          <cell r="AN344">
            <v>0</v>
          </cell>
          <cell r="AO344">
            <v>10.791815880385364</v>
          </cell>
          <cell r="AP344">
            <v>0</v>
          </cell>
          <cell r="AQ344">
            <v>15.77534702996082</v>
          </cell>
          <cell r="AR344">
            <v>19.22465297003918</v>
          </cell>
          <cell r="AS344">
            <v>44.230606166068711</v>
          </cell>
          <cell r="AT344">
            <v>0</v>
          </cell>
          <cell r="AU344">
            <v>0</v>
          </cell>
          <cell r="AV344">
            <v>0</v>
          </cell>
          <cell r="AW344">
            <v>67</v>
          </cell>
          <cell r="AX344">
            <v>0</v>
          </cell>
          <cell r="AY344">
            <v>0</v>
          </cell>
          <cell r="AZ344">
            <v>39.460278536810144</v>
          </cell>
          <cell r="BA344">
            <v>0</v>
          </cell>
          <cell r="BB344">
            <v>82.034538588755026</v>
          </cell>
          <cell r="BC344">
            <v>0</v>
          </cell>
          <cell r="BD344">
            <v>0</v>
          </cell>
          <cell r="BE344">
            <v>27.3224043715847</v>
          </cell>
          <cell r="BF344">
            <v>41.028280559922152</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CA344">
            <v>0</v>
          </cell>
          <cell r="CB344">
            <v>0.14246575342465917</v>
          </cell>
          <cell r="CC344">
            <v>0</v>
          </cell>
          <cell r="CD344">
            <v>0</v>
          </cell>
          <cell r="CE344">
            <v>12.554341144247303</v>
          </cell>
          <cell r="CF344">
            <v>0</v>
          </cell>
          <cell r="CH344">
            <v>12.696806897671962</v>
          </cell>
          <cell r="CJ344">
            <v>40093</v>
          </cell>
          <cell r="CK344">
            <v>14.928538025564404</v>
          </cell>
          <cell r="CL344">
            <v>9.5763984406534082</v>
          </cell>
          <cell r="CM344">
            <v>68.350684931506848</v>
          </cell>
          <cell r="CN344">
            <v>0</v>
          </cell>
          <cell r="CO344">
            <v>0</v>
          </cell>
          <cell r="CP344">
            <v>57.400229097723276</v>
          </cell>
          <cell r="CQ344">
            <v>0</v>
          </cell>
          <cell r="CR344">
            <v>35</v>
          </cell>
          <cell r="CS344">
            <v>0</v>
          </cell>
          <cell r="CU344">
            <v>40093</v>
          </cell>
          <cell r="CV344">
            <v>2.4677384352249492</v>
          </cell>
          <cell r="CW344">
            <v>5</v>
          </cell>
          <cell r="CX344">
            <v>0</v>
          </cell>
          <cell r="CY344">
            <v>0</v>
          </cell>
          <cell r="CZ344">
            <v>0</v>
          </cell>
          <cell r="DA344">
            <v>0</v>
          </cell>
          <cell r="DB344">
            <v>0</v>
          </cell>
          <cell r="DC344">
            <v>72.328767123287676</v>
          </cell>
          <cell r="DD344">
            <v>67</v>
          </cell>
          <cell r="DE344">
            <v>11.835616438356164</v>
          </cell>
          <cell r="DF344">
            <v>24</v>
          </cell>
          <cell r="DG344">
            <v>58.684931506849324</v>
          </cell>
          <cell r="DH344">
            <v>82.034538588755026</v>
          </cell>
          <cell r="DI344">
            <v>0</v>
          </cell>
          <cell r="DJ344">
            <v>0</v>
          </cell>
          <cell r="DK344">
            <v>27.3224043715847</v>
          </cell>
          <cell r="DL344">
            <v>41.028280559922152</v>
          </cell>
          <cell r="DM344">
            <v>0</v>
          </cell>
          <cell r="DN344">
            <v>0</v>
          </cell>
          <cell r="DO344">
            <v>0</v>
          </cell>
          <cell r="DP344">
            <v>0</v>
          </cell>
          <cell r="DR344">
            <v>68.350684931506848</v>
          </cell>
          <cell r="DS344">
            <v>12.696806897671962</v>
          </cell>
          <cell r="DT344">
            <v>0</v>
          </cell>
          <cell r="DV344">
            <v>40093</v>
          </cell>
          <cell r="DW344">
            <v>6.3842656271022724</v>
          </cell>
          <cell r="DY344">
            <v>49.7</v>
          </cell>
          <cell r="DZ344">
            <v>44.7</v>
          </cell>
          <cell r="EA344">
            <v>35</v>
          </cell>
          <cell r="EB344">
            <v>35</v>
          </cell>
          <cell r="ED344">
            <v>60</v>
          </cell>
          <cell r="EE344">
            <v>20</v>
          </cell>
          <cell r="EF344">
            <v>69.954570241970572</v>
          </cell>
          <cell r="EG344">
            <v>9.9545702419705719</v>
          </cell>
          <cell r="EH344">
            <v>60</v>
          </cell>
          <cell r="EJ344">
            <v>35</v>
          </cell>
          <cell r="EK344">
            <v>95</v>
          </cell>
          <cell r="EL344">
            <v>115</v>
          </cell>
          <cell r="EN344">
            <v>0</v>
          </cell>
          <cell r="EO344">
            <v>60</v>
          </cell>
          <cell r="EP344">
            <v>80</v>
          </cell>
          <cell r="ER344">
            <v>200</v>
          </cell>
          <cell r="ET344">
            <v>15</v>
          </cell>
          <cell r="EU344">
            <v>0</v>
          </cell>
          <cell r="EV344">
            <v>0</v>
          </cell>
          <cell r="EW344">
            <v>59.556025117631037</v>
          </cell>
          <cell r="EX344">
            <v>8.7946598138758105</v>
          </cell>
          <cell r="EZ344">
            <v>59.556025117631037</v>
          </cell>
          <cell r="FA344">
            <v>74.556025117631037</v>
          </cell>
          <cell r="FB344">
            <v>59</v>
          </cell>
          <cell r="FC344">
            <v>68.350684931506848</v>
          </cell>
          <cell r="FE344">
            <v>38271.593294791666</v>
          </cell>
        </row>
        <row r="345">
          <cell r="A345">
            <v>40094</v>
          </cell>
          <cell r="B345">
            <v>8</v>
          </cell>
          <cell r="C345">
            <v>4</v>
          </cell>
          <cell r="D345">
            <v>10</v>
          </cell>
          <cell r="E345">
            <v>2009</v>
          </cell>
          <cell r="G345">
            <v>0</v>
          </cell>
          <cell r="H345">
            <v>2.9496242565328963</v>
          </cell>
          <cell r="I345">
            <v>9.7022789629802979</v>
          </cell>
          <cell r="J345">
            <v>68.493150684931507</v>
          </cell>
          <cell r="K345">
            <v>10.483870967741936</v>
          </cell>
          <cell r="L345">
            <v>0.43122483410992851</v>
          </cell>
          <cell r="M345">
            <v>6.6922469504027671</v>
          </cell>
          <cell r="N345">
            <v>0</v>
          </cell>
          <cell r="O345">
            <v>29.268360473273543</v>
          </cell>
          <cell r="P345">
            <v>16.145941220849569</v>
          </cell>
          <cell r="Q345">
            <v>26.270335669888265</v>
          </cell>
          <cell r="R345">
            <v>27.673413977950737</v>
          </cell>
          <cell r="S345">
            <v>116.70039183433816</v>
          </cell>
          <cell r="T345">
            <v>20.741238050796671</v>
          </cell>
          <cell r="U345">
            <v>25.018456128638228</v>
          </cell>
          <cell r="W345">
            <v>0</v>
          </cell>
          <cell r="X345">
            <v>12.651903219513194</v>
          </cell>
          <cell r="Y345">
            <v>10.483870967741936</v>
          </cell>
          <cell r="Z345">
            <v>0</v>
          </cell>
          <cell r="AA345">
            <v>0</v>
          </cell>
          <cell r="AB345">
            <v>0</v>
          </cell>
          <cell r="AC345">
            <v>5</v>
          </cell>
          <cell r="AD345">
            <v>0</v>
          </cell>
          <cell r="AE345">
            <v>1.3517454706142278</v>
          </cell>
          <cell r="AF345">
            <v>0.77172631389846735</v>
          </cell>
          <cell r="AG345">
            <v>0</v>
          </cell>
          <cell r="AH345">
            <v>2.8883161972423554</v>
          </cell>
          <cell r="AI345">
            <v>0</v>
          </cell>
          <cell r="AJ345">
            <v>0</v>
          </cell>
          <cell r="AK345">
            <v>0</v>
          </cell>
          <cell r="AL345">
            <v>0</v>
          </cell>
          <cell r="AM345">
            <v>0</v>
          </cell>
          <cell r="AN345">
            <v>0</v>
          </cell>
          <cell r="AO345">
            <v>12.058359416863544</v>
          </cell>
          <cell r="AP345">
            <v>0</v>
          </cell>
          <cell r="AQ345">
            <v>23.228273686101531</v>
          </cell>
          <cell r="AR345">
            <v>11.771726313898469</v>
          </cell>
          <cell r="AS345">
            <v>44.730188289668583</v>
          </cell>
          <cell r="AT345">
            <v>0</v>
          </cell>
          <cell r="AU345">
            <v>0</v>
          </cell>
          <cell r="AV345">
            <v>0</v>
          </cell>
          <cell r="AW345">
            <v>67</v>
          </cell>
          <cell r="AX345">
            <v>0</v>
          </cell>
          <cell r="AY345">
            <v>0</v>
          </cell>
          <cell r="AZ345">
            <v>46.913205192950855</v>
          </cell>
          <cell r="BA345">
            <v>0</v>
          </cell>
          <cell r="BB345">
            <v>48.54688082082221</v>
          </cell>
          <cell r="BC345">
            <v>0</v>
          </cell>
          <cell r="BD345">
            <v>0</v>
          </cell>
          <cell r="BE345">
            <v>27.3224043715847</v>
          </cell>
          <cell r="BF345">
            <v>37.12514890985932</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3.9031316500628321</v>
          </cell>
          <cell r="BX345">
            <v>0</v>
          </cell>
          <cell r="BY345">
            <v>0</v>
          </cell>
          <cell r="CA345">
            <v>0</v>
          </cell>
          <cell r="CB345">
            <v>0.14246575342465917</v>
          </cell>
          <cell r="CC345">
            <v>0</v>
          </cell>
          <cell r="CD345">
            <v>0</v>
          </cell>
          <cell r="CE345">
            <v>4.6811874381876351</v>
          </cell>
          <cell r="CF345">
            <v>0</v>
          </cell>
          <cell r="CH345">
            <v>4.8236531916122942</v>
          </cell>
          <cell r="CJ345">
            <v>40094</v>
          </cell>
          <cell r="CK345">
            <v>12.651903219513194</v>
          </cell>
          <cell r="CL345">
            <v>2.1234717845126951</v>
          </cell>
          <cell r="CM345">
            <v>64.447553281444016</v>
          </cell>
          <cell r="CN345">
            <v>3.9031316500628321</v>
          </cell>
          <cell r="CO345">
            <v>0</v>
          </cell>
          <cell r="CP345">
            <v>59.676863903774482</v>
          </cell>
          <cell r="CQ345">
            <v>0</v>
          </cell>
          <cell r="CR345">
            <v>35</v>
          </cell>
          <cell r="CS345">
            <v>0</v>
          </cell>
          <cell r="CU345">
            <v>40094</v>
          </cell>
          <cell r="CV345">
            <v>0</v>
          </cell>
          <cell r="CW345">
            <v>5</v>
          </cell>
          <cell r="CX345">
            <v>0</v>
          </cell>
          <cell r="CY345">
            <v>0</v>
          </cell>
          <cell r="CZ345">
            <v>0</v>
          </cell>
          <cell r="DA345">
            <v>0</v>
          </cell>
          <cell r="DB345">
            <v>0</v>
          </cell>
          <cell r="DC345">
            <v>72.328767123287676</v>
          </cell>
          <cell r="DD345">
            <v>67</v>
          </cell>
          <cell r="DE345">
            <v>11.835616438356164</v>
          </cell>
          <cell r="DF345">
            <v>24</v>
          </cell>
          <cell r="DG345">
            <v>58.684931506849324</v>
          </cell>
          <cell r="DH345">
            <v>48.54688082082221</v>
          </cell>
          <cell r="DI345">
            <v>0</v>
          </cell>
          <cell r="DJ345">
            <v>0</v>
          </cell>
          <cell r="DK345">
            <v>27.3224043715847</v>
          </cell>
          <cell r="DL345">
            <v>37.12514890985932</v>
          </cell>
          <cell r="DM345">
            <v>0</v>
          </cell>
          <cell r="DN345">
            <v>0</v>
          </cell>
          <cell r="DO345">
            <v>0</v>
          </cell>
          <cell r="DP345">
            <v>3.9031316500628321</v>
          </cell>
          <cell r="DR345">
            <v>68.350684931506848</v>
          </cell>
          <cell r="DS345">
            <v>4.8236531916122942</v>
          </cell>
          <cell r="DT345">
            <v>0</v>
          </cell>
          <cell r="DV345">
            <v>40094</v>
          </cell>
          <cell r="DW345">
            <v>1.4156478563417967</v>
          </cell>
          <cell r="DY345">
            <v>49.7</v>
          </cell>
          <cell r="DZ345">
            <v>44.7</v>
          </cell>
          <cell r="EA345">
            <v>35</v>
          </cell>
          <cell r="EB345">
            <v>35</v>
          </cell>
          <cell r="ED345">
            <v>60</v>
          </cell>
          <cell r="EE345">
            <v>20</v>
          </cell>
          <cell r="EF345">
            <v>64.358051341962124</v>
          </cell>
          <cell r="EG345">
            <v>4.3580513419621241</v>
          </cell>
          <cell r="EH345">
            <v>60</v>
          </cell>
          <cell r="EJ345">
            <v>35</v>
          </cell>
          <cell r="EK345">
            <v>95</v>
          </cell>
          <cell r="EL345">
            <v>115</v>
          </cell>
          <cell r="EN345">
            <v>0</v>
          </cell>
          <cell r="EO345">
            <v>60</v>
          </cell>
          <cell r="EP345">
            <v>80</v>
          </cell>
          <cell r="ER345">
            <v>200</v>
          </cell>
          <cell r="ET345">
            <v>15</v>
          </cell>
          <cell r="EU345">
            <v>0</v>
          </cell>
          <cell r="EV345">
            <v>3.9031316500628321</v>
          </cell>
          <cell r="EW345">
            <v>53.350684931506855</v>
          </cell>
          <cell r="EX345">
            <v>15</v>
          </cell>
          <cell r="EZ345">
            <v>49.447553281444023</v>
          </cell>
          <cell r="FA345">
            <v>64.447553281444016</v>
          </cell>
          <cell r="FB345">
            <v>59</v>
          </cell>
          <cell r="FC345">
            <v>68.350684931506848</v>
          </cell>
          <cell r="FE345">
            <v>38271.593295023151</v>
          </cell>
        </row>
        <row r="346">
          <cell r="A346">
            <v>40095</v>
          </cell>
          <cell r="B346">
            <v>9</v>
          </cell>
          <cell r="C346">
            <v>5</v>
          </cell>
          <cell r="D346">
            <v>10</v>
          </cell>
          <cell r="E346">
            <v>2009</v>
          </cell>
          <cell r="G346">
            <v>0</v>
          </cell>
          <cell r="H346">
            <v>2.9720205135757967</v>
          </cell>
          <cell r="I346">
            <v>9.7866127085833519</v>
          </cell>
          <cell r="J346">
            <v>68.493150684931507</v>
          </cell>
          <cell r="K346">
            <v>10.483870967741936</v>
          </cell>
          <cell r="L346">
            <v>0.4344990891973749</v>
          </cell>
          <cell r="M346">
            <v>6.750417020958511</v>
          </cell>
          <cell r="N346">
            <v>0</v>
          </cell>
          <cell r="O346">
            <v>29.490592753514623</v>
          </cell>
          <cell r="P346">
            <v>16.286284299484642</v>
          </cell>
          <cell r="Q346">
            <v>25.973989742300532</v>
          </cell>
          <cell r="R346">
            <v>27.673413977950737</v>
          </cell>
          <cell r="S346">
            <v>185.54430814020699</v>
          </cell>
          <cell r="T346">
            <v>21.175294072612417</v>
          </cell>
          <cell r="U346">
            <v>29.922081949171506</v>
          </cell>
          <cell r="W346">
            <v>0</v>
          </cell>
          <cell r="X346">
            <v>12.758633222159148</v>
          </cell>
          <cell r="Y346">
            <v>10.483870967741936</v>
          </cell>
          <cell r="Z346">
            <v>0</v>
          </cell>
          <cell r="AA346">
            <v>0</v>
          </cell>
          <cell r="AB346">
            <v>0</v>
          </cell>
          <cell r="AC346">
            <v>5</v>
          </cell>
          <cell r="AD346">
            <v>0</v>
          </cell>
          <cell r="AE346">
            <v>1.3517454706142278</v>
          </cell>
          <cell r="AF346">
            <v>0.83317063954165782</v>
          </cell>
          <cell r="AG346">
            <v>0</v>
          </cell>
          <cell r="AH346">
            <v>2.7901210253379176</v>
          </cell>
          <cell r="AI346">
            <v>0</v>
          </cell>
          <cell r="AJ346">
            <v>0</v>
          </cell>
          <cell r="AK346">
            <v>0</v>
          </cell>
          <cell r="AL346">
            <v>0</v>
          </cell>
          <cell r="AM346">
            <v>0</v>
          </cell>
          <cell r="AN346">
            <v>0</v>
          </cell>
          <cell r="AO346">
            <v>11.51722073945049</v>
          </cell>
          <cell r="AP346">
            <v>0</v>
          </cell>
          <cell r="AQ346">
            <v>23.166829360458344</v>
          </cell>
          <cell r="AR346">
            <v>11.833170639541656</v>
          </cell>
          <cell r="AS346">
            <v>45.262792136340124</v>
          </cell>
          <cell r="AT346">
            <v>0</v>
          </cell>
          <cell r="AU346">
            <v>0</v>
          </cell>
          <cell r="AV346">
            <v>0</v>
          </cell>
          <cell r="AW346">
            <v>67</v>
          </cell>
          <cell r="AX346">
            <v>0</v>
          </cell>
          <cell r="AY346">
            <v>0</v>
          </cell>
          <cell r="AZ346">
            <v>46.851760867307668</v>
          </cell>
          <cell r="BA346">
            <v>0</v>
          </cell>
          <cell r="BB346">
            <v>122.78992329468326</v>
          </cell>
          <cell r="BC346">
            <v>0</v>
          </cell>
          <cell r="BD346">
            <v>0</v>
          </cell>
          <cell r="BE346">
            <v>27.3224043715847</v>
          </cell>
          <cell r="BF346">
            <v>37.554954875554813</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3.4733256843673388</v>
          </cell>
          <cell r="BX346">
            <v>0</v>
          </cell>
          <cell r="BY346">
            <v>0</v>
          </cell>
          <cell r="CA346">
            <v>0</v>
          </cell>
          <cell r="CB346">
            <v>0.14246575342465917</v>
          </cell>
          <cell r="CC346">
            <v>0</v>
          </cell>
          <cell r="CD346">
            <v>0</v>
          </cell>
          <cell r="CE346">
            <v>4.8541468721219871</v>
          </cell>
          <cell r="CF346">
            <v>0</v>
          </cell>
          <cell r="CH346">
            <v>4.9966126255466463</v>
          </cell>
          <cell r="CJ346">
            <v>40095</v>
          </cell>
          <cell r="CK346">
            <v>12.758633222159148</v>
          </cell>
          <cell r="CL346">
            <v>2.1849161101558856</v>
          </cell>
          <cell r="CM346">
            <v>64.877359247139509</v>
          </cell>
          <cell r="CN346">
            <v>3.4733256843673388</v>
          </cell>
          <cell r="CO346">
            <v>0</v>
          </cell>
          <cell r="CP346">
            <v>59.570133901128528</v>
          </cell>
          <cell r="CQ346">
            <v>0</v>
          </cell>
          <cell r="CR346">
            <v>35</v>
          </cell>
          <cell r="CS346">
            <v>0</v>
          </cell>
          <cell r="CU346">
            <v>40095</v>
          </cell>
          <cell r="CV346">
            <v>0</v>
          </cell>
          <cell r="CW346">
            <v>5</v>
          </cell>
          <cell r="CX346">
            <v>0</v>
          </cell>
          <cell r="CY346">
            <v>0</v>
          </cell>
          <cell r="CZ346">
            <v>0</v>
          </cell>
          <cell r="DA346">
            <v>0</v>
          </cell>
          <cell r="DB346">
            <v>0</v>
          </cell>
          <cell r="DC346">
            <v>72.328767123287676</v>
          </cell>
          <cell r="DD346">
            <v>67</v>
          </cell>
          <cell r="DE346">
            <v>11.835616438356164</v>
          </cell>
          <cell r="DF346">
            <v>24</v>
          </cell>
          <cell r="DG346">
            <v>58.684931506849324</v>
          </cell>
          <cell r="DH346">
            <v>122.78992329468326</v>
          </cell>
          <cell r="DI346">
            <v>0</v>
          </cell>
          <cell r="DJ346">
            <v>0</v>
          </cell>
          <cell r="DK346">
            <v>27.3224043715847</v>
          </cell>
          <cell r="DL346">
            <v>37.554954875554813</v>
          </cell>
          <cell r="DM346">
            <v>0</v>
          </cell>
          <cell r="DN346">
            <v>0</v>
          </cell>
          <cell r="DO346">
            <v>0</v>
          </cell>
          <cell r="DP346">
            <v>3.4733256843673388</v>
          </cell>
          <cell r="DR346">
            <v>68.350684931506848</v>
          </cell>
          <cell r="DS346">
            <v>4.9966126255466463</v>
          </cell>
          <cell r="DT346">
            <v>0</v>
          </cell>
          <cell r="DV346">
            <v>40095</v>
          </cell>
          <cell r="DW346">
            <v>1.4566107401039237</v>
          </cell>
          <cell r="DY346">
            <v>49.7</v>
          </cell>
          <cell r="DZ346">
            <v>44.7</v>
          </cell>
          <cell r="EA346">
            <v>35</v>
          </cell>
          <cell r="EB346">
            <v>35</v>
          </cell>
          <cell r="ED346">
            <v>60</v>
          </cell>
          <cell r="EE346">
            <v>20</v>
          </cell>
          <cell r="EF346">
            <v>64.424280773250516</v>
          </cell>
          <cell r="EG346">
            <v>4.4242807732505156</v>
          </cell>
          <cell r="EH346">
            <v>60</v>
          </cell>
          <cell r="EJ346">
            <v>35</v>
          </cell>
          <cell r="EK346">
            <v>95</v>
          </cell>
          <cell r="EL346">
            <v>115</v>
          </cell>
          <cell r="EN346">
            <v>0</v>
          </cell>
          <cell r="EO346">
            <v>60</v>
          </cell>
          <cell r="EP346">
            <v>80</v>
          </cell>
          <cell r="ER346">
            <v>200</v>
          </cell>
          <cell r="ET346">
            <v>15</v>
          </cell>
          <cell r="EU346">
            <v>0</v>
          </cell>
          <cell r="EV346">
            <v>3.4733256843673388</v>
          </cell>
          <cell r="EW346">
            <v>53.350684931506848</v>
          </cell>
          <cell r="EX346">
            <v>15</v>
          </cell>
          <cell r="EZ346">
            <v>49.877359247139509</v>
          </cell>
          <cell r="FA346">
            <v>64.877359247139509</v>
          </cell>
          <cell r="FB346">
            <v>59</v>
          </cell>
          <cell r="FC346">
            <v>68.350684931506848</v>
          </cell>
          <cell r="FE346">
            <v>38271.59329513889</v>
          </cell>
        </row>
        <row r="347">
          <cell r="A347">
            <v>40096</v>
          </cell>
          <cell r="B347">
            <v>10</v>
          </cell>
          <cell r="C347">
            <v>6</v>
          </cell>
          <cell r="D347">
            <v>10</v>
          </cell>
          <cell r="E347">
            <v>2009</v>
          </cell>
          <cell r="G347">
            <v>0</v>
          </cell>
          <cell r="H347">
            <v>2.5293144483810219</v>
          </cell>
          <cell r="I347">
            <v>11.889716377213903</v>
          </cell>
          <cell r="J347">
            <v>68.493150684931507</v>
          </cell>
          <cell r="K347">
            <v>10.483870967741936</v>
          </cell>
          <cell r="L347">
            <v>0.36977699820552973</v>
          </cell>
          <cell r="M347">
            <v>8.2010544605204796</v>
          </cell>
          <cell r="N347">
            <v>8.5097142857142849</v>
          </cell>
          <cell r="O347">
            <v>25.097734689940214</v>
          </cell>
          <cell r="P347">
            <v>19.786141224298458</v>
          </cell>
          <cell r="Q347">
            <v>25.818602738967737</v>
          </cell>
          <cell r="R347">
            <v>27.673413977950737</v>
          </cell>
          <cell r="S347">
            <v>117.4400976387538</v>
          </cell>
          <cell r="T347">
            <v>21.517312116180097</v>
          </cell>
          <cell r="U347">
            <v>38.156821074986105</v>
          </cell>
          <cell r="W347">
            <v>0</v>
          </cell>
          <cell r="X347">
            <v>14.419030825594925</v>
          </cell>
          <cell r="Y347">
            <v>10.483870967741936</v>
          </cell>
          <cell r="Z347">
            <v>0</v>
          </cell>
          <cell r="AA347">
            <v>0</v>
          </cell>
          <cell r="AB347">
            <v>2.4664866838447628</v>
          </cell>
          <cell r="AC347">
            <v>5</v>
          </cell>
          <cell r="AD347">
            <v>0</v>
          </cell>
          <cell r="AE347">
            <v>1.3517454706142278</v>
          </cell>
          <cell r="AF347">
            <v>8.2623135899813036</v>
          </cell>
          <cell r="AG347">
            <v>0</v>
          </cell>
          <cell r="AH347">
            <v>2.5274165791571175</v>
          </cell>
          <cell r="AI347">
            <v>0</v>
          </cell>
          <cell r="AJ347">
            <v>0</v>
          </cell>
          <cell r="AK347">
            <v>0</v>
          </cell>
          <cell r="AL347">
            <v>0</v>
          </cell>
          <cell r="AM347">
            <v>0</v>
          </cell>
          <cell r="AN347">
            <v>0</v>
          </cell>
          <cell r="AO347">
            <v>9.557353060585946</v>
          </cell>
          <cell r="AP347">
            <v>0</v>
          </cell>
          <cell r="AQ347">
            <v>15.737686410018696</v>
          </cell>
          <cell r="AR347">
            <v>19.262313589981304</v>
          </cell>
          <cell r="AS347">
            <v>45.824966657949687</v>
          </cell>
          <cell r="AT347">
            <v>0</v>
          </cell>
          <cell r="AU347">
            <v>0</v>
          </cell>
          <cell r="AV347">
            <v>0</v>
          </cell>
          <cell r="AW347">
            <v>67</v>
          </cell>
          <cell r="AX347">
            <v>0</v>
          </cell>
          <cell r="AY347">
            <v>0</v>
          </cell>
          <cell r="AZ347">
            <v>39.42261791686802</v>
          </cell>
          <cell r="BA347">
            <v>0</v>
          </cell>
          <cell r="BB347">
            <v>70.691612913051998</v>
          </cell>
          <cell r="BC347">
            <v>0</v>
          </cell>
          <cell r="BD347">
            <v>0</v>
          </cell>
          <cell r="BE347">
            <v>27.3224043715847</v>
          </cell>
          <cell r="BF347">
            <v>41.028280559922152</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CA347">
            <v>0</v>
          </cell>
          <cell r="CB347">
            <v>0.14246575342465917</v>
          </cell>
          <cell r="CC347">
            <v>0</v>
          </cell>
          <cell r="CD347">
            <v>0</v>
          </cell>
          <cell r="CE347">
            <v>5.4661563334643972</v>
          </cell>
          <cell r="CF347">
            <v>0</v>
          </cell>
          <cell r="CH347">
            <v>5.6086220868890564</v>
          </cell>
          <cell r="CJ347">
            <v>40096</v>
          </cell>
          <cell r="CK347">
            <v>14.419030825594925</v>
          </cell>
          <cell r="CL347">
            <v>9.6140590605955314</v>
          </cell>
          <cell r="CM347">
            <v>68.350684931506848</v>
          </cell>
          <cell r="CN347">
            <v>0</v>
          </cell>
          <cell r="CO347">
            <v>0</v>
          </cell>
          <cell r="CP347">
            <v>57.909736297692753</v>
          </cell>
          <cell r="CQ347">
            <v>0</v>
          </cell>
          <cell r="CR347">
            <v>35</v>
          </cell>
          <cell r="CS347">
            <v>0</v>
          </cell>
          <cell r="CU347">
            <v>40096</v>
          </cell>
          <cell r="CV347">
            <v>2.4664866838447628</v>
          </cell>
          <cell r="CW347">
            <v>5</v>
          </cell>
          <cell r="CX347">
            <v>0</v>
          </cell>
          <cell r="CY347">
            <v>0</v>
          </cell>
          <cell r="CZ347">
            <v>0</v>
          </cell>
          <cell r="DA347">
            <v>0</v>
          </cell>
          <cell r="DB347">
            <v>0</v>
          </cell>
          <cell r="DC347">
            <v>72.328767123287676</v>
          </cell>
          <cell r="DD347">
            <v>67</v>
          </cell>
          <cell r="DE347">
            <v>11.835616438356164</v>
          </cell>
          <cell r="DF347">
            <v>24</v>
          </cell>
          <cell r="DG347">
            <v>58.684931506849324</v>
          </cell>
          <cell r="DH347">
            <v>70.691612913051998</v>
          </cell>
          <cell r="DI347">
            <v>0</v>
          </cell>
          <cell r="DJ347">
            <v>0</v>
          </cell>
          <cell r="DK347">
            <v>27.3224043715847</v>
          </cell>
          <cell r="DL347">
            <v>41.028280559922152</v>
          </cell>
          <cell r="DM347">
            <v>0</v>
          </cell>
          <cell r="DN347">
            <v>0</v>
          </cell>
          <cell r="DO347">
            <v>0</v>
          </cell>
          <cell r="DP347">
            <v>0</v>
          </cell>
          <cell r="DR347">
            <v>68.350684931506848</v>
          </cell>
          <cell r="DS347">
            <v>5.6086220868890564</v>
          </cell>
          <cell r="DT347">
            <v>0</v>
          </cell>
          <cell r="DV347">
            <v>40096</v>
          </cell>
          <cell r="DW347">
            <v>6.4093727070636879</v>
          </cell>
          <cell r="DY347">
            <v>49.7</v>
          </cell>
          <cell r="DZ347">
            <v>44.7</v>
          </cell>
          <cell r="EA347">
            <v>35</v>
          </cell>
          <cell r="EB347">
            <v>35</v>
          </cell>
          <cell r="ED347">
            <v>60</v>
          </cell>
          <cell r="EE347">
            <v>20</v>
          </cell>
          <cell r="EF347">
            <v>63.37589263115715</v>
          </cell>
          <cell r="EG347">
            <v>3.37589263115715</v>
          </cell>
          <cell r="EH347">
            <v>60</v>
          </cell>
          <cell r="EJ347">
            <v>35</v>
          </cell>
          <cell r="EK347">
            <v>95</v>
          </cell>
          <cell r="EL347">
            <v>115</v>
          </cell>
          <cell r="EN347">
            <v>0</v>
          </cell>
          <cell r="EO347">
            <v>60</v>
          </cell>
          <cell r="EP347">
            <v>80</v>
          </cell>
          <cell r="ER347">
            <v>200</v>
          </cell>
          <cell r="ET347">
            <v>15</v>
          </cell>
          <cell r="EU347">
            <v>0</v>
          </cell>
          <cell r="EV347">
            <v>0</v>
          </cell>
          <cell r="EW347">
            <v>60.595802935246518</v>
          </cell>
          <cell r="EX347">
            <v>7.7548819962603304</v>
          </cell>
          <cell r="EZ347">
            <v>60.595802935246518</v>
          </cell>
          <cell r="FA347">
            <v>75.595802935246525</v>
          </cell>
          <cell r="FB347">
            <v>59</v>
          </cell>
          <cell r="FC347">
            <v>68.350684931506848</v>
          </cell>
          <cell r="FE347">
            <v>38271.593295486113</v>
          </cell>
        </row>
        <row r="348">
          <cell r="A348">
            <v>40097</v>
          </cell>
          <cell r="B348">
            <v>11</v>
          </cell>
          <cell r="C348">
            <v>7</v>
          </cell>
          <cell r="D348">
            <v>10</v>
          </cell>
          <cell r="E348">
            <v>2009</v>
          </cell>
          <cell r="G348">
            <v>0</v>
          </cell>
          <cell r="H348">
            <v>2.449639136547177</v>
          </cell>
          <cell r="I348">
            <v>11.863272527670729</v>
          </cell>
          <cell r="J348">
            <v>68.493150684931507</v>
          </cell>
          <cell r="K348">
            <v>10.483870967741936</v>
          </cell>
          <cell r="L348">
            <v>0.35812874400769079</v>
          </cell>
          <cell r="M348">
            <v>8.1828145426478365</v>
          </cell>
          <cell r="N348">
            <v>8.5097142857142849</v>
          </cell>
          <cell r="O348">
            <v>24.307137127417271</v>
          </cell>
          <cell r="P348">
            <v>19.742134981846945</v>
          </cell>
          <cell r="Q348">
            <v>25.884875391135068</v>
          </cell>
          <cell r="R348">
            <v>27.673413977950737</v>
          </cell>
          <cell r="S348">
            <v>153.81833849998733</v>
          </cell>
          <cell r="T348">
            <v>21.648036255933576</v>
          </cell>
          <cell r="U348">
            <v>39.382465761034837</v>
          </cell>
          <cell r="W348">
            <v>0</v>
          </cell>
          <cell r="X348">
            <v>14.312911664217905</v>
          </cell>
          <cell r="Y348">
            <v>10.483870967741936</v>
          </cell>
          <cell r="Z348">
            <v>0</v>
          </cell>
          <cell r="AA348">
            <v>0</v>
          </cell>
          <cell r="AB348">
            <v>2.4652355674109283</v>
          </cell>
          <cell r="AC348">
            <v>5</v>
          </cell>
          <cell r="AD348">
            <v>0</v>
          </cell>
          <cell r="AE348">
            <v>1.3517454706142278</v>
          </cell>
          <cell r="AF348">
            <v>8.2336765343446547</v>
          </cell>
          <cell r="AG348">
            <v>0</v>
          </cell>
          <cell r="AH348">
            <v>2.74240526817937</v>
          </cell>
          <cell r="AI348">
            <v>0</v>
          </cell>
          <cell r="AJ348">
            <v>0</v>
          </cell>
          <cell r="AK348">
            <v>0</v>
          </cell>
          <cell r="AL348">
            <v>0</v>
          </cell>
          <cell r="AM348">
            <v>0</v>
          </cell>
          <cell r="AN348">
            <v>0</v>
          </cell>
          <cell r="AO348">
            <v>8.888314798970061</v>
          </cell>
          <cell r="AP348">
            <v>0</v>
          </cell>
          <cell r="AQ348">
            <v>15.766323465655345</v>
          </cell>
          <cell r="AR348">
            <v>19.233676534344653</v>
          </cell>
          <cell r="AS348">
            <v>46.385135391920343</v>
          </cell>
          <cell r="AT348">
            <v>0</v>
          </cell>
          <cell r="AU348">
            <v>0</v>
          </cell>
          <cell r="AV348">
            <v>0</v>
          </cell>
          <cell r="AW348">
            <v>67</v>
          </cell>
          <cell r="AX348">
            <v>0</v>
          </cell>
          <cell r="AY348">
            <v>0</v>
          </cell>
          <cell r="AZ348">
            <v>39.451254972504671</v>
          </cell>
          <cell r="BA348">
            <v>0</v>
          </cell>
          <cell r="BB348">
            <v>108.39758554445109</v>
          </cell>
          <cell r="BC348">
            <v>0</v>
          </cell>
          <cell r="BD348">
            <v>0</v>
          </cell>
          <cell r="BE348">
            <v>27.3224043715847</v>
          </cell>
          <cell r="BF348">
            <v>41.028280559922152</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A348">
            <v>0</v>
          </cell>
          <cell r="CB348">
            <v>0.14246575342465917</v>
          </cell>
          <cell r="CC348">
            <v>0</v>
          </cell>
          <cell r="CD348">
            <v>0</v>
          </cell>
          <cell r="CE348">
            <v>4.5917060192802523</v>
          </cell>
          <cell r="CF348">
            <v>0</v>
          </cell>
          <cell r="CH348">
            <v>4.7341717727049115</v>
          </cell>
          <cell r="CJ348">
            <v>40097</v>
          </cell>
          <cell r="CK348">
            <v>14.312911664217905</v>
          </cell>
          <cell r="CL348">
            <v>9.5854220049588825</v>
          </cell>
          <cell r="CM348">
            <v>68.350684931506848</v>
          </cell>
          <cell r="CN348">
            <v>0</v>
          </cell>
          <cell r="CO348">
            <v>0</v>
          </cell>
          <cell r="CP348">
            <v>58.015855459069776</v>
          </cell>
          <cell r="CQ348">
            <v>0</v>
          </cell>
          <cell r="CR348">
            <v>35</v>
          </cell>
          <cell r="CS348">
            <v>0</v>
          </cell>
          <cell r="CU348">
            <v>40097</v>
          </cell>
          <cell r="CV348">
            <v>2.4652355674109283</v>
          </cell>
          <cell r="CW348">
            <v>5</v>
          </cell>
          <cell r="CX348">
            <v>0</v>
          </cell>
          <cell r="CY348">
            <v>0</v>
          </cell>
          <cell r="CZ348">
            <v>0</v>
          </cell>
          <cell r="DA348">
            <v>0</v>
          </cell>
          <cell r="DB348">
            <v>0</v>
          </cell>
          <cell r="DC348">
            <v>72.328767123287676</v>
          </cell>
          <cell r="DD348">
            <v>67</v>
          </cell>
          <cell r="DE348">
            <v>11.835616438356164</v>
          </cell>
          <cell r="DF348">
            <v>24</v>
          </cell>
          <cell r="DG348">
            <v>58.684931506849324</v>
          </cell>
          <cell r="DH348">
            <v>108.39758554445109</v>
          </cell>
          <cell r="DI348">
            <v>0</v>
          </cell>
          <cell r="DJ348">
            <v>0</v>
          </cell>
          <cell r="DK348">
            <v>27.3224043715847</v>
          </cell>
          <cell r="DL348">
            <v>41.028280559922152</v>
          </cell>
          <cell r="DM348">
            <v>0</v>
          </cell>
          <cell r="DN348">
            <v>0</v>
          </cell>
          <cell r="DO348">
            <v>0</v>
          </cell>
          <cell r="DP348">
            <v>0</v>
          </cell>
          <cell r="DR348">
            <v>68.350684931506848</v>
          </cell>
          <cell r="DS348">
            <v>4.7341717727049115</v>
          </cell>
          <cell r="DT348">
            <v>0</v>
          </cell>
          <cell r="DV348">
            <v>40097</v>
          </cell>
          <cell r="DW348">
            <v>6.390281336639255</v>
          </cell>
          <cell r="DY348">
            <v>49.7</v>
          </cell>
          <cell r="DZ348">
            <v>44.7</v>
          </cell>
          <cell r="EA348">
            <v>35</v>
          </cell>
          <cell r="EB348">
            <v>35</v>
          </cell>
          <cell r="ED348">
            <v>60</v>
          </cell>
          <cell r="EE348">
            <v>20</v>
          </cell>
          <cell r="EF348">
            <v>62.607561478350028</v>
          </cell>
          <cell r="EG348">
            <v>2.6075614783500285</v>
          </cell>
          <cell r="EH348">
            <v>60</v>
          </cell>
          <cell r="EJ348">
            <v>35</v>
          </cell>
          <cell r="EK348">
            <v>95</v>
          </cell>
          <cell r="EL348">
            <v>115</v>
          </cell>
          <cell r="EN348">
            <v>0</v>
          </cell>
          <cell r="EO348">
            <v>60</v>
          </cell>
          <cell r="EP348">
            <v>80</v>
          </cell>
          <cell r="ER348">
            <v>200</v>
          </cell>
          <cell r="ET348">
            <v>15</v>
          </cell>
          <cell r="EU348">
            <v>0</v>
          </cell>
          <cell r="EV348">
            <v>0</v>
          </cell>
          <cell r="EW348">
            <v>60.461032159819233</v>
          </cell>
          <cell r="EX348">
            <v>7.889652771687615</v>
          </cell>
          <cell r="EZ348">
            <v>60.461032159819233</v>
          </cell>
          <cell r="FA348">
            <v>75.46103215981924</v>
          </cell>
          <cell r="FB348">
            <v>59</v>
          </cell>
          <cell r="FC348">
            <v>68.350684931506848</v>
          </cell>
          <cell r="FE348">
            <v>38271.59329571759</v>
          </cell>
        </row>
        <row r="349">
          <cell r="A349">
            <v>40098</v>
          </cell>
          <cell r="B349">
            <v>12</v>
          </cell>
          <cell r="C349">
            <v>1</v>
          </cell>
          <cell r="D349">
            <v>10</v>
          </cell>
          <cell r="E349">
            <v>2009</v>
          </cell>
          <cell r="G349">
            <v>0</v>
          </cell>
          <cell r="H349">
            <v>2.7859014243665028</v>
          </cell>
          <cell r="I349">
            <v>11.983764504512321</v>
          </cell>
          <cell r="J349">
            <v>68.493150684931507</v>
          </cell>
          <cell r="K349">
            <v>10.483870967741936</v>
          </cell>
          <cell r="L349">
            <v>0.40728912399885553</v>
          </cell>
          <cell r="M349">
            <v>8.2659251260110747</v>
          </cell>
          <cell r="N349">
            <v>8.5097142857142849</v>
          </cell>
          <cell r="O349">
            <v>27.64378105135631</v>
          </cell>
          <cell r="P349">
            <v>19.94265038478386</v>
          </cell>
          <cell r="Q349">
            <v>25.979886100211395</v>
          </cell>
          <cell r="R349">
            <v>27.673413977950737</v>
          </cell>
          <cell r="S349">
            <v>87.740597134393113</v>
          </cell>
          <cell r="T349">
            <v>21.410587833679731</v>
          </cell>
          <cell r="U349">
            <v>37.156194488606488</v>
          </cell>
          <cell r="W349">
            <v>0</v>
          </cell>
          <cell r="X349">
            <v>14.769665928878823</v>
          </cell>
          <cell r="Y349">
            <v>10.483870967741936</v>
          </cell>
          <cell r="Z349">
            <v>0</v>
          </cell>
          <cell r="AA349">
            <v>0</v>
          </cell>
          <cell r="AB349">
            <v>2.4639850856013723</v>
          </cell>
          <cell r="AC349">
            <v>5</v>
          </cell>
          <cell r="AD349">
            <v>0</v>
          </cell>
          <cell r="AE349">
            <v>1.3517454706142278</v>
          </cell>
          <cell r="AF349">
            <v>8.3671979795086155</v>
          </cell>
          <cell r="AG349">
            <v>0</v>
          </cell>
          <cell r="AH349">
            <v>2.74221279544685</v>
          </cell>
          <cell r="AI349">
            <v>0</v>
          </cell>
          <cell r="AJ349">
            <v>0</v>
          </cell>
          <cell r="AK349">
            <v>0</v>
          </cell>
          <cell r="AL349">
            <v>0</v>
          </cell>
          <cell r="AM349">
            <v>0</v>
          </cell>
          <cell r="AN349">
            <v>0</v>
          </cell>
          <cell r="AO349">
            <v>7.8534604492163425</v>
          </cell>
          <cell r="AP349">
            <v>0</v>
          </cell>
          <cell r="AQ349">
            <v>15.632802020491384</v>
          </cell>
          <cell r="AR349">
            <v>19.367197979508617</v>
          </cell>
          <cell r="AS349">
            <v>46.963427949745665</v>
          </cell>
          <cell r="AT349">
            <v>0</v>
          </cell>
          <cell r="AU349">
            <v>0</v>
          </cell>
          <cell r="AV349">
            <v>0</v>
          </cell>
          <cell r="AW349">
            <v>67</v>
          </cell>
          <cell r="AX349">
            <v>0</v>
          </cell>
          <cell r="AY349">
            <v>0</v>
          </cell>
          <cell r="AZ349">
            <v>39.317733527340707</v>
          </cell>
          <cell r="BA349">
            <v>0</v>
          </cell>
          <cell r="BB349">
            <v>39.989645929338607</v>
          </cell>
          <cell r="BC349">
            <v>0</v>
          </cell>
          <cell r="BD349">
            <v>0</v>
          </cell>
          <cell r="BE349">
            <v>27.3224043715847</v>
          </cell>
          <cell r="BF349">
            <v>41.028280559922152</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CA349">
            <v>0</v>
          </cell>
          <cell r="CB349">
            <v>0.14246575342465917</v>
          </cell>
          <cell r="CC349">
            <v>0</v>
          </cell>
          <cell r="CD349">
            <v>0</v>
          </cell>
          <cell r="CE349">
            <v>8.6806303198934245</v>
          </cell>
          <cell r="CF349">
            <v>0</v>
          </cell>
          <cell r="CH349">
            <v>8.8230960733180837</v>
          </cell>
          <cell r="CJ349">
            <v>40098</v>
          </cell>
          <cell r="CK349">
            <v>14.769665928878823</v>
          </cell>
          <cell r="CL349">
            <v>9.7189434501228433</v>
          </cell>
          <cell r="CM349">
            <v>68.350684931506848</v>
          </cell>
          <cell r="CN349">
            <v>0</v>
          </cell>
          <cell r="CO349">
            <v>0</v>
          </cell>
          <cell r="CP349">
            <v>57.559101194408854</v>
          </cell>
          <cell r="CQ349">
            <v>0</v>
          </cell>
          <cell r="CR349">
            <v>35</v>
          </cell>
          <cell r="CS349">
            <v>0</v>
          </cell>
          <cell r="CU349">
            <v>40098</v>
          </cell>
          <cell r="CV349">
            <v>2.4639850856013723</v>
          </cell>
          <cell r="CW349">
            <v>5</v>
          </cell>
          <cell r="CX349">
            <v>0</v>
          </cell>
          <cell r="CY349">
            <v>0</v>
          </cell>
          <cell r="CZ349">
            <v>0</v>
          </cell>
          <cell r="DA349">
            <v>0</v>
          </cell>
          <cell r="DB349">
            <v>0</v>
          </cell>
          <cell r="DC349">
            <v>72.328767123287676</v>
          </cell>
          <cell r="DD349">
            <v>67</v>
          </cell>
          <cell r="DE349">
            <v>11.835616438356164</v>
          </cell>
          <cell r="DF349">
            <v>24</v>
          </cell>
          <cell r="DG349">
            <v>58.684931506849324</v>
          </cell>
          <cell r="DH349">
            <v>39.989645929338607</v>
          </cell>
          <cell r="DI349">
            <v>0</v>
          </cell>
          <cell r="DJ349">
            <v>0</v>
          </cell>
          <cell r="DK349">
            <v>27.3224043715847</v>
          </cell>
          <cell r="DL349">
            <v>41.028280559922152</v>
          </cell>
          <cell r="DM349">
            <v>0</v>
          </cell>
          <cell r="DN349">
            <v>0</v>
          </cell>
          <cell r="DO349">
            <v>0</v>
          </cell>
          <cell r="DP349">
            <v>0</v>
          </cell>
          <cell r="DR349">
            <v>68.350684931506848</v>
          </cell>
          <cell r="DS349">
            <v>8.8230960733180837</v>
          </cell>
          <cell r="DT349">
            <v>0</v>
          </cell>
          <cell r="DV349">
            <v>40098</v>
          </cell>
          <cell r="DW349">
            <v>6.4792956334152292</v>
          </cell>
          <cell r="DY349">
            <v>49.7</v>
          </cell>
          <cell r="DZ349">
            <v>44.7</v>
          </cell>
          <cell r="EA349">
            <v>35</v>
          </cell>
          <cell r="EB349">
            <v>35</v>
          </cell>
          <cell r="ED349">
            <v>60</v>
          </cell>
          <cell r="EE349">
            <v>20</v>
          </cell>
          <cell r="EF349">
            <v>66.239731514302278</v>
          </cell>
          <cell r="EG349">
            <v>6.239731514302278</v>
          </cell>
          <cell r="EH349">
            <v>60</v>
          </cell>
          <cell r="EJ349">
            <v>35</v>
          </cell>
          <cell r="EK349">
            <v>95</v>
          </cell>
          <cell r="EL349">
            <v>115</v>
          </cell>
          <cell r="EN349">
            <v>0</v>
          </cell>
          <cell r="EO349">
            <v>60</v>
          </cell>
          <cell r="EP349">
            <v>80</v>
          </cell>
          <cell r="ER349">
            <v>200</v>
          </cell>
          <cell r="ET349">
            <v>15</v>
          </cell>
          <cell r="EU349">
            <v>0</v>
          </cell>
          <cell r="EV349">
            <v>0</v>
          </cell>
          <cell r="EW349">
            <v>61.075118135660013</v>
          </cell>
          <cell r="EX349">
            <v>7.2755667958468351</v>
          </cell>
          <cell r="EZ349">
            <v>61.075118135660013</v>
          </cell>
          <cell r="FA349">
            <v>76.075118135660006</v>
          </cell>
          <cell r="FB349">
            <v>59</v>
          </cell>
          <cell r="FC349">
            <v>68.350684931506848</v>
          </cell>
          <cell r="FE349">
            <v>38271.593296064813</v>
          </cell>
        </row>
        <row r="350">
          <cell r="A350">
            <v>40099</v>
          </cell>
          <cell r="B350">
            <v>13</v>
          </cell>
          <cell r="C350">
            <v>2</v>
          </cell>
          <cell r="D350">
            <v>10</v>
          </cell>
          <cell r="E350">
            <v>2009</v>
          </cell>
          <cell r="G350">
            <v>0</v>
          </cell>
          <cell r="H350">
            <v>2.6686102734221602</v>
          </cell>
          <cell r="I350">
            <v>11.942852052180285</v>
          </cell>
          <cell r="J350">
            <v>68.493150684931507</v>
          </cell>
          <cell r="K350">
            <v>10.483870967741936</v>
          </cell>
          <cell r="L350">
            <v>0.39014156461175276</v>
          </cell>
          <cell r="M350">
            <v>8.23770534018578</v>
          </cell>
          <cell r="N350">
            <v>8.5097142857142849</v>
          </cell>
          <cell r="O350">
            <v>26.479931222497314</v>
          </cell>
          <cell r="P350">
            <v>19.874566375544969</v>
          </cell>
          <cell r="Q350">
            <v>25.993801481474549</v>
          </cell>
          <cell r="R350">
            <v>27.673413977950737</v>
          </cell>
          <cell r="S350">
            <v>53.028778439373049</v>
          </cell>
          <cell r="T350">
            <v>21.285851933021576</v>
          </cell>
          <cell r="U350">
            <v>35.986694394060237</v>
          </cell>
          <cell r="W350">
            <v>0</v>
          </cell>
          <cell r="X350">
            <v>14.611462325602446</v>
          </cell>
          <cell r="Y350">
            <v>10.483870967741936</v>
          </cell>
          <cell r="Z350">
            <v>0</v>
          </cell>
          <cell r="AA350">
            <v>0</v>
          </cell>
          <cell r="AB350">
            <v>2.4627352380941834</v>
          </cell>
          <cell r="AC350">
            <v>5</v>
          </cell>
          <cell r="AD350">
            <v>0</v>
          </cell>
          <cell r="AE350">
            <v>1.3517454706142278</v>
          </cell>
          <cell r="AF350">
            <v>8.323080481803407</v>
          </cell>
          <cell r="AG350">
            <v>0</v>
          </cell>
          <cell r="AH350">
            <v>2.856199640403382</v>
          </cell>
          <cell r="AI350">
            <v>0</v>
          </cell>
          <cell r="AJ350">
            <v>0</v>
          </cell>
          <cell r="AK350">
            <v>0</v>
          </cell>
          <cell r="AL350">
            <v>0</v>
          </cell>
          <cell r="AM350">
            <v>0</v>
          </cell>
          <cell r="AN350">
            <v>0</v>
          </cell>
          <cell r="AO350">
            <v>7.3111870676433739</v>
          </cell>
          <cell r="AP350">
            <v>0</v>
          </cell>
          <cell r="AQ350">
            <v>15.676919518196593</v>
          </cell>
          <cell r="AR350">
            <v>19.323080481803409</v>
          </cell>
          <cell r="AS350">
            <v>47.549918089638474</v>
          </cell>
          <cell r="AT350">
            <v>0</v>
          </cell>
          <cell r="AU350">
            <v>0</v>
          </cell>
          <cell r="AV350">
            <v>0</v>
          </cell>
          <cell r="AW350">
            <v>67</v>
          </cell>
          <cell r="AX350">
            <v>0</v>
          </cell>
          <cell r="AY350">
            <v>0</v>
          </cell>
          <cell r="AZ350">
            <v>39.361851025045915</v>
          </cell>
          <cell r="BA350">
            <v>0</v>
          </cell>
          <cell r="BB350">
            <v>3.939473741408932</v>
          </cell>
          <cell r="BC350">
            <v>0</v>
          </cell>
          <cell r="BD350">
            <v>0</v>
          </cell>
          <cell r="BE350">
            <v>27.3224043715847</v>
          </cell>
          <cell r="BF350">
            <v>41.028280559922152</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CA350">
            <v>0</v>
          </cell>
          <cell r="CB350">
            <v>0.14246575342465917</v>
          </cell>
          <cell r="CC350">
            <v>0</v>
          </cell>
          <cell r="CD350">
            <v>0</v>
          </cell>
          <cell r="CE350">
            <v>7.3044082597823348</v>
          </cell>
          <cell r="CF350">
            <v>0</v>
          </cell>
          <cell r="CH350">
            <v>7.4468740132069939</v>
          </cell>
          <cell r="CJ350">
            <v>40099</v>
          </cell>
          <cell r="CK350">
            <v>14.611462325602446</v>
          </cell>
          <cell r="CL350">
            <v>9.6748259524176348</v>
          </cell>
          <cell r="CM350">
            <v>68.350684931506848</v>
          </cell>
          <cell r="CN350">
            <v>0</v>
          </cell>
          <cell r="CO350">
            <v>0</v>
          </cell>
          <cell r="CP350">
            <v>57.71730479768523</v>
          </cell>
          <cell r="CQ350">
            <v>0</v>
          </cell>
          <cell r="CR350">
            <v>35</v>
          </cell>
          <cell r="CS350">
            <v>0</v>
          </cell>
          <cell r="CU350">
            <v>40099</v>
          </cell>
          <cell r="CV350">
            <v>2.4627352380941834</v>
          </cell>
          <cell r="CW350">
            <v>5</v>
          </cell>
          <cell r="CX350">
            <v>0</v>
          </cell>
          <cell r="CY350">
            <v>0</v>
          </cell>
          <cell r="CZ350">
            <v>0</v>
          </cell>
          <cell r="DA350">
            <v>0</v>
          </cell>
          <cell r="DB350">
            <v>0</v>
          </cell>
          <cell r="DC350">
            <v>72.328767123287676</v>
          </cell>
          <cell r="DD350">
            <v>67</v>
          </cell>
          <cell r="DE350">
            <v>11.835616438356164</v>
          </cell>
          <cell r="DF350">
            <v>24</v>
          </cell>
          <cell r="DG350">
            <v>58.684931506849324</v>
          </cell>
          <cell r="DH350">
            <v>3.939473741408932</v>
          </cell>
          <cell r="DI350">
            <v>0</v>
          </cell>
          <cell r="DJ350">
            <v>0</v>
          </cell>
          <cell r="DK350">
            <v>27.3224043715847</v>
          </cell>
          <cell r="DL350">
            <v>41.028280559922152</v>
          </cell>
          <cell r="DM350">
            <v>0</v>
          </cell>
          <cell r="DN350">
            <v>0</v>
          </cell>
          <cell r="DO350">
            <v>0</v>
          </cell>
          <cell r="DP350">
            <v>0</v>
          </cell>
          <cell r="DR350">
            <v>68.350684931506848</v>
          </cell>
          <cell r="DS350">
            <v>7.4468740132069939</v>
          </cell>
          <cell r="DT350">
            <v>0</v>
          </cell>
          <cell r="DV350">
            <v>40099</v>
          </cell>
          <cell r="DW350">
            <v>6.4498839682784235</v>
          </cell>
          <cell r="DY350">
            <v>49.7</v>
          </cell>
          <cell r="DZ350">
            <v>44.7</v>
          </cell>
          <cell r="EA350">
            <v>35</v>
          </cell>
          <cell r="EB350">
            <v>35</v>
          </cell>
          <cell r="ED350">
            <v>60</v>
          </cell>
          <cell r="EE350">
            <v>20</v>
          </cell>
          <cell r="EF350">
            <v>65.021713057467565</v>
          </cell>
          <cell r="EG350">
            <v>5.021713057467565</v>
          </cell>
          <cell r="EH350">
            <v>60</v>
          </cell>
          <cell r="EJ350">
            <v>35</v>
          </cell>
          <cell r="EK350">
            <v>95</v>
          </cell>
          <cell r="EL350">
            <v>115</v>
          </cell>
          <cell r="EN350">
            <v>0</v>
          </cell>
          <cell r="EO350">
            <v>60</v>
          </cell>
          <cell r="EP350">
            <v>80</v>
          </cell>
          <cell r="ER350">
            <v>200</v>
          </cell>
          <cell r="ET350">
            <v>15</v>
          </cell>
          <cell r="EU350">
            <v>0</v>
          </cell>
          <cell r="EV350">
            <v>0</v>
          </cell>
          <cell r="EW350">
            <v>60.866608292325076</v>
          </cell>
          <cell r="EX350">
            <v>7.4840766391817724</v>
          </cell>
          <cell r="EZ350">
            <v>60.866608292325076</v>
          </cell>
          <cell r="FA350">
            <v>75.866608292325083</v>
          </cell>
          <cell r="FB350">
            <v>59</v>
          </cell>
          <cell r="FC350">
            <v>68.350684931506848</v>
          </cell>
          <cell r="FE350">
            <v>38271.593296296298</v>
          </cell>
        </row>
        <row r="351">
          <cell r="A351">
            <v>40100</v>
          </cell>
          <cell r="B351">
            <v>14</v>
          </cell>
          <cell r="C351">
            <v>3</v>
          </cell>
          <cell r="D351">
            <v>10</v>
          </cell>
          <cell r="E351">
            <v>2009</v>
          </cell>
          <cell r="G351">
            <v>0</v>
          </cell>
          <cell r="H351">
            <v>2.0699322113697978</v>
          </cell>
          <cell r="I351">
            <v>11.27300147734546</v>
          </cell>
          <cell r="J351">
            <v>68.493150684931507</v>
          </cell>
          <cell r="K351">
            <v>10.483870967741936</v>
          </cell>
          <cell r="L351">
            <v>0.30261690874346914</v>
          </cell>
          <cell r="M351">
            <v>7.7756689996756423</v>
          </cell>
          <cell r="N351">
            <v>8.5097142857142849</v>
          </cell>
          <cell r="O351">
            <v>20.539403276003615</v>
          </cell>
          <cell r="P351">
            <v>18.759841881505768</v>
          </cell>
          <cell r="Q351">
            <v>25.645179972819012</v>
          </cell>
          <cell r="R351">
            <v>27.673413977950737</v>
          </cell>
          <cell r="S351">
            <v>47.22229792238501</v>
          </cell>
          <cell r="T351">
            <v>21.305540292593097</v>
          </cell>
          <cell r="U351">
            <v>32.056807055889706</v>
          </cell>
          <cell r="W351">
            <v>0</v>
          </cell>
          <cell r="X351">
            <v>13.342933688715258</v>
          </cell>
          <cell r="Y351">
            <v>10.483870967741936</v>
          </cell>
          <cell r="Z351">
            <v>0</v>
          </cell>
          <cell r="AA351">
            <v>0</v>
          </cell>
          <cell r="AB351">
            <v>2.461486024567614</v>
          </cell>
          <cell r="AC351">
            <v>5</v>
          </cell>
          <cell r="AD351">
            <v>0</v>
          </cell>
          <cell r="AE351">
            <v>1.3517454706142278</v>
          </cell>
          <cell r="AF351">
            <v>7.7747686989515543</v>
          </cell>
          <cell r="AG351">
            <v>0</v>
          </cell>
          <cell r="AH351">
            <v>3.1529867659968378</v>
          </cell>
          <cell r="AI351">
            <v>0</v>
          </cell>
          <cell r="AJ351">
            <v>0</v>
          </cell>
          <cell r="AK351">
            <v>0</v>
          </cell>
          <cell r="AL351">
            <v>0</v>
          </cell>
          <cell r="AM351">
            <v>0</v>
          </cell>
          <cell r="AN351">
            <v>0</v>
          </cell>
          <cell r="AO351">
            <v>7.6933314070593397</v>
          </cell>
          <cell r="AP351">
            <v>0</v>
          </cell>
          <cell r="AQ351">
            <v>16.225231301048446</v>
          </cell>
          <cell r="AR351">
            <v>18.774768698951554</v>
          </cell>
          <cell r="AS351">
            <v>47.997049508091578</v>
          </cell>
          <cell r="AT351">
            <v>0</v>
          </cell>
          <cell r="AU351">
            <v>0</v>
          </cell>
          <cell r="AV351">
            <v>0</v>
          </cell>
          <cell r="AW351">
            <v>67</v>
          </cell>
          <cell r="AX351">
            <v>0</v>
          </cell>
          <cell r="AY351">
            <v>0</v>
          </cell>
          <cell r="AZ351">
            <v>33.58464527086781</v>
          </cell>
          <cell r="BA351">
            <v>0</v>
          </cell>
          <cell r="BB351">
            <v>0</v>
          </cell>
          <cell r="BC351">
            <v>0</v>
          </cell>
          <cell r="BD351">
            <v>0</v>
          </cell>
          <cell r="BE351">
            <v>27.3224043715847</v>
          </cell>
          <cell r="BF351">
            <v>41.028280559922152</v>
          </cell>
          <cell r="BG351">
            <v>0</v>
          </cell>
          <cell r="BH351">
            <v>0.14246575342465917</v>
          </cell>
          <cell r="BI351">
            <v>0</v>
          </cell>
          <cell r="BJ351">
            <v>0</v>
          </cell>
          <cell r="BK351">
            <v>0</v>
          </cell>
          <cell r="BL351">
            <v>0</v>
          </cell>
          <cell r="BM351">
            <v>0</v>
          </cell>
          <cell r="BN351">
            <v>0</v>
          </cell>
          <cell r="BO351">
            <v>0</v>
          </cell>
          <cell r="BP351">
            <v>0</v>
          </cell>
          <cell r="BQ351">
            <v>-1.225528572868626</v>
          </cell>
          <cell r="BR351">
            <v>0</v>
          </cell>
          <cell r="BS351">
            <v>0</v>
          </cell>
          <cell r="BT351">
            <v>0</v>
          </cell>
          <cell r="BU351">
            <v>0</v>
          </cell>
          <cell r="BV351">
            <v>0</v>
          </cell>
          <cell r="BW351">
            <v>0</v>
          </cell>
          <cell r="BX351">
            <v>0</v>
          </cell>
          <cell r="BY351">
            <v>0</v>
          </cell>
          <cell r="CA351">
            <v>0</v>
          </cell>
          <cell r="CB351">
            <v>0</v>
          </cell>
          <cell r="CC351">
            <v>0</v>
          </cell>
          <cell r="CD351">
            <v>0</v>
          </cell>
          <cell r="CE351">
            <v>0</v>
          </cell>
          <cell r="CF351">
            <v>0</v>
          </cell>
          <cell r="CH351">
            <v>0</v>
          </cell>
          <cell r="CJ351">
            <v>40100</v>
          </cell>
          <cell r="CK351">
            <v>13.342933688715258</v>
          </cell>
          <cell r="CL351">
            <v>9.1265141695657821</v>
          </cell>
          <cell r="CM351">
            <v>68.350684931506848</v>
          </cell>
          <cell r="CN351">
            <v>0</v>
          </cell>
          <cell r="CO351">
            <v>0</v>
          </cell>
          <cell r="CP351">
            <v>58.843367681147754</v>
          </cell>
          <cell r="CQ351">
            <v>0</v>
          </cell>
          <cell r="CR351">
            <v>35</v>
          </cell>
          <cell r="CS351">
            <v>0</v>
          </cell>
          <cell r="CU351">
            <v>40100</v>
          </cell>
          <cell r="CV351">
            <v>2.461486024567614</v>
          </cell>
          <cell r="CW351">
            <v>5</v>
          </cell>
          <cell r="CX351">
            <v>0</v>
          </cell>
          <cell r="CY351">
            <v>0</v>
          </cell>
          <cell r="CZ351">
            <v>0</v>
          </cell>
          <cell r="DA351">
            <v>0</v>
          </cell>
          <cell r="DB351">
            <v>0</v>
          </cell>
          <cell r="DC351">
            <v>72.328767123287676</v>
          </cell>
          <cell r="DD351">
            <v>67</v>
          </cell>
          <cell r="DE351">
            <v>11.835616438356164</v>
          </cell>
          <cell r="DF351">
            <v>24</v>
          </cell>
          <cell r="DG351">
            <v>52.359413969819364</v>
          </cell>
          <cell r="DH351">
            <v>0</v>
          </cell>
          <cell r="DI351">
            <v>0</v>
          </cell>
          <cell r="DJ351">
            <v>0</v>
          </cell>
          <cell r="DK351">
            <v>27.3224043715847</v>
          </cell>
          <cell r="DL351">
            <v>41.028280559922152</v>
          </cell>
          <cell r="DM351">
            <v>0</v>
          </cell>
          <cell r="DN351">
            <v>0</v>
          </cell>
          <cell r="DO351">
            <v>-1.225528572868626</v>
          </cell>
          <cell r="DP351">
            <v>0</v>
          </cell>
          <cell r="DR351">
            <v>68.350684931506848</v>
          </cell>
          <cell r="DS351">
            <v>0</v>
          </cell>
          <cell r="DT351">
            <v>0</v>
          </cell>
          <cell r="DV351">
            <v>40100</v>
          </cell>
          <cell r="DW351">
            <v>6.0843427797105214</v>
          </cell>
          <cell r="DY351">
            <v>49.7</v>
          </cell>
          <cell r="DZ351">
            <v>44.7</v>
          </cell>
          <cell r="EA351">
            <v>35</v>
          </cell>
          <cell r="EB351">
            <v>35</v>
          </cell>
          <cell r="ED351">
            <v>60</v>
          </cell>
          <cell r="EE351">
            <v>20</v>
          </cell>
          <cell r="EF351">
            <v>58.843367681147754</v>
          </cell>
          <cell r="EG351">
            <v>0</v>
          </cell>
          <cell r="EH351">
            <v>58.843367681147754</v>
          </cell>
          <cell r="EJ351">
            <v>35</v>
          </cell>
          <cell r="EK351">
            <v>95</v>
          </cell>
          <cell r="EL351">
            <v>115</v>
          </cell>
          <cell r="EN351">
            <v>0</v>
          </cell>
          <cell r="EO351">
            <v>60</v>
          </cell>
          <cell r="EP351">
            <v>80</v>
          </cell>
          <cell r="ER351">
            <v>200</v>
          </cell>
          <cell r="ET351">
            <v>15</v>
          </cell>
          <cell r="EU351">
            <v>0</v>
          </cell>
          <cell r="EV351">
            <v>0</v>
          </cell>
          <cell r="EW351">
            <v>57.452722532481232</v>
          </cell>
          <cell r="EX351">
            <v>10.897962399025616</v>
          </cell>
          <cell r="EZ351">
            <v>57.452722532481232</v>
          </cell>
          <cell r="FA351">
            <v>72.452722532481232</v>
          </cell>
          <cell r="FB351">
            <v>59</v>
          </cell>
          <cell r="FC351">
            <v>68.350684931506848</v>
          </cell>
          <cell r="FE351">
            <v>38271.593296643521</v>
          </cell>
        </row>
        <row r="352">
          <cell r="A352">
            <v>40101</v>
          </cell>
          <cell r="B352">
            <v>15</v>
          </cell>
          <cell r="C352">
            <v>4</v>
          </cell>
          <cell r="D352">
            <v>10</v>
          </cell>
          <cell r="E352">
            <v>2009</v>
          </cell>
          <cell r="G352">
            <v>0</v>
          </cell>
          <cell r="H352">
            <v>2.8141963254954274</v>
          </cell>
          <cell r="I352">
            <v>9.6564257245703189</v>
          </cell>
          <cell r="J352">
            <v>68.493150684931507</v>
          </cell>
          <cell r="K352">
            <v>10.483870967741936</v>
          </cell>
          <cell r="L352">
            <v>0.41142574038938506</v>
          </cell>
          <cell r="M352">
            <v>6.6606192064380627</v>
          </cell>
          <cell r="N352">
            <v>0</v>
          </cell>
          <cell r="O352">
            <v>27.924544054970351</v>
          </cell>
          <cell r="P352">
            <v>16.069635056599093</v>
          </cell>
          <cell r="Q352">
            <v>26.344813931835759</v>
          </cell>
          <cell r="R352">
            <v>27.673413977950737</v>
          </cell>
          <cell r="S352">
            <v>127.45905365737724</v>
          </cell>
          <cell r="T352">
            <v>20.779898985971638</v>
          </cell>
          <cell r="U352">
            <v>25.380933708098521</v>
          </cell>
          <cell r="W352">
            <v>0</v>
          </cell>
          <cell r="X352">
            <v>12.470622050065746</v>
          </cell>
          <cell r="Y352">
            <v>10.483870967741936</v>
          </cell>
          <cell r="Z352">
            <v>0</v>
          </cell>
          <cell r="AA352">
            <v>0</v>
          </cell>
          <cell r="AB352">
            <v>0</v>
          </cell>
          <cell r="AC352">
            <v>5</v>
          </cell>
          <cell r="AD352">
            <v>0</v>
          </cell>
          <cell r="AE352">
            <v>1.3517454706142278</v>
          </cell>
          <cell r="AF352">
            <v>0.72029947621321977</v>
          </cell>
          <cell r="AG352">
            <v>0</v>
          </cell>
          <cell r="AH352">
            <v>3.1613389076790561</v>
          </cell>
          <cell r="AI352">
            <v>0</v>
          </cell>
          <cell r="AJ352">
            <v>0</v>
          </cell>
          <cell r="AK352">
            <v>0</v>
          </cell>
          <cell r="AL352">
            <v>0</v>
          </cell>
          <cell r="AM352">
            <v>0</v>
          </cell>
          <cell r="AN352">
            <v>0</v>
          </cell>
          <cell r="AO352">
            <v>7.9511940352503814</v>
          </cell>
          <cell r="AP352">
            <v>0</v>
          </cell>
          <cell r="AQ352">
            <v>23.279700523786779</v>
          </cell>
          <cell r="AR352">
            <v>11.720299476213221</v>
          </cell>
          <cell r="AS352">
            <v>48.745612130292493</v>
          </cell>
          <cell r="AT352">
            <v>0</v>
          </cell>
          <cell r="AU352">
            <v>0</v>
          </cell>
          <cell r="AV352">
            <v>0</v>
          </cell>
          <cell r="AW352">
            <v>67</v>
          </cell>
          <cell r="AX352">
            <v>0</v>
          </cell>
          <cell r="AY352">
            <v>0</v>
          </cell>
          <cell r="AZ352">
            <v>46.964632030636103</v>
          </cell>
          <cell r="BA352">
            <v>0</v>
          </cell>
          <cell r="BB352">
            <v>59.655254320811309</v>
          </cell>
          <cell r="BC352">
            <v>0</v>
          </cell>
          <cell r="BD352">
            <v>0</v>
          </cell>
          <cell r="BE352">
            <v>27.3224043715847</v>
          </cell>
          <cell r="BF352">
            <v>36.891458407034634</v>
          </cell>
          <cell r="BG352">
            <v>0</v>
          </cell>
          <cell r="BH352">
            <v>0</v>
          </cell>
          <cell r="BI352">
            <v>0</v>
          </cell>
          <cell r="BJ352">
            <v>0</v>
          </cell>
          <cell r="BK352">
            <v>0</v>
          </cell>
          <cell r="BL352">
            <v>0</v>
          </cell>
          <cell r="BM352">
            <v>0</v>
          </cell>
          <cell r="BN352">
            <v>0</v>
          </cell>
          <cell r="BO352">
            <v>0</v>
          </cell>
          <cell r="BP352">
            <v>0</v>
          </cell>
          <cell r="BQ352">
            <v>1.225528572868626</v>
          </cell>
          <cell r="BR352">
            <v>0</v>
          </cell>
          <cell r="BS352">
            <v>0</v>
          </cell>
          <cell r="BT352">
            <v>0</v>
          </cell>
          <cell r="BU352">
            <v>0</v>
          </cell>
          <cell r="BV352">
            <v>0</v>
          </cell>
          <cell r="BW352">
            <v>4.1368221528875182</v>
          </cell>
          <cell r="BX352">
            <v>0</v>
          </cell>
          <cell r="BY352">
            <v>0</v>
          </cell>
          <cell r="CA352">
            <v>0</v>
          </cell>
          <cell r="CB352">
            <v>0.14246575342465917</v>
          </cell>
          <cell r="CC352">
            <v>0</v>
          </cell>
          <cell r="CD352">
            <v>0</v>
          </cell>
          <cell r="CE352">
            <v>1.9287333752653666</v>
          </cell>
          <cell r="CF352">
            <v>0</v>
          </cell>
          <cell r="CH352">
            <v>2.0711991286900258</v>
          </cell>
          <cell r="CJ352">
            <v>40101</v>
          </cell>
          <cell r="CK352">
            <v>12.470622050065746</v>
          </cell>
          <cell r="CL352">
            <v>2.0720449468274476</v>
          </cell>
          <cell r="CM352">
            <v>64.21386277861933</v>
          </cell>
          <cell r="CN352">
            <v>4.1368221528875182</v>
          </cell>
          <cell r="CO352">
            <v>0</v>
          </cell>
          <cell r="CP352">
            <v>59.858145073221934</v>
          </cell>
          <cell r="CQ352">
            <v>0</v>
          </cell>
          <cell r="CR352">
            <v>35</v>
          </cell>
          <cell r="CS352">
            <v>0</v>
          </cell>
          <cell r="CU352">
            <v>40101</v>
          </cell>
          <cell r="CV352">
            <v>0</v>
          </cell>
          <cell r="CW352">
            <v>5</v>
          </cell>
          <cell r="CX352">
            <v>0</v>
          </cell>
          <cell r="CY352">
            <v>0</v>
          </cell>
          <cell r="CZ352">
            <v>0</v>
          </cell>
          <cell r="DA352">
            <v>0</v>
          </cell>
          <cell r="DB352">
            <v>0</v>
          </cell>
          <cell r="DC352">
            <v>72.328767123287676</v>
          </cell>
          <cell r="DD352">
            <v>67</v>
          </cell>
          <cell r="DE352">
            <v>11.835616438356164</v>
          </cell>
          <cell r="DF352">
            <v>24</v>
          </cell>
          <cell r="DG352">
            <v>58.684931506849324</v>
          </cell>
          <cell r="DH352">
            <v>59.655254320811309</v>
          </cell>
          <cell r="DI352">
            <v>0</v>
          </cell>
          <cell r="DJ352">
            <v>0</v>
          </cell>
          <cell r="DK352">
            <v>27.3224043715847</v>
          </cell>
          <cell r="DL352">
            <v>36.891458407034634</v>
          </cell>
          <cell r="DM352">
            <v>0</v>
          </cell>
          <cell r="DN352">
            <v>0</v>
          </cell>
          <cell r="DO352">
            <v>1.225528572868626</v>
          </cell>
          <cell r="DP352">
            <v>4.1368221528875182</v>
          </cell>
          <cell r="DR352">
            <v>68.350684931506848</v>
          </cell>
          <cell r="DS352">
            <v>2.0711991286900258</v>
          </cell>
          <cell r="DT352">
            <v>0</v>
          </cell>
          <cell r="DV352">
            <v>40101</v>
          </cell>
          <cell r="DW352">
            <v>1.381363297884965</v>
          </cell>
          <cell r="DY352">
            <v>49.7</v>
          </cell>
          <cell r="DZ352">
            <v>44.7</v>
          </cell>
          <cell r="EA352">
            <v>35</v>
          </cell>
          <cell r="EB352">
            <v>35</v>
          </cell>
          <cell r="ED352">
            <v>60</v>
          </cell>
          <cell r="EE352">
            <v>20</v>
          </cell>
          <cell r="EF352">
            <v>61.7868784484873</v>
          </cell>
          <cell r="EG352">
            <v>1.7868784484873004</v>
          </cell>
          <cell r="EH352">
            <v>60</v>
          </cell>
          <cell r="EJ352">
            <v>35</v>
          </cell>
          <cell r="EK352">
            <v>95</v>
          </cell>
          <cell r="EL352">
            <v>115</v>
          </cell>
          <cell r="EN352">
            <v>0</v>
          </cell>
          <cell r="EO352">
            <v>60</v>
          </cell>
          <cell r="EP352">
            <v>80</v>
          </cell>
          <cell r="ER352">
            <v>200</v>
          </cell>
          <cell r="ET352">
            <v>15</v>
          </cell>
          <cell r="EU352">
            <v>0</v>
          </cell>
          <cell r="EV352">
            <v>4.1368221528875182</v>
          </cell>
          <cell r="EW352">
            <v>53.350684931506855</v>
          </cell>
          <cell r="EX352">
            <v>15</v>
          </cell>
          <cell r="EZ352">
            <v>49.213862778619337</v>
          </cell>
          <cell r="FA352">
            <v>64.21386277861933</v>
          </cell>
          <cell r="FB352">
            <v>59</v>
          </cell>
          <cell r="FC352">
            <v>68.350684931506848</v>
          </cell>
          <cell r="FE352">
            <v>38271.59329675926</v>
          </cell>
        </row>
        <row r="353">
          <cell r="A353">
            <v>40102</v>
          </cell>
          <cell r="B353">
            <v>16</v>
          </cell>
          <cell r="C353">
            <v>5</v>
          </cell>
          <cell r="D353">
            <v>10</v>
          </cell>
          <cell r="E353">
            <v>2009</v>
          </cell>
          <cell r="G353">
            <v>0</v>
          </cell>
          <cell r="H353">
            <v>1.6364313716266838</v>
          </cell>
          <cell r="I353">
            <v>9.3158640524786733</v>
          </cell>
          <cell r="J353">
            <v>68.493150684931507</v>
          </cell>
          <cell r="K353">
            <v>10.483870967741936</v>
          </cell>
          <cell r="L353">
            <v>0.23924058977988996</v>
          </cell>
          <cell r="M353">
            <v>6.4257132817398013</v>
          </cell>
          <cell r="N353">
            <v>0</v>
          </cell>
          <cell r="O353">
            <v>16.23788628957157</v>
          </cell>
          <cell r="P353">
            <v>15.502893081786103</v>
          </cell>
          <cell r="Q353">
            <v>25.926695984725789</v>
          </cell>
          <cell r="R353">
            <v>27.673413977950737</v>
          </cell>
          <cell r="S353">
            <v>69.470189023562497</v>
          </cell>
          <cell r="T353">
            <v>20.758185135788146</v>
          </cell>
          <cell r="U353">
            <v>26.01134784232497</v>
          </cell>
          <cell r="W353">
            <v>0</v>
          </cell>
          <cell r="X353">
            <v>10.952295424105357</v>
          </cell>
          <cell r="Y353">
            <v>10.483870967741936</v>
          </cell>
          <cell r="Z353">
            <v>0</v>
          </cell>
          <cell r="AA353">
            <v>0</v>
          </cell>
          <cell r="AB353">
            <v>0</v>
          </cell>
          <cell r="AC353">
            <v>5</v>
          </cell>
          <cell r="AD353">
            <v>0</v>
          </cell>
          <cell r="AE353">
            <v>1.3517454706142278</v>
          </cell>
          <cell r="AF353">
            <v>0.31320840090546387</v>
          </cell>
          <cell r="AG353">
            <v>0</v>
          </cell>
          <cell r="AH353">
            <v>3.5899810251594282</v>
          </cell>
          <cell r="AI353">
            <v>0</v>
          </cell>
          <cell r="AJ353">
            <v>0</v>
          </cell>
          <cell r="AK353">
            <v>0</v>
          </cell>
          <cell r="AL353">
            <v>0</v>
          </cell>
          <cell r="AM353">
            <v>0</v>
          </cell>
          <cell r="AN353">
            <v>0</v>
          </cell>
          <cell r="AO353">
            <v>8.4219703927977836</v>
          </cell>
          <cell r="AP353">
            <v>0</v>
          </cell>
          <cell r="AQ353">
            <v>23.686791599094537</v>
          </cell>
          <cell r="AR353">
            <v>11.313208400905463</v>
          </cell>
          <cell r="AS353">
            <v>43.349563725245872</v>
          </cell>
          <cell r="AT353">
            <v>0</v>
          </cell>
          <cell r="AU353">
            <v>0</v>
          </cell>
          <cell r="AV353">
            <v>0</v>
          </cell>
          <cell r="AW353">
            <v>67</v>
          </cell>
          <cell r="AX353">
            <v>0</v>
          </cell>
          <cell r="AY353">
            <v>0</v>
          </cell>
          <cell r="AZ353">
            <v>47.371723105943857</v>
          </cell>
          <cell r="BA353">
            <v>0</v>
          </cell>
          <cell r="BB353">
            <v>1.8679988957317448</v>
          </cell>
          <cell r="BC353">
            <v>0</v>
          </cell>
          <cell r="BD353">
            <v>0</v>
          </cell>
          <cell r="BE353">
            <v>27.3224043715847</v>
          </cell>
          <cell r="BF353">
            <v>35.155789757367572</v>
          </cell>
          <cell r="BG353">
            <v>0</v>
          </cell>
          <cell r="BH353">
            <v>6.0149565559792393</v>
          </cell>
          <cell r="BI353">
            <v>0</v>
          </cell>
          <cell r="BJ353">
            <v>0</v>
          </cell>
          <cell r="BK353">
            <v>0</v>
          </cell>
          <cell r="BL353">
            <v>0</v>
          </cell>
          <cell r="BM353">
            <v>0</v>
          </cell>
          <cell r="BN353">
            <v>0</v>
          </cell>
          <cell r="BO353">
            <v>0</v>
          </cell>
          <cell r="BP353">
            <v>0</v>
          </cell>
          <cell r="BQ353">
            <v>-5.0206258091688767</v>
          </cell>
          <cell r="BR353">
            <v>0</v>
          </cell>
          <cell r="BS353">
            <v>0</v>
          </cell>
          <cell r="BT353">
            <v>0</v>
          </cell>
          <cell r="BU353">
            <v>0</v>
          </cell>
          <cell r="BV353">
            <v>0</v>
          </cell>
          <cell r="BW353">
            <v>0</v>
          </cell>
          <cell r="BX353">
            <v>0</v>
          </cell>
          <cell r="BY353">
            <v>0</v>
          </cell>
          <cell r="CA353">
            <v>0</v>
          </cell>
          <cell r="CB353">
            <v>0</v>
          </cell>
          <cell r="CC353">
            <v>0</v>
          </cell>
          <cell r="CD353">
            <v>0</v>
          </cell>
          <cell r="CE353">
            <v>0</v>
          </cell>
          <cell r="CF353">
            <v>0</v>
          </cell>
          <cell r="CH353">
            <v>0</v>
          </cell>
          <cell r="CJ353">
            <v>40102</v>
          </cell>
          <cell r="CK353">
            <v>10.952295424105357</v>
          </cell>
          <cell r="CL353">
            <v>1.6649538715196917</v>
          </cell>
          <cell r="CM353">
            <v>62.478194128952268</v>
          </cell>
          <cell r="CN353">
            <v>0</v>
          </cell>
          <cell r="CO353">
            <v>0</v>
          </cell>
          <cell r="CP353">
            <v>55.361515143203086</v>
          </cell>
          <cell r="CQ353">
            <v>0</v>
          </cell>
          <cell r="CR353">
            <v>35</v>
          </cell>
          <cell r="CS353">
            <v>0</v>
          </cell>
          <cell r="CU353">
            <v>40102</v>
          </cell>
          <cell r="CV353">
            <v>0</v>
          </cell>
          <cell r="CW353">
            <v>5</v>
          </cell>
          <cell r="CX353">
            <v>0</v>
          </cell>
          <cell r="CY353">
            <v>0</v>
          </cell>
          <cell r="CZ353">
            <v>0</v>
          </cell>
          <cell r="DA353">
            <v>0</v>
          </cell>
          <cell r="DB353">
            <v>0</v>
          </cell>
          <cell r="DC353">
            <v>72.328767123287676</v>
          </cell>
          <cell r="DD353">
            <v>67</v>
          </cell>
          <cell r="DE353">
            <v>11.835616438356164</v>
          </cell>
          <cell r="DF353">
            <v>24</v>
          </cell>
          <cell r="DG353">
            <v>58.684931506849324</v>
          </cell>
          <cell r="DH353">
            <v>1.8679988957317448</v>
          </cell>
          <cell r="DI353">
            <v>0</v>
          </cell>
          <cell r="DJ353">
            <v>0</v>
          </cell>
          <cell r="DK353">
            <v>27.3224043715847</v>
          </cell>
          <cell r="DL353">
            <v>35.155789757367572</v>
          </cell>
          <cell r="DM353">
            <v>0</v>
          </cell>
          <cell r="DN353">
            <v>0</v>
          </cell>
          <cell r="DO353">
            <v>-5.0206258091688767</v>
          </cell>
          <cell r="DP353">
            <v>0</v>
          </cell>
          <cell r="DR353">
            <v>62.478194128952268</v>
          </cell>
          <cell r="DS353">
            <v>0</v>
          </cell>
          <cell r="DT353">
            <v>0</v>
          </cell>
          <cell r="DV353">
            <v>40102</v>
          </cell>
          <cell r="DW353">
            <v>1.1099692476797944</v>
          </cell>
          <cell r="DY353">
            <v>49.7</v>
          </cell>
          <cell r="DZ353">
            <v>44.7</v>
          </cell>
          <cell r="EA353">
            <v>35</v>
          </cell>
          <cell r="EB353">
            <v>35</v>
          </cell>
          <cell r="ED353">
            <v>60</v>
          </cell>
          <cell r="EE353">
            <v>20</v>
          </cell>
          <cell r="EF353">
            <v>55.361515143203086</v>
          </cell>
          <cell r="EG353">
            <v>0</v>
          </cell>
          <cell r="EH353">
            <v>55.361515143203086</v>
          </cell>
          <cell r="EJ353">
            <v>35</v>
          </cell>
          <cell r="EK353">
            <v>95</v>
          </cell>
          <cell r="EL353">
            <v>115</v>
          </cell>
          <cell r="EN353">
            <v>0</v>
          </cell>
          <cell r="EO353">
            <v>60</v>
          </cell>
          <cell r="EP353">
            <v>80</v>
          </cell>
          <cell r="ER353">
            <v>200</v>
          </cell>
          <cell r="ET353">
            <v>15</v>
          </cell>
          <cell r="EU353">
            <v>0</v>
          </cell>
          <cell r="EV353">
            <v>0</v>
          </cell>
          <cell r="EW353">
            <v>47.478194128952268</v>
          </cell>
          <cell r="EX353">
            <v>15</v>
          </cell>
          <cell r="EZ353">
            <v>47.478194128952268</v>
          </cell>
          <cell r="FA353">
            <v>62.478194128952268</v>
          </cell>
          <cell r="FB353">
            <v>59</v>
          </cell>
          <cell r="FC353">
            <v>68.350684931506848</v>
          </cell>
          <cell r="FE353">
            <v>38271.593296990737</v>
          </cell>
        </row>
        <row r="354">
          <cell r="A354">
            <v>40103</v>
          </cell>
          <cell r="B354">
            <v>17</v>
          </cell>
          <cell r="C354">
            <v>6</v>
          </cell>
          <cell r="D354">
            <v>10</v>
          </cell>
          <cell r="E354">
            <v>2009</v>
          </cell>
          <cell r="G354">
            <v>0</v>
          </cell>
          <cell r="H354">
            <v>1.9570004083040331</v>
          </cell>
          <cell r="I354">
            <v>11.690792362341934</v>
          </cell>
          <cell r="J354">
            <v>68.493150684931507</v>
          </cell>
          <cell r="K354">
            <v>10.483870967741936</v>
          </cell>
          <cell r="L354">
            <v>0.28610667089371261</v>
          </cell>
          <cell r="M354">
            <v>8.0638445702495147</v>
          </cell>
          <cell r="N354">
            <v>8.5097142857142849</v>
          </cell>
          <cell r="O354">
            <v>19.418810131400594</v>
          </cell>
          <cell r="P354">
            <v>19.455104004713952</v>
          </cell>
          <cell r="Q354">
            <v>25.916242783203884</v>
          </cell>
          <cell r="R354">
            <v>27.673413977950737</v>
          </cell>
          <cell r="S354">
            <v>131.32009288185856</v>
          </cell>
          <cell r="T354">
            <v>21.567189471296267</v>
          </cell>
          <cell r="U354">
            <v>38.624461675777823</v>
          </cell>
          <cell r="W354">
            <v>0</v>
          </cell>
          <cell r="X354">
            <v>13.647792770645967</v>
          </cell>
          <cell r="Y354">
            <v>10.483870967741936</v>
          </cell>
          <cell r="Z354">
            <v>0</v>
          </cell>
          <cell r="AA354">
            <v>0</v>
          </cell>
          <cell r="AB354">
            <v>2.4602374447000797</v>
          </cell>
          <cell r="AC354">
            <v>5</v>
          </cell>
          <cell r="AD354">
            <v>0</v>
          </cell>
          <cell r="AE354">
            <v>1.3517454706142278</v>
          </cell>
          <cell r="AF354">
            <v>8.0476826115432054</v>
          </cell>
          <cell r="AG354">
            <v>0</v>
          </cell>
          <cell r="AH354">
            <v>3.1556085216572605</v>
          </cell>
          <cell r="AI354">
            <v>0</v>
          </cell>
          <cell r="AJ354">
            <v>0</v>
          </cell>
          <cell r="AK354">
            <v>0</v>
          </cell>
          <cell r="AL354">
            <v>0</v>
          </cell>
          <cell r="AM354">
            <v>0</v>
          </cell>
          <cell r="AN354">
            <v>0</v>
          </cell>
          <cell r="AO354">
            <v>5.4815607454926791</v>
          </cell>
          <cell r="AP354">
            <v>0</v>
          </cell>
          <cell r="AQ354">
            <v>15.952317388456795</v>
          </cell>
          <cell r="AR354">
            <v>19.047682611543205</v>
          </cell>
          <cell r="AS354">
            <v>49.90133933206711</v>
          </cell>
          <cell r="AT354">
            <v>0</v>
          </cell>
          <cell r="AU354">
            <v>0</v>
          </cell>
          <cell r="AV354">
            <v>0</v>
          </cell>
          <cell r="AW354">
            <v>67</v>
          </cell>
          <cell r="AX354">
            <v>0</v>
          </cell>
          <cell r="AY354">
            <v>0</v>
          </cell>
          <cell r="AZ354">
            <v>39.637248895306115</v>
          </cell>
          <cell r="BA354">
            <v>0</v>
          </cell>
          <cell r="BB354">
            <v>84.874495133626525</v>
          </cell>
          <cell r="BC354">
            <v>0</v>
          </cell>
          <cell r="BD354">
            <v>0</v>
          </cell>
          <cell r="BE354">
            <v>27.3224043715847</v>
          </cell>
          <cell r="BF354">
            <v>41.028280559922152</v>
          </cell>
          <cell r="BG354">
            <v>0</v>
          </cell>
          <cell r="BH354">
            <v>0.14246575342465917</v>
          </cell>
          <cell r="BI354">
            <v>0</v>
          </cell>
          <cell r="BJ354">
            <v>0</v>
          </cell>
          <cell r="BK354">
            <v>0</v>
          </cell>
          <cell r="BL354">
            <v>0</v>
          </cell>
          <cell r="BM354">
            <v>0</v>
          </cell>
          <cell r="BN354">
            <v>0</v>
          </cell>
          <cell r="BO354">
            <v>0</v>
          </cell>
          <cell r="BP354">
            <v>0</v>
          </cell>
          <cell r="BQ354">
            <v>-1.0749377019478885</v>
          </cell>
          <cell r="BR354">
            <v>0</v>
          </cell>
          <cell r="BS354">
            <v>0</v>
          </cell>
          <cell r="BT354">
            <v>0</v>
          </cell>
          <cell r="BU354">
            <v>0</v>
          </cell>
          <cell r="BV354">
            <v>0</v>
          </cell>
          <cell r="BW354">
            <v>0</v>
          </cell>
          <cell r="BX354">
            <v>0</v>
          </cell>
          <cell r="BY354">
            <v>0</v>
          </cell>
          <cell r="CA354">
            <v>0</v>
          </cell>
          <cell r="CB354">
            <v>0</v>
          </cell>
          <cell r="CC354">
            <v>0</v>
          </cell>
          <cell r="CD354">
            <v>0</v>
          </cell>
          <cell r="CE354">
            <v>0</v>
          </cell>
          <cell r="CF354">
            <v>0</v>
          </cell>
          <cell r="CH354">
            <v>0</v>
          </cell>
          <cell r="CJ354">
            <v>40103</v>
          </cell>
          <cell r="CK354">
            <v>13.647792770645967</v>
          </cell>
          <cell r="CL354">
            <v>9.3994280821574332</v>
          </cell>
          <cell r="CM354">
            <v>68.350684931506848</v>
          </cell>
          <cell r="CN354">
            <v>0</v>
          </cell>
          <cell r="CO354">
            <v>0</v>
          </cell>
          <cell r="CP354">
            <v>58.538508599217053</v>
          </cell>
          <cell r="CQ354">
            <v>0</v>
          </cell>
          <cell r="CR354">
            <v>35</v>
          </cell>
          <cell r="CS354">
            <v>0</v>
          </cell>
          <cell r="CU354">
            <v>40103</v>
          </cell>
          <cell r="CV354">
            <v>2.4602374447000797</v>
          </cell>
          <cell r="CW354">
            <v>5</v>
          </cell>
          <cell r="CX354">
            <v>0</v>
          </cell>
          <cell r="CY354">
            <v>0</v>
          </cell>
          <cell r="CZ354">
            <v>0</v>
          </cell>
          <cell r="DA354">
            <v>0</v>
          </cell>
          <cell r="DB354">
            <v>0</v>
          </cell>
          <cell r="DC354">
            <v>72.328767123287676</v>
          </cell>
          <cell r="DD354">
            <v>67</v>
          </cell>
          <cell r="DE354">
            <v>11.835616438356164</v>
          </cell>
          <cell r="DF354">
            <v>24</v>
          </cell>
          <cell r="DG354">
            <v>58.684931506849324</v>
          </cell>
          <cell r="DH354">
            <v>84.874495133626525</v>
          </cell>
          <cell r="DI354">
            <v>0</v>
          </cell>
          <cell r="DJ354">
            <v>0</v>
          </cell>
          <cell r="DK354">
            <v>27.3224043715847</v>
          </cell>
          <cell r="DL354">
            <v>41.028280559922152</v>
          </cell>
          <cell r="DM354">
            <v>0</v>
          </cell>
          <cell r="DN354">
            <v>0</v>
          </cell>
          <cell r="DO354">
            <v>-1.0749377019478885</v>
          </cell>
          <cell r="DP354">
            <v>0</v>
          </cell>
          <cell r="DR354">
            <v>68.350684931506848</v>
          </cell>
          <cell r="DS354">
            <v>0</v>
          </cell>
          <cell r="DT354">
            <v>0</v>
          </cell>
          <cell r="DV354">
            <v>40103</v>
          </cell>
          <cell r="DW354">
            <v>6.2662853881049552</v>
          </cell>
          <cell r="DY354">
            <v>49.7</v>
          </cell>
          <cell r="DZ354">
            <v>44.7</v>
          </cell>
          <cell r="EA354">
            <v>35</v>
          </cell>
          <cell r="EB354">
            <v>35</v>
          </cell>
          <cell r="ED354">
            <v>60</v>
          </cell>
          <cell r="EE354">
            <v>20</v>
          </cell>
          <cell r="EF354">
            <v>58.538508599217053</v>
          </cell>
          <cell r="EG354">
            <v>0</v>
          </cell>
          <cell r="EH354">
            <v>58.538508599217053</v>
          </cell>
          <cell r="EJ354">
            <v>35</v>
          </cell>
          <cell r="EK354">
            <v>95</v>
          </cell>
          <cell r="EL354">
            <v>115</v>
          </cell>
          <cell r="EN354">
            <v>0</v>
          </cell>
          <cell r="EO354">
            <v>60</v>
          </cell>
          <cell r="EP354">
            <v>80</v>
          </cell>
          <cell r="ER354">
            <v>200</v>
          </cell>
          <cell r="ET354">
            <v>15</v>
          </cell>
          <cell r="EU354">
            <v>0</v>
          </cell>
          <cell r="EV354">
            <v>0</v>
          </cell>
          <cell r="EW354">
            <v>59.58198897855948</v>
          </cell>
          <cell r="EX354">
            <v>8.7686959529473683</v>
          </cell>
          <cell r="EZ354">
            <v>59.58198897855948</v>
          </cell>
          <cell r="FA354">
            <v>74.58198897855948</v>
          </cell>
          <cell r="FB354">
            <v>59</v>
          </cell>
          <cell r="FC354">
            <v>68.350684931506848</v>
          </cell>
          <cell r="FE354">
            <v>38271.593297106483</v>
          </cell>
        </row>
        <row r="355">
          <cell r="A355">
            <v>40104</v>
          </cell>
          <cell r="B355">
            <v>18</v>
          </cell>
          <cell r="C355">
            <v>7</v>
          </cell>
          <cell r="D355">
            <v>10</v>
          </cell>
          <cell r="E355">
            <v>2009</v>
          </cell>
          <cell r="G355">
            <v>0</v>
          </cell>
          <cell r="H355">
            <v>1.9381140449814929</v>
          </cell>
          <cell r="I355">
            <v>11.684227869851156</v>
          </cell>
          <cell r="J355">
            <v>68.493150684931507</v>
          </cell>
          <cell r="K355">
            <v>10.483870967741936</v>
          </cell>
          <cell r="L355">
            <v>0.28334555009242274</v>
          </cell>
          <cell r="M355">
            <v>8.0593166438705701</v>
          </cell>
          <cell r="N355">
            <v>8.5097142857142849</v>
          </cell>
          <cell r="O355">
            <v>19.23140562096879</v>
          </cell>
          <cell r="P355">
            <v>19.44417977646766</v>
          </cell>
          <cell r="Q355">
            <v>25.919464904663677</v>
          </cell>
          <cell r="R355">
            <v>27.673413977950737</v>
          </cell>
          <cell r="S355">
            <v>105.15288537911017</v>
          </cell>
          <cell r="T355">
            <v>21.473158379919528</v>
          </cell>
          <cell r="U355">
            <v>37.742844036628711</v>
          </cell>
          <cell r="W355">
            <v>0</v>
          </cell>
          <cell r="X355">
            <v>13.622341914832649</v>
          </cell>
          <cell r="Y355">
            <v>10.483870967741936</v>
          </cell>
          <cell r="Z355">
            <v>0</v>
          </cell>
          <cell r="AA355">
            <v>0</v>
          </cell>
          <cell r="AB355">
            <v>2.4589894981701592</v>
          </cell>
          <cell r="AC355">
            <v>5</v>
          </cell>
          <cell r="AD355">
            <v>0</v>
          </cell>
          <cell r="AE355">
            <v>1.3517454706142278</v>
          </cell>
          <cell r="AF355">
            <v>8.0416415108928874</v>
          </cell>
          <cell r="AG355">
            <v>0</v>
          </cell>
          <cell r="AH355">
            <v>3.1763388557597665</v>
          </cell>
          <cell r="AI355">
            <v>0</v>
          </cell>
          <cell r="AJ355">
            <v>0</v>
          </cell>
          <cell r="AK355">
            <v>0</v>
          </cell>
          <cell r="AL355">
            <v>0</v>
          </cell>
          <cell r="AM355">
            <v>0</v>
          </cell>
          <cell r="AN355">
            <v>0</v>
          </cell>
          <cell r="AO355">
            <v>4.8190934730197128</v>
          </cell>
          <cell r="AP355">
            <v>0</v>
          </cell>
          <cell r="AQ355">
            <v>15.958358489107113</v>
          </cell>
          <cell r="AR355">
            <v>19.041641510892887</v>
          </cell>
          <cell r="AS355">
            <v>50.568527126250892</v>
          </cell>
          <cell r="AT355">
            <v>0</v>
          </cell>
          <cell r="AU355">
            <v>0</v>
          </cell>
          <cell r="AV355">
            <v>0</v>
          </cell>
          <cell r="AW355">
            <v>67</v>
          </cell>
          <cell r="AX355">
            <v>0</v>
          </cell>
          <cell r="AY355">
            <v>0</v>
          </cell>
          <cell r="AZ355">
            <v>39.643289995956437</v>
          </cell>
          <cell r="BA355">
            <v>0</v>
          </cell>
          <cell r="BB355">
            <v>57.725597799701958</v>
          </cell>
          <cell r="BC355">
            <v>0</v>
          </cell>
          <cell r="BD355">
            <v>0</v>
          </cell>
          <cell r="BE355">
            <v>27.3224043715847</v>
          </cell>
          <cell r="BF355">
            <v>41.028280559922152</v>
          </cell>
          <cell r="BG355">
            <v>0</v>
          </cell>
          <cell r="BH355">
            <v>0.14246575342465917</v>
          </cell>
          <cell r="BI355">
            <v>0</v>
          </cell>
          <cell r="BJ355">
            <v>0</v>
          </cell>
          <cell r="BK355">
            <v>0</v>
          </cell>
          <cell r="BL355">
            <v>0</v>
          </cell>
          <cell r="BM355">
            <v>0</v>
          </cell>
          <cell r="BN355">
            <v>0</v>
          </cell>
          <cell r="BO355">
            <v>0</v>
          </cell>
          <cell r="BP355">
            <v>0</v>
          </cell>
          <cell r="BQ355">
            <v>-1.2954951749795072</v>
          </cell>
          <cell r="BR355">
            <v>0</v>
          </cell>
          <cell r="BS355">
            <v>0</v>
          </cell>
          <cell r="BT355">
            <v>0</v>
          </cell>
          <cell r="BU355">
            <v>0</v>
          </cell>
          <cell r="BV355">
            <v>0</v>
          </cell>
          <cell r="BW355">
            <v>0</v>
          </cell>
          <cell r="BX355">
            <v>0</v>
          </cell>
          <cell r="BY355">
            <v>0</v>
          </cell>
          <cell r="CA355">
            <v>0</v>
          </cell>
          <cell r="CB355">
            <v>0</v>
          </cell>
          <cell r="CC355">
            <v>0</v>
          </cell>
          <cell r="CD355">
            <v>0</v>
          </cell>
          <cell r="CE355">
            <v>0</v>
          </cell>
          <cell r="CF355">
            <v>0</v>
          </cell>
          <cell r="CH355">
            <v>0</v>
          </cell>
          <cell r="CJ355">
            <v>40104</v>
          </cell>
          <cell r="CK355">
            <v>13.622341914832649</v>
          </cell>
          <cell r="CL355">
            <v>9.3933869815071152</v>
          </cell>
          <cell r="CM355">
            <v>68.350684931506848</v>
          </cell>
          <cell r="CN355">
            <v>0</v>
          </cell>
          <cell r="CO355">
            <v>0</v>
          </cell>
          <cell r="CP355">
            <v>58.563959455030371</v>
          </cell>
          <cell r="CQ355">
            <v>0</v>
          </cell>
          <cell r="CR355">
            <v>35</v>
          </cell>
          <cell r="CS355">
            <v>0</v>
          </cell>
          <cell r="CU355">
            <v>40104</v>
          </cell>
          <cell r="CV355">
            <v>2.4589894981701592</v>
          </cell>
          <cell r="CW355">
            <v>5</v>
          </cell>
          <cell r="CX355">
            <v>0</v>
          </cell>
          <cell r="CY355">
            <v>0</v>
          </cell>
          <cell r="CZ355">
            <v>0</v>
          </cell>
          <cell r="DA355">
            <v>0</v>
          </cell>
          <cell r="DB355">
            <v>0</v>
          </cell>
          <cell r="DC355">
            <v>72.328767123287676</v>
          </cell>
          <cell r="DD355">
            <v>67</v>
          </cell>
          <cell r="DE355">
            <v>11.835616438356164</v>
          </cell>
          <cell r="DF355">
            <v>24</v>
          </cell>
          <cell r="DG355">
            <v>58.684931506849324</v>
          </cell>
          <cell r="DH355">
            <v>57.725597799701958</v>
          </cell>
          <cell r="DI355">
            <v>0</v>
          </cell>
          <cell r="DJ355">
            <v>0</v>
          </cell>
          <cell r="DK355">
            <v>27.3224043715847</v>
          </cell>
          <cell r="DL355">
            <v>41.028280559922152</v>
          </cell>
          <cell r="DM355">
            <v>0</v>
          </cell>
          <cell r="DN355">
            <v>0</v>
          </cell>
          <cell r="DO355">
            <v>-1.2954951749795072</v>
          </cell>
          <cell r="DP355">
            <v>0</v>
          </cell>
          <cell r="DR355">
            <v>68.350684931506848</v>
          </cell>
          <cell r="DS355">
            <v>0</v>
          </cell>
          <cell r="DT355">
            <v>0</v>
          </cell>
          <cell r="DV355">
            <v>40104</v>
          </cell>
          <cell r="DW355">
            <v>6.2622579876714104</v>
          </cell>
          <cell r="DY355">
            <v>49.7</v>
          </cell>
          <cell r="DZ355">
            <v>44.7</v>
          </cell>
          <cell r="EA355">
            <v>35</v>
          </cell>
          <cell r="EB355">
            <v>35</v>
          </cell>
          <cell r="ED355">
            <v>60</v>
          </cell>
          <cell r="EE355">
            <v>20</v>
          </cell>
          <cell r="EF355">
            <v>58.563959455030371</v>
          </cell>
          <cell r="EG355">
            <v>0</v>
          </cell>
          <cell r="EH355">
            <v>58.563959455030371</v>
          </cell>
          <cell r="EJ355">
            <v>35</v>
          </cell>
          <cell r="EK355">
            <v>95</v>
          </cell>
          <cell r="EL355">
            <v>115</v>
          </cell>
          <cell r="EN355">
            <v>0</v>
          </cell>
          <cell r="EO355">
            <v>60</v>
          </cell>
          <cell r="EP355">
            <v>80</v>
          </cell>
          <cell r="ER355">
            <v>200</v>
          </cell>
          <cell r="ET355">
            <v>15</v>
          </cell>
          <cell r="EU355">
            <v>0</v>
          </cell>
          <cell r="EV355">
            <v>0</v>
          </cell>
          <cell r="EW355">
            <v>59.548533117988789</v>
          </cell>
          <cell r="EX355">
            <v>8.8021518135180585</v>
          </cell>
          <cell r="EZ355">
            <v>59.548533117988789</v>
          </cell>
          <cell r="FA355">
            <v>74.548533117988796</v>
          </cell>
          <cell r="FB355">
            <v>59</v>
          </cell>
          <cell r="FC355">
            <v>68.350684931506848</v>
          </cell>
          <cell r="FE355">
            <v>38271.593297453706</v>
          </cell>
        </row>
        <row r="356">
          <cell r="A356">
            <v>40105</v>
          </cell>
          <cell r="B356">
            <v>19</v>
          </cell>
          <cell r="C356">
            <v>1</v>
          </cell>
          <cell r="D356">
            <v>10</v>
          </cell>
          <cell r="E356">
            <v>2009</v>
          </cell>
          <cell r="G356">
            <v>0</v>
          </cell>
          <cell r="H356">
            <v>1.5088785149237511</v>
          </cell>
          <cell r="I356">
            <v>11.535034858697177</v>
          </cell>
          <cell r="J356">
            <v>68.493150684931507</v>
          </cell>
          <cell r="K356">
            <v>10.483870967741936</v>
          </cell>
          <cell r="L356">
            <v>0.22059280460855987</v>
          </cell>
          <cell r="M356">
            <v>7.9564092261673469</v>
          </cell>
          <cell r="N356">
            <v>8.5097142857142849</v>
          </cell>
          <cell r="O356">
            <v>14.972212202064075</v>
          </cell>
          <cell r="P356">
            <v>19.195901861779284</v>
          </cell>
          <cell r="Q356">
            <v>25.992694937840785</v>
          </cell>
          <cell r="R356">
            <v>27.673413977950737</v>
          </cell>
          <cell r="S356">
            <v>88.866588372786737</v>
          </cell>
          <cell r="T356">
            <v>21.41463405011363</v>
          </cell>
          <cell r="U356">
            <v>37.194131044778587</v>
          </cell>
          <cell r="W356">
            <v>0</v>
          </cell>
          <cell r="X356">
            <v>13.043913373620928</v>
          </cell>
          <cell r="Y356">
            <v>10.483870967741936</v>
          </cell>
          <cell r="Z356">
            <v>0</v>
          </cell>
          <cell r="AA356">
            <v>0</v>
          </cell>
          <cell r="AB356">
            <v>2.4577421846565941</v>
          </cell>
          <cell r="AC356">
            <v>5</v>
          </cell>
          <cell r="AD356">
            <v>0</v>
          </cell>
          <cell r="AE356">
            <v>1.3517454706142278</v>
          </cell>
          <cell r="AF356">
            <v>7.8772286612193696</v>
          </cell>
          <cell r="AG356">
            <v>0</v>
          </cell>
          <cell r="AH356">
            <v>3.6474828126348768</v>
          </cell>
          <cell r="AI356">
            <v>0</v>
          </cell>
          <cell r="AJ356">
            <v>0</v>
          </cell>
          <cell r="AK356">
            <v>0</v>
          </cell>
          <cell r="AL356">
            <v>0</v>
          </cell>
          <cell r="AM356">
            <v>0</v>
          </cell>
          <cell r="AN356">
            <v>0</v>
          </cell>
          <cell r="AO356">
            <v>4.2425441614733828</v>
          </cell>
          <cell r="AP356">
            <v>0</v>
          </cell>
          <cell r="AQ356">
            <v>16.12277133878063</v>
          </cell>
          <cell r="AR356">
            <v>18.87722866121937</v>
          </cell>
          <cell r="AS356">
            <v>51.252361022133833</v>
          </cell>
          <cell r="AT356">
            <v>0</v>
          </cell>
          <cell r="AU356">
            <v>0</v>
          </cell>
          <cell r="AV356">
            <v>0</v>
          </cell>
          <cell r="AW356">
            <v>67</v>
          </cell>
          <cell r="AX356">
            <v>0</v>
          </cell>
          <cell r="AY356">
            <v>0</v>
          </cell>
          <cell r="AZ356">
            <v>39.807702845629954</v>
          </cell>
          <cell r="BA356">
            <v>0</v>
          </cell>
          <cell r="BB356">
            <v>40.667650622048996</v>
          </cell>
          <cell r="BC356">
            <v>0</v>
          </cell>
          <cell r="BD356">
            <v>0</v>
          </cell>
          <cell r="BE356">
            <v>27.3224043715847</v>
          </cell>
          <cell r="BF356">
            <v>41.028280559922152</v>
          </cell>
          <cell r="BG356">
            <v>0</v>
          </cell>
          <cell r="BH356">
            <v>0.14246575342465917</v>
          </cell>
          <cell r="BI356">
            <v>0</v>
          </cell>
          <cell r="BJ356">
            <v>0</v>
          </cell>
          <cell r="BK356">
            <v>0</v>
          </cell>
          <cell r="BL356">
            <v>0</v>
          </cell>
          <cell r="BM356">
            <v>0</v>
          </cell>
          <cell r="BN356">
            <v>0</v>
          </cell>
          <cell r="BO356">
            <v>0</v>
          </cell>
          <cell r="BP356">
            <v>0</v>
          </cell>
          <cell r="BQ356">
            <v>-6.3081650166072052</v>
          </cell>
          <cell r="BR356">
            <v>0</v>
          </cell>
          <cell r="BS356">
            <v>0</v>
          </cell>
          <cell r="BT356">
            <v>0</v>
          </cell>
          <cell r="BU356">
            <v>0</v>
          </cell>
          <cell r="BV356">
            <v>0</v>
          </cell>
          <cell r="BW356">
            <v>0</v>
          </cell>
          <cell r="BX356">
            <v>0</v>
          </cell>
          <cell r="BY356">
            <v>0</v>
          </cell>
          <cell r="CA356">
            <v>0</v>
          </cell>
          <cell r="CB356">
            <v>0</v>
          </cell>
          <cell r="CC356">
            <v>0</v>
          </cell>
          <cell r="CD356">
            <v>0</v>
          </cell>
          <cell r="CE356">
            <v>0</v>
          </cell>
          <cell r="CF356">
            <v>0</v>
          </cell>
          <cell r="CH356">
            <v>0</v>
          </cell>
          <cell r="CJ356">
            <v>40105</v>
          </cell>
          <cell r="CK356">
            <v>13.043913373620928</v>
          </cell>
          <cell r="CL356">
            <v>9.2289741318335974</v>
          </cell>
          <cell r="CM356">
            <v>68.350684931506848</v>
          </cell>
          <cell r="CN356">
            <v>0</v>
          </cell>
          <cell r="CO356">
            <v>0</v>
          </cell>
          <cell r="CP356">
            <v>59.142387996242093</v>
          </cell>
          <cell r="CQ356">
            <v>0</v>
          </cell>
          <cell r="CR356">
            <v>35</v>
          </cell>
          <cell r="CS356">
            <v>0</v>
          </cell>
          <cell r="CU356">
            <v>40105</v>
          </cell>
          <cell r="CV356">
            <v>2.4577421846565941</v>
          </cell>
          <cell r="CW356">
            <v>5</v>
          </cell>
          <cell r="CX356">
            <v>0</v>
          </cell>
          <cell r="CY356">
            <v>0</v>
          </cell>
          <cell r="CZ356">
            <v>0</v>
          </cell>
          <cell r="DA356">
            <v>0</v>
          </cell>
          <cell r="DB356">
            <v>0</v>
          </cell>
          <cell r="DC356">
            <v>72.328767123287676</v>
          </cell>
          <cell r="DD356">
            <v>67</v>
          </cell>
          <cell r="DE356">
            <v>11.835616438356164</v>
          </cell>
          <cell r="DF356">
            <v>24</v>
          </cell>
          <cell r="DG356">
            <v>58.684931506849324</v>
          </cell>
          <cell r="DH356">
            <v>40.667650622048996</v>
          </cell>
          <cell r="DI356">
            <v>0</v>
          </cell>
          <cell r="DJ356">
            <v>0</v>
          </cell>
          <cell r="DK356">
            <v>27.3224043715847</v>
          </cell>
          <cell r="DL356">
            <v>41.028280559922152</v>
          </cell>
          <cell r="DM356">
            <v>0</v>
          </cell>
          <cell r="DN356">
            <v>0</v>
          </cell>
          <cell r="DO356">
            <v>-6.3081650166072052</v>
          </cell>
          <cell r="DP356">
            <v>0</v>
          </cell>
          <cell r="DR356">
            <v>68.350684931506848</v>
          </cell>
          <cell r="DS356">
            <v>0</v>
          </cell>
          <cell r="DT356">
            <v>0</v>
          </cell>
          <cell r="DV356">
            <v>40105</v>
          </cell>
          <cell r="DW356">
            <v>6.1526494212223986</v>
          </cell>
          <cell r="DY356">
            <v>49.7</v>
          </cell>
          <cell r="DZ356">
            <v>44.7</v>
          </cell>
          <cell r="EA356">
            <v>35</v>
          </cell>
          <cell r="EB356">
            <v>35</v>
          </cell>
          <cell r="ED356">
            <v>60</v>
          </cell>
          <cell r="EE356">
            <v>20</v>
          </cell>
          <cell r="EF356">
            <v>59.142387996242093</v>
          </cell>
          <cell r="EG356">
            <v>0</v>
          </cell>
          <cell r="EH356">
            <v>59.142387996242093</v>
          </cell>
          <cell r="EJ356">
            <v>35</v>
          </cell>
          <cell r="EK356">
            <v>95</v>
          </cell>
          <cell r="EL356">
            <v>115</v>
          </cell>
          <cell r="EN356">
            <v>0</v>
          </cell>
          <cell r="EO356">
            <v>60</v>
          </cell>
          <cell r="EP356">
            <v>80</v>
          </cell>
          <cell r="ER356">
            <v>200</v>
          </cell>
          <cell r="ET356">
            <v>15</v>
          </cell>
          <cell r="EU356">
            <v>0</v>
          </cell>
          <cell r="EV356">
            <v>0</v>
          </cell>
          <cell r="EW356">
            <v>58.788172650473506</v>
          </cell>
          <cell r="EX356">
            <v>9.5625122810333423</v>
          </cell>
          <cell r="EZ356">
            <v>58.788172650473506</v>
          </cell>
          <cell r="FA356">
            <v>73.788172650473513</v>
          </cell>
          <cell r="FB356">
            <v>59</v>
          </cell>
          <cell r="FC356">
            <v>68.350684931506848</v>
          </cell>
          <cell r="FE356">
            <v>38271.593297685184</v>
          </cell>
        </row>
        <row r="357">
          <cell r="A357">
            <v>40106</v>
          </cell>
          <cell r="B357">
            <v>20</v>
          </cell>
          <cell r="C357">
            <v>2</v>
          </cell>
          <cell r="D357">
            <v>10</v>
          </cell>
          <cell r="E357">
            <v>2009</v>
          </cell>
          <cell r="G357">
            <v>0</v>
          </cell>
          <cell r="H357">
            <v>1.9669421274556378</v>
          </cell>
          <cell r="I357">
            <v>11.696881281132889</v>
          </cell>
          <cell r="J357">
            <v>68.493150684931507</v>
          </cell>
          <cell r="K357">
            <v>10.483870967741936</v>
          </cell>
          <cell r="L357">
            <v>0.28756011574602663</v>
          </cell>
          <cell r="M357">
            <v>8.0680444647655865</v>
          </cell>
          <cell r="N357">
            <v>8.5097142857142849</v>
          </cell>
          <cell r="O357">
            <v>19.517459245506821</v>
          </cell>
          <cell r="P357">
            <v>19.465236812198913</v>
          </cell>
          <cell r="Q357">
            <v>26.025565637412996</v>
          </cell>
          <cell r="R357">
            <v>27.673413977950737</v>
          </cell>
          <cell r="S357">
            <v>144.63227192215459</v>
          </cell>
          <cell r="T357">
            <v>21.615026395569906</v>
          </cell>
          <cell r="U357">
            <v>39.072971584838747</v>
          </cell>
          <cell r="W357">
            <v>0</v>
          </cell>
          <cell r="X357">
            <v>13.663823408588527</v>
          </cell>
          <cell r="Y357">
            <v>10.483870967741936</v>
          </cell>
          <cell r="Z357">
            <v>0</v>
          </cell>
          <cell r="AA357">
            <v>0</v>
          </cell>
          <cell r="AB357">
            <v>2.456495503838291</v>
          </cell>
          <cell r="AC357">
            <v>5</v>
          </cell>
          <cell r="AD357">
            <v>0</v>
          </cell>
          <cell r="AE357">
            <v>1.3517454706142278</v>
          </cell>
          <cell r="AF357">
            <v>8.0570778917733801</v>
          </cell>
          <cell r="AG357">
            <v>0</v>
          </cell>
          <cell r="AH357">
            <v>3.4134667223083746</v>
          </cell>
          <cell r="AI357">
            <v>0</v>
          </cell>
          <cell r="AJ357">
            <v>0</v>
          </cell>
          <cell r="AK357">
            <v>0</v>
          </cell>
          <cell r="AL357">
            <v>0</v>
          </cell>
          <cell r="AM357">
            <v>0</v>
          </cell>
          <cell r="AN357">
            <v>0</v>
          </cell>
          <cell r="AO357">
            <v>3.1473252754597034</v>
          </cell>
          <cell r="AP357">
            <v>0</v>
          </cell>
          <cell r="AQ357">
            <v>15.94292210822662</v>
          </cell>
          <cell r="AR357">
            <v>19.057077891773382</v>
          </cell>
          <cell r="AS357">
            <v>51.961685963506412</v>
          </cell>
          <cell r="AT357">
            <v>0</v>
          </cell>
          <cell r="AU357">
            <v>0</v>
          </cell>
          <cell r="AV357">
            <v>0</v>
          </cell>
          <cell r="AW357">
            <v>67</v>
          </cell>
          <cell r="AX357">
            <v>0</v>
          </cell>
          <cell r="AY357">
            <v>0</v>
          </cell>
          <cell r="AZ357">
            <v>39.627853615075942</v>
          </cell>
          <cell r="BA357">
            <v>0</v>
          </cell>
          <cell r="BB357">
            <v>98.692416287487305</v>
          </cell>
          <cell r="BC357">
            <v>0</v>
          </cell>
          <cell r="BD357">
            <v>0</v>
          </cell>
          <cell r="BE357">
            <v>27.3224043715847</v>
          </cell>
          <cell r="BF357">
            <v>41.028280559922152</v>
          </cell>
          <cell r="BG357">
            <v>0</v>
          </cell>
          <cell r="BH357">
            <v>0.14246575342465917</v>
          </cell>
          <cell r="BI357">
            <v>0</v>
          </cell>
          <cell r="BJ357">
            <v>0</v>
          </cell>
          <cell r="BK357">
            <v>0</v>
          </cell>
          <cell r="BL357">
            <v>0</v>
          </cell>
          <cell r="BM357">
            <v>0</v>
          </cell>
          <cell r="BN357">
            <v>0</v>
          </cell>
          <cell r="BO357">
            <v>0</v>
          </cell>
          <cell r="BP357">
            <v>0</v>
          </cell>
          <cell r="BQ357">
            <v>-0.84080228820502612</v>
          </cell>
          <cell r="BR357">
            <v>0</v>
          </cell>
          <cell r="BS357">
            <v>0</v>
          </cell>
          <cell r="BT357">
            <v>0</v>
          </cell>
          <cell r="BU357">
            <v>0</v>
          </cell>
          <cell r="BV357">
            <v>0</v>
          </cell>
          <cell r="BW357">
            <v>0</v>
          </cell>
          <cell r="BX357">
            <v>0</v>
          </cell>
          <cell r="BY357">
            <v>0</v>
          </cell>
          <cell r="CA357">
            <v>0</v>
          </cell>
          <cell r="CB357">
            <v>0</v>
          </cell>
          <cell r="CC357">
            <v>0</v>
          </cell>
          <cell r="CD357">
            <v>0</v>
          </cell>
          <cell r="CE357">
            <v>0</v>
          </cell>
          <cell r="CF357">
            <v>0</v>
          </cell>
          <cell r="CH357">
            <v>0</v>
          </cell>
          <cell r="CJ357">
            <v>40106</v>
          </cell>
          <cell r="CK357">
            <v>13.663823408588527</v>
          </cell>
          <cell r="CL357">
            <v>9.4088233623876079</v>
          </cell>
          <cell r="CM357">
            <v>68.350684931506848</v>
          </cell>
          <cell r="CN357">
            <v>0</v>
          </cell>
          <cell r="CO357">
            <v>0</v>
          </cell>
          <cell r="CP357">
            <v>58.52247796127449</v>
          </cell>
          <cell r="CQ357">
            <v>0</v>
          </cell>
          <cell r="CR357">
            <v>35</v>
          </cell>
          <cell r="CS357">
            <v>0</v>
          </cell>
          <cell r="CU357">
            <v>40106</v>
          </cell>
          <cell r="CV357">
            <v>2.456495503838291</v>
          </cell>
          <cell r="CW357">
            <v>5</v>
          </cell>
          <cell r="CX357">
            <v>0</v>
          </cell>
          <cell r="CY357">
            <v>0</v>
          </cell>
          <cell r="CZ357">
            <v>0</v>
          </cell>
          <cell r="DA357">
            <v>0</v>
          </cell>
          <cell r="DB357">
            <v>0</v>
          </cell>
          <cell r="DC357">
            <v>72.328767123287676</v>
          </cell>
          <cell r="DD357">
            <v>67</v>
          </cell>
          <cell r="DE357">
            <v>11.835616438356164</v>
          </cell>
          <cell r="DF357">
            <v>24</v>
          </cell>
          <cell r="DG357">
            <v>58.684931506849324</v>
          </cell>
          <cell r="DH357">
            <v>98.692416287487305</v>
          </cell>
          <cell r="DI357">
            <v>0</v>
          </cell>
          <cell r="DJ357">
            <v>0</v>
          </cell>
          <cell r="DK357">
            <v>27.3224043715847</v>
          </cell>
          <cell r="DL357">
            <v>41.028280559922152</v>
          </cell>
          <cell r="DM357">
            <v>0</v>
          </cell>
          <cell r="DN357">
            <v>0</v>
          </cell>
          <cell r="DO357">
            <v>-0.84080228820502612</v>
          </cell>
          <cell r="DP357">
            <v>0</v>
          </cell>
          <cell r="DR357">
            <v>68.350684931506848</v>
          </cell>
          <cell r="DS357">
            <v>0</v>
          </cell>
          <cell r="DT357">
            <v>0</v>
          </cell>
          <cell r="DV357">
            <v>40106</v>
          </cell>
          <cell r="DW357">
            <v>6.2725489082584049</v>
          </cell>
          <cell r="DY357">
            <v>49.7</v>
          </cell>
          <cell r="DZ357">
            <v>44.7</v>
          </cell>
          <cell r="EA357">
            <v>35</v>
          </cell>
          <cell r="EB357">
            <v>35</v>
          </cell>
          <cell r="ED357">
            <v>60</v>
          </cell>
          <cell r="EE357">
            <v>20</v>
          </cell>
          <cell r="EF357">
            <v>58.52247796127449</v>
          </cell>
          <cell r="EG357">
            <v>0</v>
          </cell>
          <cell r="EH357">
            <v>58.52247796127449</v>
          </cell>
          <cell r="EJ357">
            <v>35</v>
          </cell>
          <cell r="EK357">
            <v>95</v>
          </cell>
          <cell r="EL357">
            <v>115</v>
          </cell>
          <cell r="EN357">
            <v>0</v>
          </cell>
          <cell r="EO357">
            <v>60</v>
          </cell>
          <cell r="EP357">
            <v>80</v>
          </cell>
          <cell r="ER357">
            <v>200</v>
          </cell>
          <cell r="ET357">
            <v>15</v>
          </cell>
          <cell r="EU357">
            <v>0</v>
          </cell>
          <cell r="EV357">
            <v>0</v>
          </cell>
          <cell r="EW357">
            <v>59.613021083232098</v>
          </cell>
          <cell r="EX357">
            <v>8.7376638482747495</v>
          </cell>
          <cell r="EZ357">
            <v>59.613021083232098</v>
          </cell>
          <cell r="FA357">
            <v>74.613021083232098</v>
          </cell>
          <cell r="FB357">
            <v>59</v>
          </cell>
          <cell r="FC357">
            <v>68.350684931506848</v>
          </cell>
          <cell r="FE357">
            <v>38271.593297916668</v>
          </cell>
        </row>
        <row r="358">
          <cell r="A358">
            <v>40107</v>
          </cell>
          <cell r="B358">
            <v>21</v>
          </cell>
          <cell r="C358">
            <v>3</v>
          </cell>
          <cell r="D358">
            <v>10</v>
          </cell>
          <cell r="E358">
            <v>2009</v>
          </cell>
          <cell r="G358">
            <v>0</v>
          </cell>
          <cell r="H358">
            <v>1.5562360431033648</v>
          </cell>
          <cell r="I358">
            <v>11.094110978398378</v>
          </cell>
          <cell r="J358">
            <v>68.493150684931507</v>
          </cell>
          <cell r="K358">
            <v>10.483870967741936</v>
          </cell>
          <cell r="L358">
            <v>0.22751631094597882</v>
          </cell>
          <cell r="M358">
            <v>7.6522774335701369</v>
          </cell>
          <cell r="N358">
            <v>8.5097142857142849</v>
          </cell>
          <cell r="O358">
            <v>15.442128735607026</v>
          </cell>
          <cell r="P358">
            <v>18.462143217924893</v>
          </cell>
          <cell r="Q358">
            <v>25.71845231270375</v>
          </cell>
          <cell r="R358">
            <v>27.673413977950737</v>
          </cell>
          <cell r="S358">
            <v>67.624128322006896</v>
          </cell>
          <cell r="T358">
            <v>21.378853670734728</v>
          </cell>
          <cell r="U358">
            <v>32.744179353806715</v>
          </cell>
          <cell r="W358">
            <v>0</v>
          </cell>
          <cell r="X358">
            <v>12.650347021501743</v>
          </cell>
          <cell r="Y358">
            <v>10.483870967741936</v>
          </cell>
          <cell r="Z358">
            <v>0</v>
          </cell>
          <cell r="AA358">
            <v>0</v>
          </cell>
          <cell r="AB358">
            <v>2.4552494553943145</v>
          </cell>
          <cell r="AC358">
            <v>5</v>
          </cell>
          <cell r="AD358">
            <v>0</v>
          </cell>
          <cell r="AE358">
            <v>1.3517454706142278</v>
          </cell>
          <cell r="AF358">
            <v>7.5825131042218601</v>
          </cell>
          <cell r="AG358">
            <v>0</v>
          </cell>
          <cell r="AH358">
            <v>3.6820556035606788</v>
          </cell>
          <cell r="AI358">
            <v>0</v>
          </cell>
          <cell r="AJ358">
            <v>0</v>
          </cell>
          <cell r="AK358">
            <v>0</v>
          </cell>
          <cell r="AL358">
            <v>0</v>
          </cell>
          <cell r="AM358">
            <v>0</v>
          </cell>
          <cell r="AN358">
            <v>0</v>
          </cell>
          <cell r="AO358">
            <v>3.178889667251191</v>
          </cell>
          <cell r="AP358">
            <v>0</v>
          </cell>
          <cell r="AQ358">
            <v>16.41748689577814</v>
          </cell>
          <cell r="AR358">
            <v>18.58251310422186</v>
          </cell>
          <cell r="AS358">
            <v>52.675009077549404</v>
          </cell>
          <cell r="AT358">
            <v>0</v>
          </cell>
          <cell r="AU358">
            <v>0</v>
          </cell>
          <cell r="AV358">
            <v>0</v>
          </cell>
          <cell r="AW358">
            <v>67</v>
          </cell>
          <cell r="AX358">
            <v>0</v>
          </cell>
          <cell r="AY358">
            <v>0</v>
          </cell>
          <cell r="AZ358">
            <v>40.102418402627464</v>
          </cell>
          <cell r="BA358">
            <v>0</v>
          </cell>
          <cell r="BB358">
            <v>14.644742943920875</v>
          </cell>
          <cell r="BC358">
            <v>0</v>
          </cell>
          <cell r="BD358">
            <v>0</v>
          </cell>
          <cell r="BE358">
            <v>27.3224043715847</v>
          </cell>
          <cell r="BF358">
            <v>41.028280559922152</v>
          </cell>
          <cell r="BG358">
            <v>0</v>
          </cell>
          <cell r="BH358">
            <v>0.14246575342465917</v>
          </cell>
          <cell r="BI358">
            <v>0</v>
          </cell>
          <cell r="BJ358">
            <v>0</v>
          </cell>
          <cell r="BK358">
            <v>0</v>
          </cell>
          <cell r="BL358">
            <v>0</v>
          </cell>
          <cell r="BM358">
            <v>0</v>
          </cell>
          <cell r="BN358">
            <v>0</v>
          </cell>
          <cell r="BO358">
            <v>0</v>
          </cell>
          <cell r="BP358">
            <v>0</v>
          </cell>
          <cell r="BQ358">
            <v>-7.2398161041748637</v>
          </cell>
          <cell r="BR358">
            <v>0</v>
          </cell>
          <cell r="BS358">
            <v>0</v>
          </cell>
          <cell r="BT358">
            <v>0</v>
          </cell>
          <cell r="BU358">
            <v>0</v>
          </cell>
          <cell r="BV358">
            <v>0</v>
          </cell>
          <cell r="BW358">
            <v>0</v>
          </cell>
          <cell r="BX358">
            <v>0</v>
          </cell>
          <cell r="BY358">
            <v>0</v>
          </cell>
          <cell r="CA358">
            <v>0</v>
          </cell>
          <cell r="CB358">
            <v>0</v>
          </cell>
          <cell r="CC358">
            <v>0</v>
          </cell>
          <cell r="CD358">
            <v>0</v>
          </cell>
          <cell r="CE358">
            <v>0</v>
          </cell>
          <cell r="CF358">
            <v>0</v>
          </cell>
          <cell r="CH358">
            <v>0</v>
          </cell>
          <cell r="CJ358">
            <v>40107</v>
          </cell>
          <cell r="CK358">
            <v>12.650347021501743</v>
          </cell>
          <cell r="CL358">
            <v>8.9342585748360879</v>
          </cell>
          <cell r="CM358">
            <v>68.350684931506848</v>
          </cell>
          <cell r="CN358">
            <v>0</v>
          </cell>
          <cell r="CO358">
            <v>0</v>
          </cell>
          <cell r="CP358">
            <v>59.535954348361273</v>
          </cell>
          <cell r="CQ358">
            <v>0</v>
          </cell>
          <cell r="CR358">
            <v>35</v>
          </cell>
          <cell r="CS358">
            <v>0</v>
          </cell>
          <cell r="CU358">
            <v>40107</v>
          </cell>
          <cell r="CV358">
            <v>2.4552494553943145</v>
          </cell>
          <cell r="CW358">
            <v>5</v>
          </cell>
          <cell r="CX358">
            <v>0</v>
          </cell>
          <cell r="CY358">
            <v>0</v>
          </cell>
          <cell r="CZ358">
            <v>0</v>
          </cell>
          <cell r="DA358">
            <v>0</v>
          </cell>
          <cell r="DB358">
            <v>0</v>
          </cell>
          <cell r="DC358">
            <v>72.328767123287676</v>
          </cell>
          <cell r="DD358">
            <v>67</v>
          </cell>
          <cell r="DE358">
            <v>11.835616438356164</v>
          </cell>
          <cell r="DF358">
            <v>24</v>
          </cell>
          <cell r="DG358">
            <v>58.684931506849324</v>
          </cell>
          <cell r="DH358">
            <v>14.644742943920875</v>
          </cell>
          <cell r="DI358">
            <v>0</v>
          </cell>
          <cell r="DJ358">
            <v>0</v>
          </cell>
          <cell r="DK358">
            <v>27.3224043715847</v>
          </cell>
          <cell r="DL358">
            <v>41.028280559922152</v>
          </cell>
          <cell r="DM358">
            <v>0</v>
          </cell>
          <cell r="DN358">
            <v>0</v>
          </cell>
          <cell r="DO358">
            <v>-7.2398161041748637</v>
          </cell>
          <cell r="DP358">
            <v>0</v>
          </cell>
          <cell r="DR358">
            <v>68.350684931506848</v>
          </cell>
          <cell r="DS358">
            <v>0</v>
          </cell>
          <cell r="DT358">
            <v>0</v>
          </cell>
          <cell r="DV358">
            <v>40107</v>
          </cell>
          <cell r="DW358">
            <v>5.9561723832240583</v>
          </cell>
          <cell r="DY358">
            <v>49.7</v>
          </cell>
          <cell r="DZ358">
            <v>44.7</v>
          </cell>
          <cell r="EA358">
            <v>35</v>
          </cell>
          <cell r="EB358">
            <v>35</v>
          </cell>
          <cell r="ED358">
            <v>60</v>
          </cell>
          <cell r="EE358">
            <v>20</v>
          </cell>
          <cell r="EF358">
            <v>59.535954348361273</v>
          </cell>
          <cell r="EG358">
            <v>0</v>
          </cell>
          <cell r="EH358">
            <v>59.535954348361273</v>
          </cell>
          <cell r="EJ358">
            <v>35</v>
          </cell>
          <cell r="EK358">
            <v>95</v>
          </cell>
          <cell r="EL358">
            <v>115</v>
          </cell>
          <cell r="EN358">
            <v>0</v>
          </cell>
          <cell r="EO358">
            <v>60</v>
          </cell>
          <cell r="EP358">
            <v>80</v>
          </cell>
          <cell r="ER358">
            <v>200</v>
          </cell>
          <cell r="ET358">
            <v>15</v>
          </cell>
          <cell r="EU358">
            <v>0</v>
          </cell>
          <cell r="EV358">
            <v>0</v>
          </cell>
          <cell r="EW358">
            <v>56.541009159573555</v>
          </cell>
          <cell r="EX358">
            <v>11.809675771933293</v>
          </cell>
          <cell r="EZ358">
            <v>56.541009159573555</v>
          </cell>
          <cell r="FA358">
            <v>71.541009159573548</v>
          </cell>
          <cell r="FB358">
            <v>59</v>
          </cell>
          <cell r="FC358">
            <v>68.350684931506848</v>
          </cell>
          <cell r="FE358">
            <v>38271.593298263891</v>
          </cell>
        </row>
        <row r="359">
          <cell r="A359">
            <v>40108</v>
          </cell>
          <cell r="B359">
            <v>22</v>
          </cell>
          <cell r="C359">
            <v>4</v>
          </cell>
          <cell r="D359">
            <v>10</v>
          </cell>
          <cell r="E359">
            <v>2009</v>
          </cell>
          <cell r="G359">
            <v>0</v>
          </cell>
          <cell r="H359">
            <v>1.495811716029583</v>
          </cell>
          <cell r="I359">
            <v>9.1929272170519738</v>
          </cell>
          <cell r="J359">
            <v>68.493150684931507</v>
          </cell>
          <cell r="K359">
            <v>10.483870967741936</v>
          </cell>
          <cell r="L359">
            <v>0.21868248393873035</v>
          </cell>
          <cell r="M359">
            <v>6.3409163319596873</v>
          </cell>
          <cell r="N359">
            <v>0</v>
          </cell>
          <cell r="O359">
            <v>14.842553727965473</v>
          </cell>
          <cell r="P359">
            <v>15.298309094224999</v>
          </cell>
          <cell r="Q359">
            <v>26.348135308626272</v>
          </cell>
          <cell r="R359">
            <v>27.673413977950737</v>
          </cell>
          <cell r="S359">
            <v>117.63376861571233</v>
          </cell>
          <cell r="T359">
            <v>20.744592112838223</v>
          </cell>
          <cell r="U359">
            <v>25.049903176793642</v>
          </cell>
          <cell r="W359">
            <v>0</v>
          </cell>
          <cell r="X359">
            <v>10.688738933081556</v>
          </cell>
          <cell r="Y359">
            <v>10.483870967741936</v>
          </cell>
          <cell r="Z359">
            <v>0</v>
          </cell>
          <cell r="AA359">
            <v>0</v>
          </cell>
          <cell r="AB359">
            <v>0</v>
          </cell>
          <cell r="AC359">
            <v>5</v>
          </cell>
          <cell r="AD359">
            <v>0</v>
          </cell>
          <cell r="AE359">
            <v>1.3517454706142278</v>
          </cell>
          <cell r="AF359">
            <v>0.20785334528418975</v>
          </cell>
          <cell r="AG359">
            <v>0</v>
          </cell>
          <cell r="AH359">
            <v>4.071956889579015</v>
          </cell>
          <cell r="AI359">
            <v>0</v>
          </cell>
          <cell r="AJ359">
            <v>0</v>
          </cell>
          <cell r="AK359">
            <v>0</v>
          </cell>
          <cell r="AL359">
            <v>0</v>
          </cell>
          <cell r="AM359">
            <v>0</v>
          </cell>
          <cell r="AN359">
            <v>0</v>
          </cell>
          <cell r="AO359">
            <v>4.0288250889688921</v>
          </cell>
          <cell r="AP359">
            <v>0</v>
          </cell>
          <cell r="AQ359">
            <v>23.792146654715811</v>
          </cell>
          <cell r="AR359">
            <v>11.207853345284189</v>
          </cell>
          <cell r="AS359">
            <v>44.43378803513621</v>
          </cell>
          <cell r="AT359">
            <v>0</v>
          </cell>
          <cell r="AU359">
            <v>0</v>
          </cell>
          <cell r="AV359">
            <v>0</v>
          </cell>
          <cell r="AW359">
            <v>67</v>
          </cell>
          <cell r="AX359">
            <v>0</v>
          </cell>
          <cell r="AY359">
            <v>0</v>
          </cell>
          <cell r="AZ359">
            <v>47.477078161565132</v>
          </cell>
          <cell r="BA359">
            <v>0</v>
          </cell>
          <cell r="BB359">
            <v>48.95118574377905</v>
          </cell>
          <cell r="BC359">
            <v>0</v>
          </cell>
          <cell r="BD359">
            <v>0</v>
          </cell>
          <cell r="BE359">
            <v>27.3224043715847</v>
          </cell>
          <cell r="BF359">
            <v>34.52924358783271</v>
          </cell>
          <cell r="BG359">
            <v>0</v>
          </cell>
          <cell r="BH359">
            <v>6.6415027255141013</v>
          </cell>
          <cell r="BI359">
            <v>0</v>
          </cell>
          <cell r="BJ359">
            <v>0</v>
          </cell>
          <cell r="BK359">
            <v>0</v>
          </cell>
          <cell r="BL359">
            <v>0</v>
          </cell>
          <cell r="BM359">
            <v>0</v>
          </cell>
          <cell r="BN359">
            <v>0</v>
          </cell>
          <cell r="BO359">
            <v>0</v>
          </cell>
          <cell r="BP359">
            <v>0</v>
          </cell>
          <cell r="BQ359">
            <v>-3.3721579049166337</v>
          </cell>
          <cell r="BR359">
            <v>0</v>
          </cell>
          <cell r="BS359">
            <v>0</v>
          </cell>
          <cell r="BT359">
            <v>7.1054273576010019E-15</v>
          </cell>
          <cell r="BU359">
            <v>0</v>
          </cell>
          <cell r="BV359">
            <v>-7.1054273576010019E-15</v>
          </cell>
          <cell r="BW359">
            <v>0</v>
          </cell>
          <cell r="BX359">
            <v>0</v>
          </cell>
          <cell r="BY359">
            <v>0</v>
          </cell>
          <cell r="CA359">
            <v>0</v>
          </cell>
          <cell r="CB359">
            <v>0</v>
          </cell>
          <cell r="CC359">
            <v>0</v>
          </cell>
          <cell r="CD359">
            <v>0</v>
          </cell>
          <cell r="CE359">
            <v>0</v>
          </cell>
          <cell r="CF359">
            <v>0</v>
          </cell>
          <cell r="CH359">
            <v>0</v>
          </cell>
          <cell r="CJ359">
            <v>40108</v>
          </cell>
          <cell r="CK359">
            <v>10.688738933081556</v>
          </cell>
          <cell r="CL359">
            <v>1.5595988158984175</v>
          </cell>
          <cell r="CM359">
            <v>61.851647959417413</v>
          </cell>
          <cell r="CN359">
            <v>0</v>
          </cell>
          <cell r="CO359">
            <v>0</v>
          </cell>
          <cell r="CP359">
            <v>52.534570013684117</v>
          </cell>
          <cell r="CQ359">
            <v>0</v>
          </cell>
          <cell r="CR359">
            <v>35</v>
          </cell>
          <cell r="CS359">
            <v>0</v>
          </cell>
          <cell r="CU359">
            <v>40108</v>
          </cell>
          <cell r="CV359">
            <v>0</v>
          </cell>
          <cell r="CW359">
            <v>5</v>
          </cell>
          <cell r="CX359">
            <v>0</v>
          </cell>
          <cell r="CY359">
            <v>0</v>
          </cell>
          <cell r="CZ359">
            <v>0</v>
          </cell>
          <cell r="DA359">
            <v>0</v>
          </cell>
          <cell r="DB359">
            <v>0</v>
          </cell>
          <cell r="DC359">
            <v>69.864811672279771</v>
          </cell>
          <cell r="DD359">
            <v>67</v>
          </cell>
          <cell r="DE359">
            <v>11.835616438356164</v>
          </cell>
          <cell r="DF359">
            <v>24</v>
          </cell>
          <cell r="DG359">
            <v>58.684931506849324</v>
          </cell>
          <cell r="DH359">
            <v>48.95118574377905</v>
          </cell>
          <cell r="DI359">
            <v>0</v>
          </cell>
          <cell r="DJ359">
            <v>0</v>
          </cell>
          <cell r="DK359">
            <v>27.3224043715847</v>
          </cell>
          <cell r="DL359">
            <v>34.529243587832717</v>
          </cell>
          <cell r="DM359">
            <v>0</v>
          </cell>
          <cell r="DN359">
            <v>0</v>
          </cell>
          <cell r="DO359">
            <v>-3.3721579049166337</v>
          </cell>
          <cell r="DP359">
            <v>-7.1054273576010019E-15</v>
          </cell>
          <cell r="DR359">
            <v>61.851647959417413</v>
          </cell>
          <cell r="DS359">
            <v>0</v>
          </cell>
          <cell r="DT359">
            <v>0</v>
          </cell>
          <cell r="DV359">
            <v>40108</v>
          </cell>
          <cell r="DW359">
            <v>1.0397325439322784</v>
          </cell>
          <cell r="DY359">
            <v>49.7</v>
          </cell>
          <cell r="DZ359">
            <v>44.7</v>
          </cell>
          <cell r="EA359">
            <v>35</v>
          </cell>
          <cell r="EB359">
            <v>35</v>
          </cell>
          <cell r="ED359">
            <v>60</v>
          </cell>
          <cell r="EE359">
            <v>20</v>
          </cell>
          <cell r="EF359">
            <v>52.534570013684117</v>
          </cell>
          <cell r="EG359">
            <v>0</v>
          </cell>
          <cell r="EH359">
            <v>52.534570013684117</v>
          </cell>
          <cell r="EJ359">
            <v>35</v>
          </cell>
          <cell r="EK359">
            <v>95</v>
          </cell>
          <cell r="EL359">
            <v>115</v>
          </cell>
          <cell r="EN359">
            <v>0</v>
          </cell>
          <cell r="EO359">
            <v>60</v>
          </cell>
          <cell r="EP359">
            <v>80</v>
          </cell>
          <cell r="ER359">
            <v>200</v>
          </cell>
          <cell r="ET359">
            <v>15</v>
          </cell>
          <cell r="EU359">
            <v>7.1054273576010019E-15</v>
          </cell>
          <cell r="EV359">
            <v>0</v>
          </cell>
          <cell r="EW359">
            <v>46.851647959417406</v>
          </cell>
          <cell r="EX359">
            <v>15</v>
          </cell>
          <cell r="EZ359">
            <v>46.851647959417413</v>
          </cell>
          <cell r="FA359">
            <v>61.851647959417413</v>
          </cell>
          <cell r="FB359">
            <v>59</v>
          </cell>
          <cell r="FC359">
            <v>68.350684931506848</v>
          </cell>
          <cell r="FE359">
            <v>38271.59329837963</v>
          </cell>
        </row>
        <row r="360">
          <cell r="A360">
            <v>40109</v>
          </cell>
          <cell r="B360">
            <v>23</v>
          </cell>
          <cell r="C360">
            <v>5</v>
          </cell>
          <cell r="D360">
            <v>10</v>
          </cell>
          <cell r="E360">
            <v>2009</v>
          </cell>
          <cell r="G360">
            <v>0</v>
          </cell>
          <cell r="H360">
            <v>1.5339687464201484</v>
          </cell>
          <cell r="I360">
            <v>9.2821091188979583</v>
          </cell>
          <cell r="J360">
            <v>68.493150684931507</v>
          </cell>
          <cell r="K360">
            <v>10.483870967741936</v>
          </cell>
          <cell r="L360">
            <v>0.22426090941575702</v>
          </cell>
          <cell r="M360">
            <v>6.4024304682710769</v>
          </cell>
          <cell r="N360">
            <v>0</v>
          </cell>
          <cell r="O360">
            <v>15.22117609574239</v>
          </cell>
          <cell r="P360">
            <v>15.446720178946739</v>
          </cell>
          <cell r="Q360">
            <v>26.022543024394341</v>
          </cell>
          <cell r="R360">
            <v>27.673413977950737</v>
          </cell>
          <cell r="S360">
            <v>128.17817975079348</v>
          </cell>
          <cell r="T360">
            <v>20.969150575644008</v>
          </cell>
          <cell r="U360">
            <v>27.989319705722806</v>
          </cell>
          <cell r="W360">
            <v>0</v>
          </cell>
          <cell r="X360">
            <v>10.816077865318107</v>
          </cell>
          <cell r="Y360">
            <v>10.483870967741936</v>
          </cell>
          <cell r="Z360">
            <v>0</v>
          </cell>
          <cell r="AA360">
            <v>0</v>
          </cell>
          <cell r="AB360">
            <v>0</v>
          </cell>
          <cell r="AC360">
            <v>5</v>
          </cell>
          <cell r="AD360">
            <v>0</v>
          </cell>
          <cell r="AE360">
            <v>1.3517454706142278</v>
          </cell>
          <cell r="AF360">
            <v>0.27494590707260613</v>
          </cell>
          <cell r="AG360">
            <v>0</v>
          </cell>
          <cell r="AH360">
            <v>3.8921680019137721</v>
          </cell>
          <cell r="AI360">
            <v>0</v>
          </cell>
          <cell r="AJ360">
            <v>0</v>
          </cell>
          <cell r="AK360">
            <v>0</v>
          </cell>
          <cell r="AL360">
            <v>0</v>
          </cell>
          <cell r="AM360">
            <v>0</v>
          </cell>
          <cell r="AN360">
            <v>0</v>
          </cell>
          <cell r="AO360">
            <v>3.3523773186087045</v>
          </cell>
          <cell r="AP360">
            <v>0</v>
          </cell>
          <cell r="AQ360">
            <v>23.725054092927394</v>
          </cell>
          <cell r="AR360">
            <v>11.274945907072606</v>
          </cell>
          <cell r="AS360">
            <v>42.119307956511719</v>
          </cell>
          <cell r="AT360">
            <v>0</v>
          </cell>
          <cell r="AU360">
            <v>0</v>
          </cell>
          <cell r="AV360">
            <v>0</v>
          </cell>
          <cell r="AW360">
            <v>67</v>
          </cell>
          <cell r="AX360">
            <v>0</v>
          </cell>
          <cell r="AY360">
            <v>0</v>
          </cell>
          <cell r="AZ360">
            <v>47.409985599776718</v>
          </cell>
          <cell r="BA360">
            <v>0</v>
          </cell>
          <cell r="BB360">
            <v>62.726664432383586</v>
          </cell>
          <cell r="BC360">
            <v>0</v>
          </cell>
          <cell r="BD360">
            <v>0</v>
          </cell>
          <cell r="BE360">
            <v>27.3224043715847</v>
          </cell>
          <cell r="BF360">
            <v>34.983758126127881</v>
          </cell>
          <cell r="BG360">
            <v>0</v>
          </cell>
          <cell r="BH360">
            <v>6.1869881872189296</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CA360">
            <v>0</v>
          </cell>
          <cell r="CB360">
            <v>0</v>
          </cell>
          <cell r="CC360">
            <v>0</v>
          </cell>
          <cell r="CD360">
            <v>0</v>
          </cell>
          <cell r="CE360">
            <v>0</v>
          </cell>
          <cell r="CF360">
            <v>0</v>
          </cell>
          <cell r="CH360">
            <v>0</v>
          </cell>
          <cell r="CJ360">
            <v>40109</v>
          </cell>
          <cell r="CK360">
            <v>10.816077865318107</v>
          </cell>
          <cell r="CL360">
            <v>1.6266913776868339</v>
          </cell>
          <cell r="CM360">
            <v>62.306162497712577</v>
          </cell>
          <cell r="CN360">
            <v>0</v>
          </cell>
          <cell r="CO360">
            <v>0</v>
          </cell>
          <cell r="CP360">
            <v>49.363853277034195</v>
          </cell>
          <cell r="CQ360">
            <v>0</v>
          </cell>
          <cell r="CR360">
            <v>35</v>
          </cell>
          <cell r="CS360">
            <v>0</v>
          </cell>
          <cell r="CU360">
            <v>40109</v>
          </cell>
          <cell r="CV360">
            <v>0</v>
          </cell>
          <cell r="CW360">
            <v>5</v>
          </cell>
          <cell r="CX360">
            <v>0</v>
          </cell>
          <cell r="CY360">
            <v>0</v>
          </cell>
          <cell r="CZ360">
            <v>0</v>
          </cell>
          <cell r="DA360">
            <v>0</v>
          </cell>
          <cell r="DB360">
            <v>0</v>
          </cell>
          <cell r="DC360">
            <v>66.366919329571232</v>
          </cell>
          <cell r="DD360">
            <v>67</v>
          </cell>
          <cell r="DE360">
            <v>11.835616438356164</v>
          </cell>
          <cell r="DF360">
            <v>24</v>
          </cell>
          <cell r="DG360">
            <v>58.684931506849324</v>
          </cell>
          <cell r="DH360">
            <v>62.726664432383586</v>
          </cell>
          <cell r="DI360">
            <v>0</v>
          </cell>
          <cell r="DJ360">
            <v>0</v>
          </cell>
          <cell r="DK360">
            <v>27.3224043715847</v>
          </cell>
          <cell r="DL360">
            <v>34.983758126127881</v>
          </cell>
          <cell r="DM360">
            <v>0</v>
          </cell>
          <cell r="DN360">
            <v>0</v>
          </cell>
          <cell r="DO360">
            <v>0</v>
          </cell>
          <cell r="DP360">
            <v>0</v>
          </cell>
          <cell r="DR360">
            <v>62.306162497712577</v>
          </cell>
          <cell r="DS360">
            <v>0</v>
          </cell>
          <cell r="DT360">
            <v>0</v>
          </cell>
          <cell r="DV360">
            <v>40109</v>
          </cell>
          <cell r="DW360">
            <v>1.0844609184578893</v>
          </cell>
          <cell r="DY360">
            <v>49.7</v>
          </cell>
          <cell r="DZ360">
            <v>44.7</v>
          </cell>
          <cell r="EA360">
            <v>35</v>
          </cell>
          <cell r="EB360">
            <v>35</v>
          </cell>
          <cell r="ED360">
            <v>60</v>
          </cell>
          <cell r="EE360">
            <v>20</v>
          </cell>
          <cell r="EF360">
            <v>49.363853277034195</v>
          </cell>
          <cell r="EG360">
            <v>0</v>
          </cell>
          <cell r="EH360">
            <v>49.363853277034195</v>
          </cell>
          <cell r="EJ360">
            <v>35</v>
          </cell>
          <cell r="EK360">
            <v>95</v>
          </cell>
          <cell r="EL360">
            <v>115</v>
          </cell>
          <cell r="EN360">
            <v>0</v>
          </cell>
          <cell r="EO360">
            <v>60</v>
          </cell>
          <cell r="EP360">
            <v>80</v>
          </cell>
          <cell r="ER360">
            <v>200</v>
          </cell>
          <cell r="ET360">
            <v>15</v>
          </cell>
          <cell r="EU360">
            <v>0</v>
          </cell>
          <cell r="EV360">
            <v>0</v>
          </cell>
          <cell r="EW360">
            <v>47.306162497712577</v>
          </cell>
          <cell r="EX360">
            <v>15</v>
          </cell>
          <cell r="EZ360">
            <v>47.306162497712577</v>
          </cell>
          <cell r="FA360">
            <v>62.306162497712577</v>
          </cell>
          <cell r="FB360">
            <v>59</v>
          </cell>
          <cell r="FC360">
            <v>68.350684931506848</v>
          </cell>
          <cell r="FE360">
            <v>38271.593298611115</v>
          </cell>
        </row>
        <row r="361">
          <cell r="A361">
            <v>40110</v>
          </cell>
          <cell r="B361">
            <v>24</v>
          </cell>
          <cell r="C361">
            <v>6</v>
          </cell>
          <cell r="D361">
            <v>10</v>
          </cell>
          <cell r="E361">
            <v>2009</v>
          </cell>
          <cell r="G361">
            <v>0</v>
          </cell>
          <cell r="H361">
            <v>2.773729624396851</v>
          </cell>
          <cell r="I361">
            <v>11.980556224991044</v>
          </cell>
          <cell r="J361">
            <v>68.493150684931507</v>
          </cell>
          <cell r="K361">
            <v>10.483870967741936</v>
          </cell>
          <cell r="L361">
            <v>0.40550964906705456</v>
          </cell>
          <cell r="M361">
            <v>8.2637121821321937</v>
          </cell>
          <cell r="N361">
            <v>8.5097142857142849</v>
          </cell>
          <cell r="O361">
            <v>27.523003420669514</v>
          </cell>
          <cell r="P361">
            <v>19.937311361574132</v>
          </cell>
          <cell r="Q361">
            <v>26.025064160614068</v>
          </cell>
          <cell r="R361">
            <v>27.673413977950737</v>
          </cell>
          <cell r="S361">
            <v>94.703798420877646</v>
          </cell>
          <cell r="T361">
            <v>21.435609892926035</v>
          </cell>
          <cell r="U361">
            <v>37.39079655986172</v>
          </cell>
          <cell r="W361">
            <v>0</v>
          </cell>
          <cell r="X361">
            <v>14.754285849387895</v>
          </cell>
          <cell r="Y361">
            <v>10.483870967741936</v>
          </cell>
          <cell r="Z361">
            <v>0</v>
          </cell>
          <cell r="AA361">
            <v>0</v>
          </cell>
          <cell r="AB361">
            <v>2.4540040390038964</v>
          </cell>
          <cell r="AC361">
            <v>5</v>
          </cell>
          <cell r="AD361">
            <v>0</v>
          </cell>
          <cell r="AE361">
            <v>1.3517454706142278</v>
          </cell>
          <cell r="AF361">
            <v>8.3731866072954091</v>
          </cell>
          <cell r="AG361">
            <v>0</v>
          </cell>
          <cell r="AH361">
            <v>2.8599192147007315</v>
          </cell>
          <cell r="AI361">
            <v>0</v>
          </cell>
          <cell r="AJ361">
            <v>0</v>
          </cell>
          <cell r="AK361">
            <v>0</v>
          </cell>
          <cell r="AL361">
            <v>0</v>
          </cell>
          <cell r="AM361">
            <v>0</v>
          </cell>
          <cell r="AN361">
            <v>0</v>
          </cell>
          <cell r="AO361">
            <v>0</v>
          </cell>
          <cell r="AP361">
            <v>0</v>
          </cell>
          <cell r="AQ361">
            <v>15.626813392704591</v>
          </cell>
          <cell r="AR361">
            <v>19.373186607295409</v>
          </cell>
          <cell r="AS361">
            <v>54.714562059199054</v>
          </cell>
          <cell r="AT361">
            <v>0</v>
          </cell>
          <cell r="AU361">
            <v>0</v>
          </cell>
          <cell r="AV361">
            <v>0</v>
          </cell>
          <cell r="AW361">
            <v>67</v>
          </cell>
          <cell r="AX361">
            <v>0</v>
          </cell>
          <cell r="AY361">
            <v>0</v>
          </cell>
          <cell r="AZ361">
            <v>39.311744899553915</v>
          </cell>
          <cell r="BA361">
            <v>0</v>
          </cell>
          <cell r="BB361">
            <v>47.218459974111497</v>
          </cell>
          <cell r="BC361">
            <v>0</v>
          </cell>
          <cell r="BD361">
            <v>0</v>
          </cell>
          <cell r="BE361">
            <v>27.3224043715847</v>
          </cell>
          <cell r="BF361">
            <v>41.028280559922152</v>
          </cell>
          <cell r="BG361">
            <v>0</v>
          </cell>
          <cell r="BH361">
            <v>0</v>
          </cell>
          <cell r="BI361">
            <v>0</v>
          </cell>
          <cell r="BJ361">
            <v>0</v>
          </cell>
          <cell r="BK361">
            <v>0</v>
          </cell>
          <cell r="BL361">
            <v>0</v>
          </cell>
          <cell r="BM361">
            <v>0</v>
          </cell>
          <cell r="BN361">
            <v>0</v>
          </cell>
          <cell r="BO361">
            <v>0</v>
          </cell>
          <cell r="BP361">
            <v>0</v>
          </cell>
          <cell r="BQ361">
            <v>8.5843116469086738</v>
          </cell>
          <cell r="BR361">
            <v>0</v>
          </cell>
          <cell r="BS361">
            <v>0</v>
          </cell>
          <cell r="BT361">
            <v>0</v>
          </cell>
          <cell r="BU361">
            <v>0</v>
          </cell>
          <cell r="BV361">
            <v>0</v>
          </cell>
          <cell r="BW361">
            <v>0</v>
          </cell>
          <cell r="BX361">
            <v>0</v>
          </cell>
          <cell r="BY361">
            <v>0</v>
          </cell>
          <cell r="CA361">
            <v>0</v>
          </cell>
          <cell r="CB361">
            <v>0.14246575342465917</v>
          </cell>
          <cell r="CC361">
            <v>0</v>
          </cell>
          <cell r="CD361">
            <v>0</v>
          </cell>
          <cell r="CE361">
            <v>0</v>
          </cell>
          <cell r="CF361">
            <v>0</v>
          </cell>
          <cell r="CH361">
            <v>0.14246575342465917</v>
          </cell>
          <cell r="CJ361">
            <v>40110</v>
          </cell>
          <cell r="CK361">
            <v>14.754285849387895</v>
          </cell>
          <cell r="CL361">
            <v>9.7249320779096369</v>
          </cell>
          <cell r="CM361">
            <v>68.350684931506848</v>
          </cell>
          <cell r="CN361">
            <v>0</v>
          </cell>
          <cell r="CO361">
            <v>0</v>
          </cell>
          <cell r="CP361">
            <v>57.574481273899785</v>
          </cell>
          <cell r="CQ361">
            <v>0</v>
          </cell>
          <cell r="CR361">
            <v>35</v>
          </cell>
          <cell r="CS361">
            <v>0</v>
          </cell>
          <cell r="CU361">
            <v>40110</v>
          </cell>
          <cell r="CV361">
            <v>2.4540040390038964</v>
          </cell>
          <cell r="CW361">
            <v>5</v>
          </cell>
          <cell r="CX361">
            <v>0</v>
          </cell>
          <cell r="CY361">
            <v>0</v>
          </cell>
          <cell r="CZ361">
            <v>0</v>
          </cell>
          <cell r="DA361">
            <v>0</v>
          </cell>
          <cell r="DB361">
            <v>0</v>
          </cell>
          <cell r="DC361">
            <v>72.328767123287676</v>
          </cell>
          <cell r="DD361">
            <v>67</v>
          </cell>
          <cell r="DE361">
            <v>11.835616438356164</v>
          </cell>
          <cell r="DF361">
            <v>24</v>
          </cell>
          <cell r="DG361">
            <v>58.684931506849324</v>
          </cell>
          <cell r="DH361">
            <v>47.218459974111497</v>
          </cell>
          <cell r="DI361">
            <v>0</v>
          </cell>
          <cell r="DJ361">
            <v>0</v>
          </cell>
          <cell r="DK361">
            <v>27.3224043715847</v>
          </cell>
          <cell r="DL361">
            <v>41.028280559922152</v>
          </cell>
          <cell r="DM361">
            <v>0</v>
          </cell>
          <cell r="DN361">
            <v>0</v>
          </cell>
          <cell r="DO361">
            <v>8.5843116469086738</v>
          </cell>
          <cell r="DP361">
            <v>0</v>
          </cell>
          <cell r="DR361">
            <v>68.350684931506848</v>
          </cell>
          <cell r="DS361">
            <v>0.14246575342465917</v>
          </cell>
          <cell r="DT361">
            <v>0</v>
          </cell>
          <cell r="DV361">
            <v>40110</v>
          </cell>
          <cell r="DW361">
            <v>6.4832880519397582</v>
          </cell>
          <cell r="DY361">
            <v>49.7</v>
          </cell>
          <cell r="DZ361">
            <v>44.7</v>
          </cell>
          <cell r="EA361">
            <v>35</v>
          </cell>
          <cell r="EB361">
            <v>35</v>
          </cell>
          <cell r="ED361">
            <v>60</v>
          </cell>
          <cell r="EE361">
            <v>20</v>
          </cell>
          <cell r="EF361">
            <v>57.574481273899785</v>
          </cell>
          <cell r="EG361">
            <v>0</v>
          </cell>
          <cell r="EH361">
            <v>57.574481273899785</v>
          </cell>
          <cell r="EJ361">
            <v>35</v>
          </cell>
          <cell r="EK361">
            <v>95</v>
          </cell>
          <cell r="EL361">
            <v>115</v>
          </cell>
          <cell r="EN361">
            <v>0</v>
          </cell>
          <cell r="EO361">
            <v>60</v>
          </cell>
          <cell r="EP361">
            <v>80</v>
          </cell>
          <cell r="ER361">
            <v>200</v>
          </cell>
          <cell r="ET361">
            <v>15</v>
          </cell>
          <cell r="EU361">
            <v>0</v>
          </cell>
          <cell r="EV361">
            <v>0</v>
          </cell>
          <cell r="EW361">
            <v>61.05876717593442</v>
          </cell>
          <cell r="EX361">
            <v>7.2919177555724275</v>
          </cell>
          <cell r="EZ361">
            <v>61.05876717593442</v>
          </cell>
          <cell r="FA361">
            <v>76.05876717593442</v>
          </cell>
          <cell r="FB361">
            <v>59</v>
          </cell>
          <cell r="FC361">
            <v>68.350684931506848</v>
          </cell>
          <cell r="FE361">
            <v>38271.593298958331</v>
          </cell>
        </row>
        <row r="362">
          <cell r="A362">
            <v>40111</v>
          </cell>
          <cell r="B362">
            <v>25</v>
          </cell>
          <cell r="C362">
            <v>7</v>
          </cell>
          <cell r="D362">
            <v>10</v>
          </cell>
          <cell r="E362">
            <v>2009</v>
          </cell>
          <cell r="G362">
            <v>0</v>
          </cell>
          <cell r="H362">
            <v>2.076041728640047</v>
          </cell>
          <cell r="I362">
            <v>11.732168557435301</v>
          </cell>
          <cell r="J362">
            <v>68.493150684931507</v>
          </cell>
          <cell r="K362">
            <v>10.483870967741936</v>
          </cell>
          <cell r="L362">
            <v>0.3035100989745706</v>
          </cell>
          <cell r="M362">
            <v>8.0923842274258746</v>
          </cell>
          <cell r="N362">
            <v>8.5097142857142849</v>
          </cell>
          <cell r="O362">
            <v>20.600026439576837</v>
          </cell>
          <cell r="P362">
            <v>19.523959746387529</v>
          </cell>
          <cell r="Q362">
            <v>25.895933654002764</v>
          </cell>
          <cell r="R362">
            <v>27.673413977950737</v>
          </cell>
          <cell r="S362">
            <v>105.46013476306591</v>
          </cell>
          <cell r="T362">
            <v>21.474262471553885</v>
          </cell>
          <cell r="U362">
            <v>37.753195789924682</v>
          </cell>
          <cell r="W362">
            <v>0</v>
          </cell>
          <cell r="X362">
            <v>13.808210286075347</v>
          </cell>
          <cell r="Y362">
            <v>10.483870967741936</v>
          </cell>
          <cell r="Z362">
            <v>0</v>
          </cell>
          <cell r="AA362">
            <v>0</v>
          </cell>
          <cell r="AB362">
            <v>2.4527592543464314</v>
          </cell>
          <cell r="AC362">
            <v>5</v>
          </cell>
          <cell r="AD362">
            <v>0</v>
          </cell>
          <cell r="AE362">
            <v>1.3517454706142278</v>
          </cell>
          <cell r="AF362">
            <v>8.1011038871540713</v>
          </cell>
          <cell r="AG362">
            <v>0</v>
          </cell>
          <cell r="AH362">
            <v>3.0249445976172318</v>
          </cell>
          <cell r="AI362">
            <v>0</v>
          </cell>
          <cell r="AJ362">
            <v>0</v>
          </cell>
          <cell r="AK362">
            <v>0</v>
          </cell>
          <cell r="AL362">
            <v>0</v>
          </cell>
          <cell r="AM362">
            <v>0</v>
          </cell>
          <cell r="AN362">
            <v>0</v>
          </cell>
          <cell r="AO362">
            <v>0</v>
          </cell>
          <cell r="AP362">
            <v>0</v>
          </cell>
          <cell r="AQ362">
            <v>15.898896112845929</v>
          </cell>
          <cell r="AR362">
            <v>19.101103887154071</v>
          </cell>
          <cell r="AS362">
            <v>55.495612239595097</v>
          </cell>
          <cell r="AT362">
            <v>0</v>
          </cell>
          <cell r="AU362">
            <v>0</v>
          </cell>
          <cell r="AV362">
            <v>0</v>
          </cell>
          <cell r="AW362">
            <v>67</v>
          </cell>
          <cell r="AX362">
            <v>0</v>
          </cell>
          <cell r="AY362">
            <v>0</v>
          </cell>
          <cell r="AZ362">
            <v>39.583827619695256</v>
          </cell>
          <cell r="BA362">
            <v>0</v>
          </cell>
          <cell r="BB362">
            <v>58.103765404849213</v>
          </cell>
          <cell r="BC362">
            <v>0</v>
          </cell>
          <cell r="BD362">
            <v>0</v>
          </cell>
          <cell r="BE362">
            <v>27.3224043715847</v>
          </cell>
          <cell r="BF362">
            <v>41.028280559922152</v>
          </cell>
          <cell r="BG362">
            <v>0</v>
          </cell>
          <cell r="BH362">
            <v>0</v>
          </cell>
          <cell r="BI362">
            <v>0</v>
          </cell>
          <cell r="BJ362">
            <v>0</v>
          </cell>
          <cell r="BK362">
            <v>0</v>
          </cell>
          <cell r="BL362">
            <v>0</v>
          </cell>
          <cell r="BM362">
            <v>0</v>
          </cell>
          <cell r="BN362">
            <v>0</v>
          </cell>
          <cell r="BO362">
            <v>0</v>
          </cell>
          <cell r="BP362">
            <v>0</v>
          </cell>
          <cell r="BQ362">
            <v>0.17277698070554948</v>
          </cell>
          <cell r="BR362">
            <v>0</v>
          </cell>
          <cell r="BS362">
            <v>0</v>
          </cell>
          <cell r="BT362">
            <v>0</v>
          </cell>
          <cell r="BU362">
            <v>0</v>
          </cell>
          <cell r="BV362">
            <v>0</v>
          </cell>
          <cell r="BW362">
            <v>0</v>
          </cell>
          <cell r="BX362">
            <v>0</v>
          </cell>
          <cell r="BY362">
            <v>0</v>
          </cell>
          <cell r="CA362">
            <v>0</v>
          </cell>
          <cell r="CB362">
            <v>0.14246575342465917</v>
          </cell>
          <cell r="CC362">
            <v>0</v>
          </cell>
          <cell r="CD362">
            <v>0</v>
          </cell>
          <cell r="CE362">
            <v>0</v>
          </cell>
          <cell r="CF362">
            <v>0</v>
          </cell>
          <cell r="CH362">
            <v>0.14246575342465917</v>
          </cell>
          <cell r="CJ362">
            <v>40111</v>
          </cell>
          <cell r="CK362">
            <v>13.808210286075347</v>
          </cell>
          <cell r="CL362">
            <v>9.452849357768299</v>
          </cell>
          <cell r="CM362">
            <v>68.350684931506848</v>
          </cell>
          <cell r="CN362">
            <v>0</v>
          </cell>
          <cell r="CO362">
            <v>0</v>
          </cell>
          <cell r="CP362">
            <v>58.520556837212325</v>
          </cell>
          <cell r="CQ362">
            <v>0</v>
          </cell>
          <cell r="CR362">
            <v>35</v>
          </cell>
          <cell r="CS362">
            <v>0</v>
          </cell>
          <cell r="CU362">
            <v>40111</v>
          </cell>
          <cell r="CV362">
            <v>2.4527592543464314</v>
          </cell>
          <cell r="CW362">
            <v>5</v>
          </cell>
          <cell r="CX362">
            <v>0</v>
          </cell>
          <cell r="CY362">
            <v>0</v>
          </cell>
          <cell r="CZ362">
            <v>0</v>
          </cell>
          <cell r="DA362">
            <v>0</v>
          </cell>
          <cell r="DB362">
            <v>0</v>
          </cell>
          <cell r="DC362">
            <v>72.328767123287676</v>
          </cell>
          <cell r="DD362">
            <v>67</v>
          </cell>
          <cell r="DE362">
            <v>11.835616438356164</v>
          </cell>
          <cell r="DF362">
            <v>24</v>
          </cell>
          <cell r="DG362">
            <v>58.684931506849324</v>
          </cell>
          <cell r="DH362">
            <v>58.103765404849213</v>
          </cell>
          <cell r="DI362">
            <v>0</v>
          </cell>
          <cell r="DJ362">
            <v>0</v>
          </cell>
          <cell r="DK362">
            <v>27.3224043715847</v>
          </cell>
          <cell r="DL362">
            <v>41.028280559922152</v>
          </cell>
          <cell r="DM362">
            <v>0</v>
          </cell>
          <cell r="DN362">
            <v>0</v>
          </cell>
          <cell r="DO362">
            <v>0.17277698070554948</v>
          </cell>
          <cell r="DP362">
            <v>0</v>
          </cell>
          <cell r="DR362">
            <v>68.350684931506848</v>
          </cell>
          <cell r="DS362">
            <v>0.14246575342465917</v>
          </cell>
          <cell r="DT362">
            <v>0</v>
          </cell>
          <cell r="DV362">
            <v>40111</v>
          </cell>
          <cell r="DW362">
            <v>6.3018995718455324</v>
          </cell>
          <cell r="DY362">
            <v>49.7</v>
          </cell>
          <cell r="DZ362">
            <v>44.7</v>
          </cell>
          <cell r="EA362">
            <v>35</v>
          </cell>
          <cell r="EB362">
            <v>35</v>
          </cell>
          <cell r="ED362">
            <v>60</v>
          </cell>
          <cell r="EE362">
            <v>20</v>
          </cell>
          <cell r="EF362">
            <v>58.520556837212325</v>
          </cell>
          <cell r="EG362">
            <v>0</v>
          </cell>
          <cell r="EH362">
            <v>58.520556837212325</v>
          </cell>
          <cell r="EJ362">
            <v>35</v>
          </cell>
          <cell r="EK362">
            <v>95</v>
          </cell>
          <cell r="EL362">
            <v>115</v>
          </cell>
          <cell r="EN362">
            <v>0</v>
          </cell>
          <cell r="EO362">
            <v>60</v>
          </cell>
          <cell r="EP362">
            <v>80</v>
          </cell>
          <cell r="ER362">
            <v>200</v>
          </cell>
          <cell r="ET362">
            <v>15</v>
          </cell>
          <cell r="EU362">
            <v>0</v>
          </cell>
          <cell r="EV362">
            <v>0</v>
          </cell>
          <cell r="EW362">
            <v>59.792862281550377</v>
          </cell>
          <cell r="EX362">
            <v>8.5578226499564707</v>
          </cell>
          <cell r="EZ362">
            <v>59.792862281550377</v>
          </cell>
          <cell r="FA362">
            <v>74.792862281550384</v>
          </cell>
          <cell r="FB362">
            <v>59</v>
          </cell>
          <cell r="FC362">
            <v>68.350684931506848</v>
          </cell>
          <cell r="FE362">
            <v>38271.593299189815</v>
          </cell>
        </row>
        <row r="363">
          <cell r="A363">
            <v>40112</v>
          </cell>
          <cell r="B363">
            <v>26</v>
          </cell>
          <cell r="C363">
            <v>1</v>
          </cell>
          <cell r="D363">
            <v>10</v>
          </cell>
          <cell r="E363">
            <v>2009</v>
          </cell>
          <cell r="G363">
            <v>0</v>
          </cell>
          <cell r="H363">
            <v>1.9381140449814929</v>
          </cell>
          <cell r="I363">
            <v>11.684227869851156</v>
          </cell>
          <cell r="J363">
            <v>68.493150684931507</v>
          </cell>
          <cell r="K363">
            <v>10.483870967741936</v>
          </cell>
          <cell r="L363">
            <v>0.28334555009242274</v>
          </cell>
          <cell r="M363">
            <v>8.0593166438705701</v>
          </cell>
          <cell r="N363">
            <v>8.5097142857142849</v>
          </cell>
          <cell r="O363">
            <v>19.23140562096879</v>
          </cell>
          <cell r="P363">
            <v>19.44417977646766</v>
          </cell>
          <cell r="Q363">
            <v>25.919464904663677</v>
          </cell>
          <cell r="R363">
            <v>27.673413977950737</v>
          </cell>
          <cell r="S363">
            <v>149.46906298335088</v>
          </cell>
          <cell r="T363">
            <v>21.632407262144902</v>
          </cell>
          <cell r="U363">
            <v>39.235931286059504</v>
          </cell>
          <cell r="W363">
            <v>0</v>
          </cell>
          <cell r="X363">
            <v>13.622341914832649</v>
          </cell>
          <cell r="Y363">
            <v>10.483870967741936</v>
          </cell>
          <cell r="Z363">
            <v>0</v>
          </cell>
          <cell r="AA363">
            <v>0</v>
          </cell>
          <cell r="AB363">
            <v>2.4515151011014731</v>
          </cell>
          <cell r="AC363">
            <v>5</v>
          </cell>
          <cell r="AD363">
            <v>0</v>
          </cell>
          <cell r="AE363">
            <v>1.3517454706142278</v>
          </cell>
          <cell r="AF363">
            <v>8.0491159079615748</v>
          </cell>
          <cell r="AG363">
            <v>0</v>
          </cell>
          <cell r="AH363">
            <v>3.1763388557597665</v>
          </cell>
          <cell r="AI363">
            <v>0</v>
          </cell>
          <cell r="AJ363">
            <v>0</v>
          </cell>
          <cell r="AK363">
            <v>0</v>
          </cell>
          <cell r="AL363">
            <v>0</v>
          </cell>
          <cell r="AM363">
            <v>0</v>
          </cell>
          <cell r="AN363">
            <v>0</v>
          </cell>
          <cell r="AO363">
            <v>0</v>
          </cell>
          <cell r="AP363">
            <v>0</v>
          </cell>
          <cell r="AQ363">
            <v>15.950884092038425</v>
          </cell>
          <cell r="AR363">
            <v>19.049115907961575</v>
          </cell>
          <cell r="AS363">
            <v>55.387620599270605</v>
          </cell>
          <cell r="AT363">
            <v>0</v>
          </cell>
          <cell r="AU363">
            <v>0</v>
          </cell>
          <cell r="AV363">
            <v>0</v>
          </cell>
          <cell r="AW363">
            <v>67</v>
          </cell>
          <cell r="AX363">
            <v>0</v>
          </cell>
          <cell r="AY363">
            <v>0</v>
          </cell>
          <cell r="AZ363">
            <v>39.635815598887746</v>
          </cell>
          <cell r="BA363">
            <v>0</v>
          </cell>
          <cell r="BB363">
            <v>103.70158593266754</v>
          </cell>
          <cell r="BC363">
            <v>0</v>
          </cell>
          <cell r="BD363">
            <v>0</v>
          </cell>
          <cell r="BE363">
            <v>27.3224043715847</v>
          </cell>
          <cell r="BF363">
            <v>41.028280559922152</v>
          </cell>
          <cell r="BG363">
            <v>0</v>
          </cell>
          <cell r="BH363">
            <v>0.14246575342465917</v>
          </cell>
          <cell r="BI363">
            <v>0</v>
          </cell>
          <cell r="BJ363">
            <v>0</v>
          </cell>
          <cell r="BK363">
            <v>0</v>
          </cell>
          <cell r="BL363">
            <v>0</v>
          </cell>
          <cell r="BM363">
            <v>0</v>
          </cell>
          <cell r="BN363">
            <v>0</v>
          </cell>
          <cell r="BO363">
            <v>0</v>
          </cell>
          <cell r="BP363">
            <v>0</v>
          </cell>
          <cell r="BQ363">
            <v>-1.2954951749795072</v>
          </cell>
          <cell r="BR363">
            <v>0</v>
          </cell>
          <cell r="BS363">
            <v>0</v>
          </cell>
          <cell r="BT363">
            <v>0</v>
          </cell>
          <cell r="BU363">
            <v>0</v>
          </cell>
          <cell r="BV363">
            <v>0</v>
          </cell>
          <cell r="BW363">
            <v>0</v>
          </cell>
          <cell r="BX363">
            <v>0</v>
          </cell>
          <cell r="BY363">
            <v>0</v>
          </cell>
          <cell r="CA363">
            <v>0</v>
          </cell>
          <cell r="CB363">
            <v>0</v>
          </cell>
          <cell r="CC363">
            <v>0</v>
          </cell>
          <cell r="CD363">
            <v>0</v>
          </cell>
          <cell r="CE363">
            <v>0</v>
          </cell>
          <cell r="CF363">
            <v>0</v>
          </cell>
          <cell r="CH363">
            <v>0</v>
          </cell>
          <cell r="CJ363">
            <v>40112</v>
          </cell>
          <cell r="CK363">
            <v>13.622341914832649</v>
          </cell>
          <cell r="CL363">
            <v>9.4008613785758026</v>
          </cell>
          <cell r="CM363">
            <v>68.350684931506848</v>
          </cell>
          <cell r="CN363">
            <v>0</v>
          </cell>
          <cell r="CO363">
            <v>0</v>
          </cell>
          <cell r="CP363">
            <v>58.563959455030371</v>
          </cell>
          <cell r="CQ363">
            <v>0</v>
          </cell>
          <cell r="CR363">
            <v>35</v>
          </cell>
          <cell r="CS363">
            <v>0</v>
          </cell>
          <cell r="CU363">
            <v>40112</v>
          </cell>
          <cell r="CV363">
            <v>2.4515151011014731</v>
          </cell>
          <cell r="CW363">
            <v>5</v>
          </cell>
          <cell r="CX363">
            <v>0</v>
          </cell>
          <cell r="CY363">
            <v>0</v>
          </cell>
          <cell r="CZ363">
            <v>0</v>
          </cell>
          <cell r="DA363">
            <v>0</v>
          </cell>
          <cell r="DB363">
            <v>0</v>
          </cell>
          <cell r="DC363">
            <v>72.328767123287676</v>
          </cell>
          <cell r="DD363">
            <v>67</v>
          </cell>
          <cell r="DE363">
            <v>11.835616438356164</v>
          </cell>
          <cell r="DF363">
            <v>24</v>
          </cell>
          <cell r="DG363">
            <v>58.684931506849324</v>
          </cell>
          <cell r="DH363">
            <v>103.70158593266754</v>
          </cell>
          <cell r="DI363">
            <v>0</v>
          </cell>
          <cell r="DJ363">
            <v>0</v>
          </cell>
          <cell r="DK363">
            <v>27.3224043715847</v>
          </cell>
          <cell r="DL363">
            <v>41.028280559922152</v>
          </cell>
          <cell r="DM363">
            <v>0</v>
          </cell>
          <cell r="DN363">
            <v>0</v>
          </cell>
          <cell r="DO363">
            <v>-1.2954951749795072</v>
          </cell>
          <cell r="DP363">
            <v>0</v>
          </cell>
          <cell r="DR363">
            <v>68.350684931506848</v>
          </cell>
          <cell r="DS363">
            <v>0</v>
          </cell>
          <cell r="DT363">
            <v>0</v>
          </cell>
          <cell r="DV363">
            <v>40112</v>
          </cell>
          <cell r="DW363">
            <v>6.2672409190505354</v>
          </cell>
          <cell r="DY363">
            <v>49.7</v>
          </cell>
          <cell r="DZ363">
            <v>44.7</v>
          </cell>
          <cell r="EA363">
            <v>35</v>
          </cell>
          <cell r="EB363">
            <v>35</v>
          </cell>
          <cell r="ED363">
            <v>60</v>
          </cell>
          <cell r="EE363">
            <v>20</v>
          </cell>
          <cell r="EF363">
            <v>58.563959455030371</v>
          </cell>
          <cell r="EG363">
            <v>0</v>
          </cell>
          <cell r="EH363">
            <v>58.563959455030371</v>
          </cell>
          <cell r="EJ363">
            <v>35</v>
          </cell>
          <cell r="EK363">
            <v>95</v>
          </cell>
          <cell r="EL363">
            <v>115</v>
          </cell>
          <cell r="EN363">
            <v>0</v>
          </cell>
          <cell r="EO363">
            <v>60</v>
          </cell>
          <cell r="EP363">
            <v>80</v>
          </cell>
          <cell r="ER363">
            <v>200</v>
          </cell>
          <cell r="ET363">
            <v>15</v>
          </cell>
          <cell r="EU363">
            <v>0</v>
          </cell>
          <cell r="EV363">
            <v>0</v>
          </cell>
          <cell r="EW363">
            <v>59.548533117988789</v>
          </cell>
          <cell r="EX363">
            <v>8.8021518135180585</v>
          </cell>
          <cell r="EZ363">
            <v>59.548533117988789</v>
          </cell>
          <cell r="FA363">
            <v>74.548533117988796</v>
          </cell>
          <cell r="FB363">
            <v>59</v>
          </cell>
          <cell r="FC363">
            <v>68.350684931506848</v>
          </cell>
          <cell r="FE363">
            <v>38271.593299305554</v>
          </cell>
        </row>
        <row r="364">
          <cell r="A364">
            <v>40113</v>
          </cell>
          <cell r="B364">
            <v>27</v>
          </cell>
          <cell r="C364">
            <v>2</v>
          </cell>
          <cell r="D364">
            <v>10</v>
          </cell>
          <cell r="E364">
            <v>2009</v>
          </cell>
          <cell r="G364">
            <v>0</v>
          </cell>
          <cell r="H364">
            <v>3.1553985185948372</v>
          </cell>
          <cell r="I364">
            <v>12.114920058900665</v>
          </cell>
          <cell r="J364">
            <v>68.493150684931507</v>
          </cell>
          <cell r="K364">
            <v>10.483870967741936</v>
          </cell>
          <cell r="L364">
            <v>0.4613083173960526</v>
          </cell>
          <cell r="M364">
            <v>8.3563910219343711</v>
          </cell>
          <cell r="N364">
            <v>8.5097142857142849</v>
          </cell>
          <cell r="O364">
            <v>31.310205384472518</v>
          </cell>
          <cell r="P364">
            <v>20.160911463446109</v>
          </cell>
          <cell r="Q364">
            <v>26.031785070216657</v>
          </cell>
          <cell r="R364">
            <v>27.673413977950737</v>
          </cell>
          <cell r="S364">
            <v>106.56256804559041</v>
          </cell>
          <cell r="T364">
            <v>21.478224033165489</v>
          </cell>
          <cell r="U364">
            <v>37.790338638574333</v>
          </cell>
          <cell r="W364">
            <v>0</v>
          </cell>
          <cell r="X364">
            <v>15.270318577495502</v>
          </cell>
          <cell r="Y364">
            <v>10.483870967741936</v>
          </cell>
          <cell r="Z364">
            <v>0</v>
          </cell>
          <cell r="AA364">
            <v>0</v>
          </cell>
          <cell r="AB364">
            <v>2.4502715789487404</v>
          </cell>
          <cell r="AC364">
            <v>5</v>
          </cell>
          <cell r="AD364">
            <v>0</v>
          </cell>
          <cell r="AE364">
            <v>1.3517454706142278</v>
          </cell>
          <cell r="AF364">
            <v>8.5253965754817411</v>
          </cell>
          <cell r="AG364">
            <v>0</v>
          </cell>
          <cell r="AH364">
            <v>2.6148964391745935</v>
          </cell>
          <cell r="AI364">
            <v>0</v>
          </cell>
          <cell r="AJ364">
            <v>0</v>
          </cell>
          <cell r="AK364">
            <v>0</v>
          </cell>
          <cell r="AL364">
            <v>0</v>
          </cell>
          <cell r="AM364">
            <v>0</v>
          </cell>
          <cell r="AN364">
            <v>0</v>
          </cell>
          <cell r="AO364">
            <v>0</v>
          </cell>
          <cell r="AP364">
            <v>0</v>
          </cell>
          <cell r="AQ364">
            <v>15.474603424518259</v>
          </cell>
          <cell r="AR364">
            <v>19.525396575481743</v>
          </cell>
          <cell r="AS364">
            <v>54.443552106617581</v>
          </cell>
          <cell r="AT364">
            <v>0</v>
          </cell>
          <cell r="AU364">
            <v>0</v>
          </cell>
          <cell r="AV364">
            <v>0</v>
          </cell>
          <cell r="AW364">
            <v>67</v>
          </cell>
          <cell r="AX364">
            <v>0</v>
          </cell>
          <cell r="AY364">
            <v>0</v>
          </cell>
          <cell r="AZ364">
            <v>39.159534931367581</v>
          </cell>
          <cell r="BA364">
            <v>0</v>
          </cell>
          <cell r="BB364">
            <v>59.671595785962637</v>
          </cell>
          <cell r="BC364">
            <v>0</v>
          </cell>
          <cell r="BD364">
            <v>0</v>
          </cell>
          <cell r="BE364">
            <v>27.3224043715847</v>
          </cell>
          <cell r="BF364">
            <v>41.028280559922152</v>
          </cell>
          <cell r="BG364">
            <v>0</v>
          </cell>
          <cell r="BH364">
            <v>0</v>
          </cell>
          <cell r="BI364">
            <v>0</v>
          </cell>
          <cell r="BJ364">
            <v>0</v>
          </cell>
          <cell r="BK364">
            <v>0</v>
          </cell>
          <cell r="BL364">
            <v>0</v>
          </cell>
          <cell r="BM364">
            <v>0</v>
          </cell>
          <cell r="BN364">
            <v>0</v>
          </cell>
          <cell r="BO364">
            <v>0</v>
          </cell>
          <cell r="BP364">
            <v>0</v>
          </cell>
          <cell r="BQ364">
            <v>13.117867350293835</v>
          </cell>
          <cell r="BR364">
            <v>0</v>
          </cell>
          <cell r="BS364">
            <v>0</v>
          </cell>
          <cell r="BT364">
            <v>0</v>
          </cell>
          <cell r="BU364">
            <v>0</v>
          </cell>
          <cell r="BV364">
            <v>0</v>
          </cell>
          <cell r="BW364">
            <v>0</v>
          </cell>
          <cell r="BX364">
            <v>0</v>
          </cell>
          <cell r="BY364">
            <v>0</v>
          </cell>
          <cell r="CA364">
            <v>0</v>
          </cell>
          <cell r="CB364">
            <v>0.14246575342465917</v>
          </cell>
          <cell r="CC364">
            <v>0</v>
          </cell>
          <cell r="CD364">
            <v>0</v>
          </cell>
          <cell r="CE364">
            <v>0</v>
          </cell>
          <cell r="CF364">
            <v>0</v>
          </cell>
          <cell r="CH364">
            <v>0.14246575342465917</v>
          </cell>
          <cell r="CJ364">
            <v>40113</v>
          </cell>
          <cell r="CK364">
            <v>15.270318577495502</v>
          </cell>
          <cell r="CL364">
            <v>9.8771420460959689</v>
          </cell>
          <cell r="CM364">
            <v>68.350684931506848</v>
          </cell>
          <cell r="CN364">
            <v>0</v>
          </cell>
          <cell r="CO364">
            <v>0</v>
          </cell>
          <cell r="CP364">
            <v>57.058448545792174</v>
          </cell>
          <cell r="CQ364">
            <v>0</v>
          </cell>
          <cell r="CR364">
            <v>35</v>
          </cell>
          <cell r="CS364">
            <v>0</v>
          </cell>
          <cell r="CU364">
            <v>40113</v>
          </cell>
          <cell r="CV364">
            <v>2.4502715789487404</v>
          </cell>
          <cell r="CW364">
            <v>5</v>
          </cell>
          <cell r="CX364">
            <v>0</v>
          </cell>
          <cell r="CY364">
            <v>0</v>
          </cell>
          <cell r="CZ364">
            <v>0</v>
          </cell>
          <cell r="DA364">
            <v>0</v>
          </cell>
          <cell r="DB364">
            <v>0</v>
          </cell>
          <cell r="DC364">
            <v>72.328767123287676</v>
          </cell>
          <cell r="DD364">
            <v>67</v>
          </cell>
          <cell r="DE364">
            <v>11.835616438356164</v>
          </cell>
          <cell r="DF364">
            <v>24</v>
          </cell>
          <cell r="DG364">
            <v>58.684931506849324</v>
          </cell>
          <cell r="DH364">
            <v>59.671595785962637</v>
          </cell>
          <cell r="DI364">
            <v>0</v>
          </cell>
          <cell r="DJ364">
            <v>0</v>
          </cell>
          <cell r="DK364">
            <v>27.3224043715847</v>
          </cell>
          <cell r="DL364">
            <v>41.028280559922152</v>
          </cell>
          <cell r="DM364">
            <v>0</v>
          </cell>
          <cell r="DN364">
            <v>0</v>
          </cell>
          <cell r="DO364">
            <v>13.117867350293835</v>
          </cell>
          <cell r="DP364">
            <v>0</v>
          </cell>
          <cell r="DR364">
            <v>68.350684931506848</v>
          </cell>
          <cell r="DS364">
            <v>0.14246575342465917</v>
          </cell>
          <cell r="DT364">
            <v>0</v>
          </cell>
          <cell r="DV364">
            <v>40113</v>
          </cell>
          <cell r="DW364">
            <v>6.5847613640639793</v>
          </cell>
          <cell r="DY364">
            <v>49.7</v>
          </cell>
          <cell r="DZ364">
            <v>44.7</v>
          </cell>
          <cell r="EA364">
            <v>35</v>
          </cell>
          <cell r="EB364">
            <v>35</v>
          </cell>
          <cell r="ED364">
            <v>60</v>
          </cell>
          <cell r="EE364">
            <v>20</v>
          </cell>
          <cell r="EF364">
            <v>57.058448545792174</v>
          </cell>
          <cell r="EG364">
            <v>0</v>
          </cell>
          <cell r="EH364">
            <v>57.058448545792174</v>
          </cell>
          <cell r="EJ364">
            <v>35</v>
          </cell>
          <cell r="EK364">
            <v>95</v>
          </cell>
          <cell r="EL364">
            <v>115</v>
          </cell>
          <cell r="EN364">
            <v>0</v>
          </cell>
          <cell r="EO364">
            <v>60</v>
          </cell>
          <cell r="EP364">
            <v>80</v>
          </cell>
          <cell r="ER364">
            <v>200</v>
          </cell>
          <cell r="ET364">
            <v>15</v>
          </cell>
          <cell r="EU364">
            <v>0</v>
          </cell>
          <cell r="EV364">
            <v>0</v>
          </cell>
          <cell r="EW364">
            <v>61.743550911971653</v>
          </cell>
          <cell r="EX364">
            <v>6.6071340195351951</v>
          </cell>
          <cell r="EZ364">
            <v>61.743550911971653</v>
          </cell>
          <cell r="FA364">
            <v>76.743550911971653</v>
          </cell>
          <cell r="FB364">
            <v>59</v>
          </cell>
          <cell r="FC364">
            <v>68.350684931506848</v>
          </cell>
          <cell r="FE364">
            <v>38271.593299652777</v>
          </cell>
        </row>
        <row r="365">
          <cell r="A365">
            <v>40114</v>
          </cell>
          <cell r="B365">
            <v>28</v>
          </cell>
          <cell r="C365">
            <v>3</v>
          </cell>
          <cell r="D365">
            <v>10</v>
          </cell>
          <cell r="E365">
            <v>2009</v>
          </cell>
          <cell r="G365">
            <v>0</v>
          </cell>
          <cell r="H365">
            <v>1.8309467823403198</v>
          </cell>
          <cell r="I365">
            <v>11.189594505536922</v>
          </cell>
          <cell r="J365">
            <v>68.493150684931507</v>
          </cell>
          <cell r="K365">
            <v>10.483870967741936</v>
          </cell>
          <cell r="L365">
            <v>0.26767806805565109</v>
          </cell>
          <cell r="M365">
            <v>7.7181381809001994</v>
          </cell>
          <cell r="N365">
            <v>8.5097142857142849</v>
          </cell>
          <cell r="O365">
            <v>18.168012523706047</v>
          </cell>
          <cell r="P365">
            <v>18.621041083325458</v>
          </cell>
          <cell r="Q365">
            <v>25.671585091470405</v>
          </cell>
          <cell r="R365">
            <v>27.673413977950737</v>
          </cell>
          <cell r="S365">
            <v>46.961546014534477</v>
          </cell>
          <cell r="T365">
            <v>21.30460328827305</v>
          </cell>
          <cell r="U365">
            <v>32.048021881492375</v>
          </cell>
          <cell r="W365">
            <v>0</v>
          </cell>
          <cell r="X365">
            <v>13.020541287877242</v>
          </cell>
          <cell r="Y365">
            <v>10.483870967741936</v>
          </cell>
          <cell r="Z365">
            <v>0</v>
          </cell>
          <cell r="AA365">
            <v>0</v>
          </cell>
          <cell r="AB365">
            <v>2.4490286875681146</v>
          </cell>
          <cell r="AC365">
            <v>5</v>
          </cell>
          <cell r="AD365">
            <v>0</v>
          </cell>
          <cell r="AE365">
            <v>1.3517454706142278</v>
          </cell>
          <cell r="AF365">
            <v>7.694756376487792</v>
          </cell>
          <cell r="AG365">
            <v>0</v>
          </cell>
          <cell r="AH365">
            <v>3.3805234711606094</v>
          </cell>
          <cell r="AI365">
            <v>0</v>
          </cell>
          <cell r="AJ365">
            <v>0</v>
          </cell>
          <cell r="AK365">
            <v>0</v>
          </cell>
          <cell r="AL365">
            <v>0</v>
          </cell>
          <cell r="AM365">
            <v>0</v>
          </cell>
          <cell r="AN365">
            <v>0</v>
          </cell>
          <cell r="AO365">
            <v>0</v>
          </cell>
          <cell r="AP365">
            <v>0</v>
          </cell>
          <cell r="AQ365">
            <v>16.305243623512208</v>
          </cell>
          <cell r="AR365">
            <v>18.694756376487792</v>
          </cell>
          <cell r="AS365">
            <v>55.785236610825166</v>
          </cell>
          <cell r="AT365">
            <v>0</v>
          </cell>
          <cell r="AU365">
            <v>0</v>
          </cell>
          <cell r="AV365">
            <v>0</v>
          </cell>
          <cell r="AW365">
            <v>67</v>
          </cell>
          <cell r="AX365">
            <v>0</v>
          </cell>
          <cell r="AY365">
            <v>0</v>
          </cell>
          <cell r="AZ365">
            <v>33.314171184299894</v>
          </cell>
          <cell r="BA365">
            <v>0</v>
          </cell>
          <cell r="BB365">
            <v>0</v>
          </cell>
          <cell r="BC365">
            <v>0</v>
          </cell>
          <cell r="BD365">
            <v>0</v>
          </cell>
          <cell r="BE365">
            <v>27.3224043715847</v>
          </cell>
          <cell r="BF365">
            <v>41.028280559922152</v>
          </cell>
          <cell r="BG365">
            <v>0</v>
          </cell>
          <cell r="BH365">
            <v>0.14246575342465917</v>
          </cell>
          <cell r="BI365">
            <v>0</v>
          </cell>
          <cell r="BJ365">
            <v>0</v>
          </cell>
          <cell r="BK365">
            <v>0</v>
          </cell>
          <cell r="BL365">
            <v>0</v>
          </cell>
          <cell r="BM365">
            <v>0</v>
          </cell>
          <cell r="BN365">
            <v>0</v>
          </cell>
          <cell r="BO365">
            <v>0</v>
          </cell>
          <cell r="BP365">
            <v>0</v>
          </cell>
          <cell r="BQ365">
            <v>-4.0317074055331261</v>
          </cell>
          <cell r="BR365">
            <v>0</v>
          </cell>
          <cell r="BS365">
            <v>0</v>
          </cell>
          <cell r="BT365">
            <v>0</v>
          </cell>
          <cell r="BU365">
            <v>0</v>
          </cell>
          <cell r="BV365">
            <v>0</v>
          </cell>
          <cell r="BW365">
            <v>0</v>
          </cell>
          <cell r="BX365">
            <v>0</v>
          </cell>
          <cell r="BY365">
            <v>0</v>
          </cell>
          <cell r="CA365">
            <v>0</v>
          </cell>
          <cell r="CB365">
            <v>0</v>
          </cell>
          <cell r="CC365">
            <v>0</v>
          </cell>
          <cell r="CD365">
            <v>0</v>
          </cell>
          <cell r="CE365">
            <v>0</v>
          </cell>
          <cell r="CF365">
            <v>0</v>
          </cell>
          <cell r="CH365">
            <v>0</v>
          </cell>
          <cell r="CJ365">
            <v>40114</v>
          </cell>
          <cell r="CK365">
            <v>13.020541287877242</v>
          </cell>
          <cell r="CL365">
            <v>9.0465018471020198</v>
          </cell>
          <cell r="CM365">
            <v>68.350684931506848</v>
          </cell>
          <cell r="CN365">
            <v>0</v>
          </cell>
          <cell r="CO365">
            <v>0</v>
          </cell>
          <cell r="CP365">
            <v>59.165760081985773</v>
          </cell>
          <cell r="CQ365">
            <v>0</v>
          </cell>
          <cell r="CR365">
            <v>35</v>
          </cell>
          <cell r="CS365">
            <v>0</v>
          </cell>
          <cell r="CU365">
            <v>40114</v>
          </cell>
          <cell r="CV365">
            <v>2.4490286875681146</v>
          </cell>
          <cell r="CW365">
            <v>5</v>
          </cell>
          <cell r="CX365">
            <v>0</v>
          </cell>
          <cell r="CY365">
            <v>0</v>
          </cell>
          <cell r="CZ365">
            <v>0</v>
          </cell>
          <cell r="DA365">
            <v>0</v>
          </cell>
          <cell r="DB365">
            <v>0</v>
          </cell>
          <cell r="DC365">
            <v>72.328767123287676</v>
          </cell>
          <cell r="DD365">
            <v>67</v>
          </cell>
          <cell r="DE365">
            <v>11.835616438356164</v>
          </cell>
          <cell r="DF365">
            <v>24</v>
          </cell>
          <cell r="DG365">
            <v>52.008927560787683</v>
          </cell>
          <cell r="DH365">
            <v>0</v>
          </cell>
          <cell r="DI365">
            <v>0</v>
          </cell>
          <cell r="DJ365">
            <v>0</v>
          </cell>
          <cell r="DK365">
            <v>27.3224043715847</v>
          </cell>
          <cell r="DL365">
            <v>41.028280559922152</v>
          </cell>
          <cell r="DM365">
            <v>0</v>
          </cell>
          <cell r="DN365">
            <v>0</v>
          </cell>
          <cell r="DO365">
            <v>-4.0317074055331261</v>
          </cell>
          <cell r="DP365">
            <v>0</v>
          </cell>
          <cell r="DR365">
            <v>68.350684931506848</v>
          </cell>
          <cell r="DS365">
            <v>0</v>
          </cell>
          <cell r="DT365">
            <v>0</v>
          </cell>
          <cell r="DV365">
            <v>40114</v>
          </cell>
          <cell r="DW365">
            <v>6.0310012314013468</v>
          </cell>
          <cell r="DY365">
            <v>49.7</v>
          </cell>
          <cell r="DZ365">
            <v>44.7</v>
          </cell>
          <cell r="EA365">
            <v>35</v>
          </cell>
          <cell r="EB365">
            <v>35</v>
          </cell>
          <cell r="ED365">
            <v>60</v>
          </cell>
          <cell r="EE365">
            <v>20</v>
          </cell>
          <cell r="EF365">
            <v>59.165760081985773</v>
          </cell>
          <cell r="EG365">
            <v>0</v>
          </cell>
          <cell r="EH365">
            <v>59.165760081985773</v>
          </cell>
          <cell r="EJ365">
            <v>35</v>
          </cell>
          <cell r="EK365">
            <v>95</v>
          </cell>
          <cell r="EL365">
            <v>115</v>
          </cell>
          <cell r="EN365">
            <v>0</v>
          </cell>
          <cell r="EO365">
            <v>60</v>
          </cell>
          <cell r="EP365">
            <v>80</v>
          </cell>
          <cell r="ER365">
            <v>200</v>
          </cell>
          <cell r="ET365">
            <v>15</v>
          </cell>
          <cell r="EU365">
            <v>0</v>
          </cell>
          <cell r="EV365">
            <v>0</v>
          </cell>
          <cell r="EW365">
            <v>57.027639858783331</v>
          </cell>
          <cell r="EX365">
            <v>11.323045072723517</v>
          </cell>
          <cell r="EZ365">
            <v>57.027639858783331</v>
          </cell>
          <cell r="FA365">
            <v>72.027639858783331</v>
          </cell>
          <cell r="FB365">
            <v>59</v>
          </cell>
          <cell r="FC365">
            <v>68.350684931506848</v>
          </cell>
          <cell r="FE365">
            <v>38271.593299884262</v>
          </cell>
        </row>
        <row r="366">
          <cell r="A366">
            <v>40115</v>
          </cell>
          <cell r="B366">
            <v>29</v>
          </cell>
          <cell r="C366">
            <v>4</v>
          </cell>
          <cell r="D366">
            <v>10</v>
          </cell>
          <cell r="E366">
            <v>2009</v>
          </cell>
          <cell r="G366">
            <v>0</v>
          </cell>
          <cell r="H366">
            <v>1.3376074332265979</v>
          </cell>
          <cell r="I366">
            <v>9.1354500076924552</v>
          </cell>
          <cell r="J366">
            <v>68.493150684931507</v>
          </cell>
          <cell r="K366">
            <v>10.483870967741936</v>
          </cell>
          <cell r="L366">
            <v>0.19555356660083598</v>
          </cell>
          <cell r="M366">
            <v>6.3012708341831782</v>
          </cell>
          <cell r="N366">
            <v>0</v>
          </cell>
          <cell r="O366">
            <v>13.272733447555856</v>
          </cell>
          <cell r="P366">
            <v>15.202659026091707</v>
          </cell>
          <cell r="Q366">
            <v>26.270202053679583</v>
          </cell>
          <cell r="R366">
            <v>27.673413977950737</v>
          </cell>
          <cell r="S366">
            <v>71.00864923772312</v>
          </cell>
          <cell r="T366">
            <v>20.577046116184871</v>
          </cell>
          <cell r="U366">
            <v>23.479023759616599</v>
          </cell>
          <cell r="W366">
            <v>0</v>
          </cell>
          <cell r="X366">
            <v>10.473057440919053</v>
          </cell>
          <cell r="Y366">
            <v>10.483870967741936</v>
          </cell>
          <cell r="Z366">
            <v>0</v>
          </cell>
          <cell r="AA366">
            <v>0</v>
          </cell>
          <cell r="AB366">
            <v>0</v>
          </cell>
          <cell r="AC366">
            <v>5</v>
          </cell>
          <cell r="AD366">
            <v>0</v>
          </cell>
          <cell r="AE366">
            <v>1.3517454706142278</v>
          </cell>
          <cell r="AF366">
            <v>0.14507893016978635</v>
          </cell>
          <cell r="AG366">
            <v>0</v>
          </cell>
          <cell r="AH366">
            <v>3.9915929052914372</v>
          </cell>
          <cell r="AI366">
            <v>0</v>
          </cell>
          <cell r="AJ366">
            <v>0</v>
          </cell>
          <cell r="AK366">
            <v>0</v>
          </cell>
          <cell r="AL366">
            <v>0</v>
          </cell>
          <cell r="AM366">
            <v>0</v>
          </cell>
          <cell r="AN366">
            <v>0</v>
          </cell>
          <cell r="AO366">
            <v>0</v>
          </cell>
          <cell r="AP366">
            <v>0</v>
          </cell>
          <cell r="AQ366">
            <v>23.854921069830212</v>
          </cell>
          <cell r="AR366">
            <v>11.145078930169788</v>
          </cell>
          <cell r="AS366">
            <v>50.929682114322603</v>
          </cell>
          <cell r="AT366">
            <v>0</v>
          </cell>
          <cell r="AU366">
            <v>0</v>
          </cell>
          <cell r="AV366">
            <v>0</v>
          </cell>
          <cell r="AW366">
            <v>67</v>
          </cell>
          <cell r="AX366">
            <v>0</v>
          </cell>
          <cell r="AY366">
            <v>0</v>
          </cell>
          <cell r="AZ366">
            <v>47.539852576679536</v>
          </cell>
          <cell r="BA366">
            <v>0</v>
          </cell>
          <cell r="BB366">
            <v>0.52486653684505313</v>
          </cell>
          <cell r="BC366">
            <v>0</v>
          </cell>
          <cell r="BD366">
            <v>0</v>
          </cell>
          <cell r="BE366">
            <v>27.3224043715847</v>
          </cell>
          <cell r="BF366">
            <v>34.236311650592228</v>
          </cell>
          <cell r="BG366">
            <v>0</v>
          </cell>
          <cell r="BH366">
            <v>6.9344346627545832</v>
          </cell>
          <cell r="BI366">
            <v>0</v>
          </cell>
          <cell r="BJ366">
            <v>0</v>
          </cell>
          <cell r="BK366">
            <v>0</v>
          </cell>
          <cell r="BL366">
            <v>0</v>
          </cell>
          <cell r="BM366">
            <v>0</v>
          </cell>
          <cell r="BN366">
            <v>0</v>
          </cell>
          <cell r="BO366">
            <v>0</v>
          </cell>
          <cell r="BP366">
            <v>0</v>
          </cell>
          <cell r="BQ366">
            <v>-7.5022665143361706</v>
          </cell>
          <cell r="BR366">
            <v>0</v>
          </cell>
          <cell r="BS366">
            <v>0</v>
          </cell>
          <cell r="BT366">
            <v>0</v>
          </cell>
          <cell r="BU366">
            <v>0</v>
          </cell>
          <cell r="BV366">
            <v>0</v>
          </cell>
          <cell r="BW366">
            <v>0</v>
          </cell>
          <cell r="BX366">
            <v>0</v>
          </cell>
          <cell r="BY366">
            <v>0</v>
          </cell>
          <cell r="CA366">
            <v>0</v>
          </cell>
          <cell r="CB366">
            <v>0</v>
          </cell>
          <cell r="CC366">
            <v>0</v>
          </cell>
          <cell r="CD366">
            <v>0</v>
          </cell>
          <cell r="CE366">
            <v>0</v>
          </cell>
          <cell r="CF366">
            <v>0</v>
          </cell>
          <cell r="CH366">
            <v>0</v>
          </cell>
          <cell r="CJ366">
            <v>40115</v>
          </cell>
          <cell r="CK366">
            <v>10.473057440919053</v>
          </cell>
          <cell r="CL366">
            <v>1.4968244007840141</v>
          </cell>
          <cell r="CM366">
            <v>61.558716022176924</v>
          </cell>
          <cell r="CN366">
            <v>0</v>
          </cell>
          <cell r="CO366">
            <v>0</v>
          </cell>
          <cell r="CP366">
            <v>54.921275019614043</v>
          </cell>
          <cell r="CQ366">
            <v>0</v>
          </cell>
          <cell r="CR366">
            <v>35</v>
          </cell>
          <cell r="CS366">
            <v>0</v>
          </cell>
          <cell r="CU366">
            <v>40115</v>
          </cell>
          <cell r="CV366">
            <v>0</v>
          </cell>
          <cell r="CW366">
            <v>5</v>
          </cell>
          <cell r="CX366">
            <v>0</v>
          </cell>
          <cell r="CY366">
            <v>0</v>
          </cell>
          <cell r="CZ366">
            <v>0</v>
          </cell>
          <cell r="DA366">
            <v>0</v>
          </cell>
          <cell r="DB366">
            <v>0</v>
          </cell>
          <cell r="DC366">
            <v>72.328767123287676</v>
          </cell>
          <cell r="DD366">
            <v>67</v>
          </cell>
          <cell r="DE366">
            <v>11.835616438356164</v>
          </cell>
          <cell r="DF366">
            <v>24</v>
          </cell>
          <cell r="DG366">
            <v>58.684931506849324</v>
          </cell>
          <cell r="DH366">
            <v>0.52486653684505313</v>
          </cell>
          <cell r="DI366">
            <v>0</v>
          </cell>
          <cell r="DJ366">
            <v>0</v>
          </cell>
          <cell r="DK366">
            <v>27.3224043715847</v>
          </cell>
          <cell r="DL366">
            <v>34.236311650592228</v>
          </cell>
          <cell r="DM366">
            <v>0</v>
          </cell>
          <cell r="DN366">
            <v>0</v>
          </cell>
          <cell r="DO366">
            <v>-7.5022665143361706</v>
          </cell>
          <cell r="DP366">
            <v>0</v>
          </cell>
          <cell r="DR366">
            <v>61.558716022176924</v>
          </cell>
          <cell r="DS366">
            <v>0</v>
          </cell>
          <cell r="DT366">
            <v>0</v>
          </cell>
          <cell r="DV366">
            <v>40115</v>
          </cell>
          <cell r="DW366">
            <v>0.99788293385600946</v>
          </cell>
          <cell r="DY366">
            <v>49.7</v>
          </cell>
          <cell r="DZ366">
            <v>44.7</v>
          </cell>
          <cell r="EA366">
            <v>35</v>
          </cell>
          <cell r="EB366">
            <v>35</v>
          </cell>
          <cell r="ED366">
            <v>60</v>
          </cell>
          <cell r="EE366">
            <v>20</v>
          </cell>
          <cell r="EF366">
            <v>54.921275019614043</v>
          </cell>
          <cell r="EG366">
            <v>0</v>
          </cell>
          <cell r="EH366">
            <v>54.921275019614043</v>
          </cell>
          <cell r="EJ366">
            <v>35</v>
          </cell>
          <cell r="EK366">
            <v>95</v>
          </cell>
          <cell r="EL366">
            <v>115</v>
          </cell>
          <cell r="EN366">
            <v>0</v>
          </cell>
          <cell r="EO366">
            <v>60</v>
          </cell>
          <cell r="EP366">
            <v>80</v>
          </cell>
          <cell r="ER366">
            <v>200</v>
          </cell>
          <cell r="ET366">
            <v>15</v>
          </cell>
          <cell r="EU366">
            <v>0</v>
          </cell>
          <cell r="EV366">
            <v>0</v>
          </cell>
          <cell r="EW366">
            <v>46.558716022176924</v>
          </cell>
          <cell r="EX366">
            <v>15</v>
          </cell>
          <cell r="EZ366">
            <v>46.558716022176924</v>
          </cell>
          <cell r="FA366">
            <v>61.558716022176924</v>
          </cell>
          <cell r="FB366">
            <v>59</v>
          </cell>
          <cell r="FC366">
            <v>68.350684931506848</v>
          </cell>
          <cell r="FE366">
            <v>38271.5933</v>
          </cell>
        </row>
        <row r="367">
          <cell r="A367">
            <v>40116</v>
          </cell>
          <cell r="B367">
            <v>30</v>
          </cell>
          <cell r="C367">
            <v>5</v>
          </cell>
          <cell r="D367">
            <v>10</v>
          </cell>
          <cell r="E367">
            <v>2009</v>
          </cell>
          <cell r="G367">
            <v>0</v>
          </cell>
          <cell r="H367">
            <v>1.3474127813878045</v>
          </cell>
          <cell r="I367">
            <v>9.2154074249683315</v>
          </cell>
          <cell r="J367">
            <v>68.493150684931507</v>
          </cell>
          <cell r="K367">
            <v>10.483870967741936</v>
          </cell>
          <cell r="L367">
            <v>0.19698707448742231</v>
          </cell>
          <cell r="M367">
            <v>6.3564222871529648</v>
          </cell>
          <cell r="N367">
            <v>0</v>
          </cell>
          <cell r="O367">
            <v>13.37002938750906</v>
          </cell>
          <cell r="P367">
            <v>15.335719285895932</v>
          </cell>
          <cell r="Q367">
            <v>25.976004207065046</v>
          </cell>
          <cell r="R367">
            <v>27.673413977950737</v>
          </cell>
          <cell r="S367">
            <v>88.839112583584466</v>
          </cell>
          <cell r="T367">
            <v>20.827786793548157</v>
          </cell>
          <cell r="U367">
            <v>26.663919755474382</v>
          </cell>
          <cell r="W367">
            <v>0</v>
          </cell>
          <cell r="X367">
            <v>10.562820206356136</v>
          </cell>
          <cell r="Y367">
            <v>10.483870967741936</v>
          </cell>
          <cell r="Z367">
            <v>0</v>
          </cell>
          <cell r="AA367">
            <v>0</v>
          </cell>
          <cell r="AB367">
            <v>0</v>
          </cell>
          <cell r="AC367">
            <v>5</v>
          </cell>
          <cell r="AD367">
            <v>0</v>
          </cell>
          <cell r="AE367">
            <v>1.3517454706142278</v>
          </cell>
          <cell r="AF367">
            <v>0.20166389102615945</v>
          </cell>
          <cell r="AG367">
            <v>0</v>
          </cell>
          <cell r="AH367">
            <v>3.9072179561219986</v>
          </cell>
          <cell r="AI367">
            <v>0</v>
          </cell>
          <cell r="AJ367">
            <v>0</v>
          </cell>
          <cell r="AK367">
            <v>0</v>
          </cell>
          <cell r="AL367">
            <v>0</v>
          </cell>
          <cell r="AM367">
            <v>0</v>
          </cell>
          <cell r="AN367">
            <v>0</v>
          </cell>
          <cell r="AO367">
            <v>0</v>
          </cell>
          <cell r="AP367">
            <v>0</v>
          </cell>
          <cell r="AQ367">
            <v>23.798336108973842</v>
          </cell>
          <cell r="AR367">
            <v>11.201663891026158</v>
          </cell>
          <cell r="AS367">
            <v>51.33179635670335</v>
          </cell>
          <cell r="AT367">
            <v>0</v>
          </cell>
          <cell r="AU367">
            <v>0</v>
          </cell>
          <cell r="AV367">
            <v>0</v>
          </cell>
          <cell r="AW367">
            <v>67</v>
          </cell>
          <cell r="AX367">
            <v>0</v>
          </cell>
          <cell r="AY367">
            <v>0</v>
          </cell>
          <cell r="AZ367">
            <v>47.483267615823166</v>
          </cell>
          <cell r="BA367">
            <v>0</v>
          </cell>
          <cell r="BB367">
            <v>21.847551516783852</v>
          </cell>
          <cell r="BC367">
            <v>0</v>
          </cell>
          <cell r="BD367">
            <v>0</v>
          </cell>
          <cell r="BE367">
            <v>27.3224043715847</v>
          </cell>
          <cell r="BF367">
            <v>34.643813709240618</v>
          </cell>
          <cell r="BG367">
            <v>0</v>
          </cell>
          <cell r="BH367">
            <v>6.526932604106193</v>
          </cell>
          <cell r="BI367">
            <v>0</v>
          </cell>
          <cell r="BJ367">
            <v>0</v>
          </cell>
          <cell r="BK367">
            <v>0</v>
          </cell>
          <cell r="BL367">
            <v>0</v>
          </cell>
          <cell r="BM367">
            <v>0</v>
          </cell>
          <cell r="BN367">
            <v>0</v>
          </cell>
          <cell r="BO367">
            <v>0</v>
          </cell>
          <cell r="BP367">
            <v>0</v>
          </cell>
          <cell r="BQ367">
            <v>-7.8838474544045738</v>
          </cell>
          <cell r="BR367">
            <v>0</v>
          </cell>
          <cell r="BS367">
            <v>0</v>
          </cell>
          <cell r="BT367">
            <v>0</v>
          </cell>
          <cell r="BU367">
            <v>0</v>
          </cell>
          <cell r="BV367">
            <v>0</v>
          </cell>
          <cell r="BW367">
            <v>0</v>
          </cell>
          <cell r="BX367">
            <v>0</v>
          </cell>
          <cell r="BY367">
            <v>0</v>
          </cell>
          <cell r="CA367">
            <v>0</v>
          </cell>
          <cell r="CB367">
            <v>0</v>
          </cell>
          <cell r="CC367">
            <v>0</v>
          </cell>
          <cell r="CD367">
            <v>0</v>
          </cell>
          <cell r="CE367">
            <v>0</v>
          </cell>
          <cell r="CF367">
            <v>0</v>
          </cell>
          <cell r="CH367">
            <v>0</v>
          </cell>
          <cell r="CJ367">
            <v>40116</v>
          </cell>
          <cell r="CK367">
            <v>10.562820206356136</v>
          </cell>
          <cell r="CL367">
            <v>1.5534093616403872</v>
          </cell>
          <cell r="CM367">
            <v>61.966218080825314</v>
          </cell>
          <cell r="CN367">
            <v>0</v>
          </cell>
          <cell r="CO367">
            <v>0</v>
          </cell>
          <cell r="CP367">
            <v>55.239014312825347</v>
          </cell>
          <cell r="CQ367">
            <v>0</v>
          </cell>
          <cell r="CR367">
            <v>35</v>
          </cell>
          <cell r="CS367">
            <v>0</v>
          </cell>
          <cell r="CU367">
            <v>40116</v>
          </cell>
          <cell r="CV367">
            <v>0</v>
          </cell>
          <cell r="CW367">
            <v>5</v>
          </cell>
          <cell r="CX367">
            <v>0</v>
          </cell>
          <cell r="CY367">
            <v>0</v>
          </cell>
          <cell r="CZ367">
            <v>0</v>
          </cell>
          <cell r="DA367">
            <v>0</v>
          </cell>
          <cell r="DB367">
            <v>0</v>
          </cell>
          <cell r="DC367">
            <v>72.328767123287676</v>
          </cell>
          <cell r="DD367">
            <v>67</v>
          </cell>
          <cell r="DE367">
            <v>11.835616438356164</v>
          </cell>
          <cell r="DF367">
            <v>24</v>
          </cell>
          <cell r="DG367">
            <v>58.684931506849324</v>
          </cell>
          <cell r="DH367">
            <v>21.847551516783852</v>
          </cell>
          <cell r="DI367">
            <v>0</v>
          </cell>
          <cell r="DJ367">
            <v>0</v>
          </cell>
          <cell r="DK367">
            <v>27.3224043715847</v>
          </cell>
          <cell r="DL367">
            <v>34.643813709240618</v>
          </cell>
          <cell r="DM367">
            <v>0</v>
          </cell>
          <cell r="DN367">
            <v>0</v>
          </cell>
          <cell r="DO367">
            <v>-7.8838474544045738</v>
          </cell>
          <cell r="DP367">
            <v>0</v>
          </cell>
          <cell r="DR367">
            <v>61.966218080825314</v>
          </cell>
          <cell r="DS367">
            <v>0</v>
          </cell>
          <cell r="DT367">
            <v>0</v>
          </cell>
          <cell r="DV367">
            <v>40116</v>
          </cell>
          <cell r="DW367">
            <v>1.0356062410935916</v>
          </cell>
          <cell r="DY367">
            <v>49.7</v>
          </cell>
          <cell r="DZ367">
            <v>44.7</v>
          </cell>
          <cell r="EA367">
            <v>35</v>
          </cell>
          <cell r="EB367">
            <v>35</v>
          </cell>
          <cell r="ED367">
            <v>60</v>
          </cell>
          <cell r="EE367">
            <v>20</v>
          </cell>
          <cell r="EF367">
            <v>55.239014312825347</v>
          </cell>
          <cell r="EG367">
            <v>0</v>
          </cell>
          <cell r="EH367">
            <v>55.239014312825347</v>
          </cell>
          <cell r="EJ367">
            <v>35</v>
          </cell>
          <cell r="EK367">
            <v>95</v>
          </cell>
          <cell r="EL367">
            <v>115</v>
          </cell>
          <cell r="EN367">
            <v>0</v>
          </cell>
          <cell r="EO367">
            <v>60</v>
          </cell>
          <cell r="EP367">
            <v>80</v>
          </cell>
          <cell r="ER367">
            <v>200</v>
          </cell>
          <cell r="ET367">
            <v>15</v>
          </cell>
          <cell r="EU367">
            <v>0</v>
          </cell>
          <cell r="EV367">
            <v>0</v>
          </cell>
          <cell r="EW367">
            <v>46.966218080825314</v>
          </cell>
          <cell r="EX367">
            <v>15</v>
          </cell>
          <cell r="EZ367">
            <v>46.966218080825314</v>
          </cell>
          <cell r="FA367">
            <v>61.966218080825314</v>
          </cell>
          <cell r="FB367">
            <v>59</v>
          </cell>
          <cell r="FC367">
            <v>68.350684931506848</v>
          </cell>
          <cell r="FE367">
            <v>38271.593300347224</v>
          </cell>
        </row>
        <row r="368">
          <cell r="A368">
            <v>40117</v>
          </cell>
          <cell r="B368">
            <v>31</v>
          </cell>
          <cell r="C368">
            <v>6</v>
          </cell>
          <cell r="D368">
            <v>10</v>
          </cell>
          <cell r="E368">
            <v>2009</v>
          </cell>
          <cell r="G368">
            <v>0</v>
          </cell>
          <cell r="H368">
            <v>1.5088785149237511</v>
          </cell>
          <cell r="I368">
            <v>11.535034858697177</v>
          </cell>
          <cell r="J368">
            <v>68.493150684931507</v>
          </cell>
          <cell r="K368">
            <v>10.483870967741936</v>
          </cell>
          <cell r="L368">
            <v>0.22059280460855987</v>
          </cell>
          <cell r="M368">
            <v>7.9564092261673469</v>
          </cell>
          <cell r="N368">
            <v>8.5097142857142849</v>
          </cell>
          <cell r="O368">
            <v>14.972212202064075</v>
          </cell>
          <cell r="P368">
            <v>19.195901861779284</v>
          </cell>
          <cell r="Q368">
            <v>25.992694937840785</v>
          </cell>
          <cell r="R368">
            <v>27.673413977950737</v>
          </cell>
          <cell r="S368">
            <v>53.028778439373049</v>
          </cell>
          <cell r="T368">
            <v>21.285851933021576</v>
          </cell>
          <cell r="U368">
            <v>35.986694394060237</v>
          </cell>
          <cell r="W368">
            <v>0</v>
          </cell>
          <cell r="X368">
            <v>13.043913373620928</v>
          </cell>
          <cell r="Y368">
            <v>10.483870967741936</v>
          </cell>
          <cell r="Z368">
            <v>0</v>
          </cell>
          <cell r="AA368">
            <v>0</v>
          </cell>
          <cell r="AB368">
            <v>2.4477864266396372</v>
          </cell>
          <cell r="AC368">
            <v>5</v>
          </cell>
          <cell r="AD368">
            <v>0</v>
          </cell>
          <cell r="AE368">
            <v>1.3517454706142278</v>
          </cell>
          <cell r="AF368">
            <v>7.887184419236327</v>
          </cell>
          <cell r="AG368">
            <v>0</v>
          </cell>
          <cell r="AH368">
            <v>3.6474828126348768</v>
          </cell>
          <cell r="AI368">
            <v>0</v>
          </cell>
          <cell r="AJ368">
            <v>0</v>
          </cell>
          <cell r="AK368">
            <v>0</v>
          </cell>
          <cell r="AL368">
            <v>0</v>
          </cell>
          <cell r="AM368">
            <v>0</v>
          </cell>
          <cell r="AN368">
            <v>0</v>
          </cell>
          <cell r="AO368">
            <v>0</v>
          </cell>
          <cell r="AP368">
            <v>0</v>
          </cell>
          <cell r="AQ368">
            <v>16.112815580763673</v>
          </cell>
          <cell r="AR368">
            <v>18.887184419236327</v>
          </cell>
          <cell r="AS368">
            <v>50.348379595654691</v>
          </cell>
          <cell r="AT368">
            <v>0</v>
          </cell>
          <cell r="AU368">
            <v>0</v>
          </cell>
          <cell r="AV368">
            <v>0</v>
          </cell>
          <cell r="AW368">
            <v>67</v>
          </cell>
          <cell r="AX368">
            <v>0</v>
          </cell>
          <cell r="AY368">
            <v>0</v>
          </cell>
          <cell r="AZ368">
            <v>39.797747087612997</v>
          </cell>
          <cell r="BA368">
            <v>0</v>
          </cell>
          <cell r="BB368">
            <v>3.5035776788418502</v>
          </cell>
          <cell r="BC368">
            <v>0</v>
          </cell>
          <cell r="BD368">
            <v>0</v>
          </cell>
          <cell r="BE368">
            <v>27.3224043715847</v>
          </cell>
          <cell r="BF368">
            <v>41.028280559922152</v>
          </cell>
          <cell r="BG368">
            <v>0</v>
          </cell>
          <cell r="BH368">
            <v>0.14246575342465917</v>
          </cell>
          <cell r="BI368">
            <v>0</v>
          </cell>
          <cell r="BJ368">
            <v>0</v>
          </cell>
          <cell r="BK368">
            <v>0</v>
          </cell>
          <cell r="BL368">
            <v>0</v>
          </cell>
          <cell r="BM368">
            <v>0</v>
          </cell>
          <cell r="BN368">
            <v>0</v>
          </cell>
          <cell r="BO368">
            <v>0</v>
          </cell>
          <cell r="BP368">
            <v>0</v>
          </cell>
          <cell r="BQ368">
            <v>-1.1616394286546807</v>
          </cell>
          <cell r="BR368">
            <v>0</v>
          </cell>
          <cell r="BS368">
            <v>0</v>
          </cell>
          <cell r="BT368">
            <v>0</v>
          </cell>
          <cell r="BU368">
            <v>0</v>
          </cell>
          <cell r="BV368">
            <v>0</v>
          </cell>
          <cell r="BW368">
            <v>0</v>
          </cell>
          <cell r="BX368">
            <v>0</v>
          </cell>
          <cell r="BY368">
            <v>0</v>
          </cell>
          <cell r="CA368">
            <v>0</v>
          </cell>
          <cell r="CB368">
            <v>0</v>
          </cell>
          <cell r="CC368">
            <v>0</v>
          </cell>
          <cell r="CD368">
            <v>0</v>
          </cell>
          <cell r="CE368">
            <v>0</v>
          </cell>
          <cell r="CF368">
            <v>0</v>
          </cell>
          <cell r="CH368">
            <v>0</v>
          </cell>
          <cell r="CJ368">
            <v>40117</v>
          </cell>
          <cell r="CK368">
            <v>13.043913373620928</v>
          </cell>
          <cell r="CL368">
            <v>9.2389298898505547</v>
          </cell>
          <cell r="CM368">
            <v>68.350684931506848</v>
          </cell>
          <cell r="CN368">
            <v>0</v>
          </cell>
          <cell r="CO368">
            <v>0</v>
          </cell>
          <cell r="CP368">
            <v>53.995862408289568</v>
          </cell>
          <cell r="CQ368">
            <v>0</v>
          </cell>
          <cell r="CR368">
            <v>35</v>
          </cell>
          <cell r="CS368">
            <v>0</v>
          </cell>
          <cell r="CU368">
            <v>40117</v>
          </cell>
          <cell r="CV368">
            <v>2.4477864266396372</v>
          </cell>
          <cell r="CW368">
            <v>5</v>
          </cell>
          <cell r="CX368">
            <v>0</v>
          </cell>
          <cell r="CY368">
            <v>0</v>
          </cell>
          <cell r="CZ368">
            <v>0</v>
          </cell>
          <cell r="DA368">
            <v>0</v>
          </cell>
          <cell r="DB368">
            <v>0</v>
          </cell>
          <cell r="DC368">
            <v>67.182241535335152</v>
          </cell>
          <cell r="DD368">
            <v>67</v>
          </cell>
          <cell r="DE368">
            <v>11.835616438356164</v>
          </cell>
          <cell r="DF368">
            <v>24</v>
          </cell>
          <cell r="DG368">
            <v>58.684931506849324</v>
          </cell>
          <cell r="DH368">
            <v>3.5035776788418502</v>
          </cell>
          <cell r="DI368">
            <v>0</v>
          </cell>
          <cell r="DJ368">
            <v>0</v>
          </cell>
          <cell r="DK368">
            <v>27.3224043715847</v>
          </cell>
          <cell r="DL368">
            <v>41.028280559922152</v>
          </cell>
          <cell r="DM368">
            <v>0</v>
          </cell>
          <cell r="DN368">
            <v>0</v>
          </cell>
          <cell r="DO368">
            <v>-1.1616394286546807</v>
          </cell>
          <cell r="DP368">
            <v>0</v>
          </cell>
          <cell r="DR368">
            <v>68.350684931506848</v>
          </cell>
          <cell r="DS368">
            <v>0</v>
          </cell>
          <cell r="DT368">
            <v>0</v>
          </cell>
          <cell r="DV368">
            <v>40117</v>
          </cell>
          <cell r="DW368">
            <v>6.1592865932337029</v>
          </cell>
          <cell r="DY368">
            <v>49.7</v>
          </cell>
          <cell r="DZ368">
            <v>44.7</v>
          </cell>
          <cell r="EA368">
            <v>35</v>
          </cell>
          <cell r="EB368">
            <v>35</v>
          </cell>
          <cell r="ED368">
            <v>60</v>
          </cell>
          <cell r="EE368">
            <v>20</v>
          </cell>
          <cell r="EF368">
            <v>53.995862408289568</v>
          </cell>
          <cell r="EG368">
            <v>0</v>
          </cell>
          <cell r="EH368">
            <v>53.995862408289568</v>
          </cell>
          <cell r="EJ368">
            <v>35</v>
          </cell>
          <cell r="EK368">
            <v>95</v>
          </cell>
          <cell r="EL368">
            <v>115</v>
          </cell>
          <cell r="EN368">
            <v>0</v>
          </cell>
          <cell r="EO368">
            <v>60</v>
          </cell>
          <cell r="EP368">
            <v>80</v>
          </cell>
          <cell r="ER368">
            <v>200</v>
          </cell>
          <cell r="ET368">
            <v>15</v>
          </cell>
          <cell r="EU368">
            <v>0</v>
          </cell>
          <cell r="EV368">
            <v>0</v>
          </cell>
          <cell r="EW368">
            <v>58.788172650473506</v>
          </cell>
          <cell r="EX368">
            <v>9.5625122810333423</v>
          </cell>
          <cell r="EZ368">
            <v>58.788172650473506</v>
          </cell>
          <cell r="FA368">
            <v>73.788172650473513</v>
          </cell>
          <cell r="FB368">
            <v>59</v>
          </cell>
          <cell r="FC368">
            <v>68.350684931506848</v>
          </cell>
          <cell r="FE368">
            <v>38271.593300578701</v>
          </cell>
        </row>
        <row r="369">
          <cell r="A369">
            <v>40118</v>
          </cell>
          <cell r="B369">
            <v>1</v>
          </cell>
          <cell r="C369">
            <v>7</v>
          </cell>
          <cell r="D369">
            <v>11</v>
          </cell>
          <cell r="E369">
            <v>2009</v>
          </cell>
          <cell r="G369">
            <v>0</v>
          </cell>
          <cell r="H369">
            <v>0.93998164160431263</v>
          </cell>
          <cell r="I369">
            <v>11.882233902167702</v>
          </cell>
          <cell r="J369">
            <v>60.958904109589042</v>
          </cell>
          <cell r="K369">
            <v>10.833333333333334</v>
          </cell>
          <cell r="L369">
            <v>0.26626150227229867</v>
          </cell>
          <cell r="M369">
            <v>8.2042174244352566</v>
          </cell>
          <cell r="N369">
            <v>8.1229090909090917</v>
          </cell>
          <cell r="O369">
            <v>18.075848344152693</v>
          </cell>
          <cell r="P369">
            <v>17.287099438816306</v>
          </cell>
          <cell r="Q369">
            <v>27.511230256907933</v>
          </cell>
          <cell r="R369">
            <v>17.507670067683122</v>
          </cell>
          <cell r="S369">
            <v>81.980057513574366</v>
          </cell>
          <cell r="T369">
            <v>21.659359934018966</v>
          </cell>
          <cell r="U369">
            <v>27.314600450675027</v>
          </cell>
          <cell r="W369">
            <v>0</v>
          </cell>
          <cell r="X369">
            <v>12.822215543772014</v>
          </cell>
          <cell r="Y369">
            <v>1.9726027397241523</v>
          </cell>
          <cell r="Z369">
            <v>8.8607305936091816</v>
          </cell>
          <cell r="AA369">
            <v>0</v>
          </cell>
          <cell r="AB369">
            <v>2.4465447958435158</v>
          </cell>
          <cell r="AC369">
            <v>5</v>
          </cell>
          <cell r="AD369">
            <v>0</v>
          </cell>
          <cell r="AE369">
            <v>0</v>
          </cell>
          <cell r="AF369">
            <v>0.23623100771889405</v>
          </cell>
          <cell r="AG369">
            <v>8.9106122140542361</v>
          </cell>
          <cell r="AH369">
            <v>3.9022532751770989</v>
          </cell>
          <cell r="AI369">
            <v>0</v>
          </cell>
          <cell r="AJ369">
            <v>0</v>
          </cell>
          <cell r="AK369">
            <v>0</v>
          </cell>
          <cell r="AL369">
            <v>0</v>
          </cell>
          <cell r="AM369">
            <v>0</v>
          </cell>
          <cell r="AN369">
            <v>0</v>
          </cell>
          <cell r="AO369">
            <v>0</v>
          </cell>
          <cell r="AP369">
            <v>0</v>
          </cell>
          <cell r="AQ369">
            <v>0</v>
          </cell>
          <cell r="AR369">
            <v>30</v>
          </cell>
          <cell r="AS369">
            <v>46.479594832382958</v>
          </cell>
          <cell r="AT369">
            <v>0</v>
          </cell>
          <cell r="AU369">
            <v>0</v>
          </cell>
          <cell r="AV369">
            <v>0</v>
          </cell>
          <cell r="AW369">
            <v>67</v>
          </cell>
          <cell r="AX369">
            <v>0</v>
          </cell>
          <cell r="AY369">
            <v>0</v>
          </cell>
          <cell r="AZ369">
            <v>19.774319292795084</v>
          </cell>
          <cell r="BA369">
            <v>0</v>
          </cell>
          <cell r="BB369">
            <v>44.179698605473263</v>
          </cell>
          <cell r="BC369">
            <v>0</v>
          </cell>
          <cell r="BD369">
            <v>0</v>
          </cell>
          <cell r="BE369">
            <v>27.3224043715847</v>
          </cell>
          <cell r="BF369">
            <v>33.636499738004346</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7.3917808219178056</v>
          </cell>
          <cell r="BU369">
            <v>0</v>
          </cell>
          <cell r="BV369">
            <v>-7.3917808219178056</v>
          </cell>
          <cell r="BW369">
            <v>0</v>
          </cell>
          <cell r="BX369">
            <v>0</v>
          </cell>
          <cell r="BY369">
            <v>0</v>
          </cell>
          <cell r="CA369">
            <v>0</v>
          </cell>
          <cell r="CB369">
            <v>0</v>
          </cell>
          <cell r="CC369">
            <v>0</v>
          </cell>
          <cell r="CD369">
            <v>0</v>
          </cell>
          <cell r="CE369">
            <v>0</v>
          </cell>
          <cell r="CF369">
            <v>0</v>
          </cell>
          <cell r="CH369">
            <v>0</v>
          </cell>
          <cell r="CJ369">
            <v>40118</v>
          </cell>
          <cell r="CK369">
            <v>12.822215543772014</v>
          </cell>
          <cell r="CL369">
            <v>9.1468432217731301</v>
          </cell>
          <cell r="CM369">
            <v>68.350684931506848</v>
          </cell>
          <cell r="CN369">
            <v>0</v>
          </cell>
          <cell r="CO369">
            <v>0</v>
          </cell>
          <cell r="CP369">
            <v>50.38184810756006</v>
          </cell>
          <cell r="CQ369">
            <v>0</v>
          </cell>
          <cell r="CR369">
            <v>30</v>
          </cell>
          <cell r="CS369">
            <v>0</v>
          </cell>
          <cell r="CU369">
            <v>40118</v>
          </cell>
          <cell r="CV369">
            <v>2.4465447958435158</v>
          </cell>
          <cell r="CW369">
            <v>5</v>
          </cell>
          <cell r="CX369">
            <v>0</v>
          </cell>
          <cell r="CY369">
            <v>0</v>
          </cell>
          <cell r="CZ369">
            <v>0</v>
          </cell>
          <cell r="DA369">
            <v>0</v>
          </cell>
          <cell r="DB369">
            <v>0</v>
          </cell>
          <cell r="DC369">
            <v>63.204063651332071</v>
          </cell>
          <cell r="DD369">
            <v>67</v>
          </cell>
          <cell r="DE369">
            <v>1.9726027397241523</v>
          </cell>
          <cell r="DF369">
            <v>9.0969616013280756</v>
          </cell>
          <cell r="DG369">
            <v>58.684931506849324</v>
          </cell>
          <cell r="DH369">
            <v>44.179698605473263</v>
          </cell>
          <cell r="DI369">
            <v>0</v>
          </cell>
          <cell r="DJ369">
            <v>0</v>
          </cell>
          <cell r="DK369">
            <v>27.3224043715847</v>
          </cell>
          <cell r="DL369">
            <v>41.028280559922152</v>
          </cell>
          <cell r="DM369">
            <v>0</v>
          </cell>
          <cell r="DN369">
            <v>0</v>
          </cell>
          <cell r="DO369">
            <v>0</v>
          </cell>
          <cell r="DP369">
            <v>-7.3917808219178056</v>
          </cell>
          <cell r="DR369">
            <v>68.350684931506848</v>
          </cell>
          <cell r="DS369">
            <v>0</v>
          </cell>
          <cell r="DT369">
            <v>0</v>
          </cell>
          <cell r="DV369">
            <v>40118</v>
          </cell>
          <cell r="DW369">
            <v>6.0978954811820865</v>
          </cell>
          <cell r="DY369">
            <v>49.7</v>
          </cell>
          <cell r="DZ369">
            <v>44.7</v>
          </cell>
          <cell r="EA369">
            <v>30</v>
          </cell>
          <cell r="EB369">
            <v>30</v>
          </cell>
          <cell r="ED369">
            <v>60</v>
          </cell>
          <cell r="EE369">
            <v>20</v>
          </cell>
          <cell r="EF369">
            <v>50.38184810756006</v>
          </cell>
          <cell r="EG369">
            <v>0</v>
          </cell>
          <cell r="EH369">
            <v>50.38184810756006</v>
          </cell>
          <cell r="EJ369">
            <v>30</v>
          </cell>
          <cell r="EK369">
            <v>90</v>
          </cell>
          <cell r="EL369">
            <v>110</v>
          </cell>
          <cell r="EN369">
            <v>0</v>
          </cell>
          <cell r="EO369">
            <v>60</v>
          </cell>
          <cell r="EP369">
            <v>80</v>
          </cell>
          <cell r="ER369">
            <v>200</v>
          </cell>
          <cell r="ET369">
            <v>15</v>
          </cell>
          <cell r="EU369">
            <v>7.3917808219178056</v>
          </cell>
          <cell r="EV369">
            <v>0</v>
          </cell>
          <cell r="EW369">
            <v>48.525722565467781</v>
          </cell>
          <cell r="EX369">
            <v>12.433181544121261</v>
          </cell>
          <cell r="EZ369">
            <v>55.917503387385587</v>
          </cell>
          <cell r="FA369">
            <v>70.91750338738558</v>
          </cell>
          <cell r="FB369">
            <v>59</v>
          </cell>
          <cell r="FC369">
            <v>68.350684931506848</v>
          </cell>
          <cell r="FE369">
            <v>38271.593300810186</v>
          </cell>
        </row>
        <row r="370">
          <cell r="A370">
            <v>40119</v>
          </cell>
          <cell r="B370">
            <v>2</v>
          </cell>
          <cell r="C370">
            <v>1</v>
          </cell>
          <cell r="D370">
            <v>11</v>
          </cell>
          <cell r="E370">
            <v>2009</v>
          </cell>
          <cell r="G370">
            <v>0</v>
          </cell>
          <cell r="H370">
            <v>1.3574142194697081</v>
          </cell>
          <cell r="I370">
            <v>12.164194265906904</v>
          </cell>
          <cell r="J370">
            <v>60.958904109589042</v>
          </cell>
          <cell r="K370">
            <v>10.833333333333334</v>
          </cell>
          <cell r="L370">
            <v>0.3845044767735239</v>
          </cell>
          <cell r="M370">
            <v>8.3989000193273888</v>
          </cell>
          <cell r="N370">
            <v>8.1229090909090917</v>
          </cell>
          <cell r="O370">
            <v>26.103077427611616</v>
          </cell>
          <cell r="P370">
            <v>17.697314966123443</v>
          </cell>
          <cell r="Q370">
            <v>27.553821893912684</v>
          </cell>
          <cell r="R370">
            <v>17.507670067683122</v>
          </cell>
          <cell r="S370">
            <v>45.277172878636527</v>
          </cell>
          <cell r="T370">
            <v>22.057409233677742</v>
          </cell>
          <cell r="U370">
            <v>37.11525038596011</v>
          </cell>
          <cell r="W370">
            <v>0</v>
          </cell>
          <cell r="X370">
            <v>13.521608485376612</v>
          </cell>
          <cell r="Y370">
            <v>0</v>
          </cell>
          <cell r="Z370">
            <v>0</v>
          </cell>
          <cell r="AA370">
            <v>10.833333333333334</v>
          </cell>
          <cell r="AB370">
            <v>2.4453037948601168</v>
          </cell>
          <cell r="AC370">
            <v>5</v>
          </cell>
          <cell r="AD370">
            <v>0</v>
          </cell>
          <cell r="AE370">
            <v>0</v>
          </cell>
          <cell r="AF370">
            <v>0</v>
          </cell>
          <cell r="AG370">
            <v>9.4610097921498877</v>
          </cell>
          <cell r="AH370">
            <v>3.8242712015385099</v>
          </cell>
          <cell r="AI370">
            <v>0</v>
          </cell>
          <cell r="AJ370">
            <v>0</v>
          </cell>
          <cell r="AK370">
            <v>0</v>
          </cell>
          <cell r="AL370">
            <v>0</v>
          </cell>
          <cell r="AM370">
            <v>0</v>
          </cell>
          <cell r="AN370">
            <v>0</v>
          </cell>
          <cell r="AO370">
            <v>0</v>
          </cell>
          <cell r="AP370">
            <v>0</v>
          </cell>
          <cell r="AQ370">
            <v>0</v>
          </cell>
          <cell r="AR370">
            <v>30</v>
          </cell>
          <cell r="AS370">
            <v>54.98288743637255</v>
          </cell>
          <cell r="AT370">
            <v>0</v>
          </cell>
          <cell r="AU370">
            <v>0</v>
          </cell>
          <cell r="AV370">
            <v>0</v>
          </cell>
          <cell r="AW370">
            <v>67</v>
          </cell>
          <cell r="AX370">
            <v>0</v>
          </cell>
          <cell r="AY370">
            <v>0</v>
          </cell>
          <cell r="AZ370">
            <v>8.3905883813661006</v>
          </cell>
          <cell r="BA370">
            <v>0</v>
          </cell>
          <cell r="BB370">
            <v>29.059244116908275</v>
          </cell>
          <cell r="BC370">
            <v>0</v>
          </cell>
          <cell r="BD370">
            <v>0</v>
          </cell>
          <cell r="BE370">
            <v>27.3224043715847</v>
          </cell>
          <cell r="BF370">
            <v>33.636499738004346</v>
          </cell>
          <cell r="BG370">
            <v>0</v>
          </cell>
          <cell r="BH370">
            <v>0</v>
          </cell>
          <cell r="BI370">
            <v>0</v>
          </cell>
          <cell r="BJ370">
            <v>0</v>
          </cell>
          <cell r="BK370">
            <v>0</v>
          </cell>
          <cell r="BL370">
            <v>0</v>
          </cell>
          <cell r="BM370">
            <v>0</v>
          </cell>
          <cell r="BN370">
            <v>5.4725717419813691E-2</v>
          </cell>
          <cell r="BO370">
            <v>0</v>
          </cell>
          <cell r="BP370">
            <v>0</v>
          </cell>
          <cell r="BQ370">
            <v>0</v>
          </cell>
          <cell r="BR370">
            <v>0</v>
          </cell>
          <cell r="BS370">
            <v>0</v>
          </cell>
          <cell r="BT370">
            <v>7.3370551044979919</v>
          </cell>
          <cell r="BU370">
            <v>0</v>
          </cell>
          <cell r="BV370">
            <v>-7.3370551044979919</v>
          </cell>
          <cell r="BW370">
            <v>0</v>
          </cell>
          <cell r="BX370">
            <v>0</v>
          </cell>
          <cell r="BY370">
            <v>0</v>
          </cell>
          <cell r="CA370">
            <v>0</v>
          </cell>
          <cell r="CB370">
            <v>0</v>
          </cell>
          <cell r="CC370">
            <v>0</v>
          </cell>
          <cell r="CD370">
            <v>0</v>
          </cell>
          <cell r="CE370">
            <v>0</v>
          </cell>
          <cell r="CF370">
            <v>0</v>
          </cell>
          <cell r="CH370">
            <v>0</v>
          </cell>
          <cell r="CJ370">
            <v>40119</v>
          </cell>
          <cell r="CK370">
            <v>13.521608485376612</v>
          </cell>
          <cell r="CL370">
            <v>9.4610097921498877</v>
          </cell>
          <cell r="CM370">
            <v>68.350684931506848</v>
          </cell>
          <cell r="CN370">
            <v>0</v>
          </cell>
          <cell r="CO370">
            <v>0</v>
          </cell>
          <cell r="CP370">
            <v>58.807158637911058</v>
          </cell>
          <cell r="CQ370">
            <v>0</v>
          </cell>
          <cell r="CR370">
            <v>30</v>
          </cell>
          <cell r="CS370">
            <v>0</v>
          </cell>
          <cell r="CU370">
            <v>40119</v>
          </cell>
          <cell r="CV370">
            <v>2.4453037948601168</v>
          </cell>
          <cell r="CW370">
            <v>5</v>
          </cell>
          <cell r="CX370">
            <v>0</v>
          </cell>
          <cell r="CY370">
            <v>0</v>
          </cell>
          <cell r="CZ370">
            <v>0</v>
          </cell>
          <cell r="DA370">
            <v>0</v>
          </cell>
          <cell r="DB370">
            <v>0</v>
          </cell>
          <cell r="DC370">
            <v>72.328767123287676</v>
          </cell>
          <cell r="DD370">
            <v>67</v>
          </cell>
          <cell r="DE370">
            <v>0</v>
          </cell>
          <cell r="DF370">
            <v>0</v>
          </cell>
          <cell r="DG370">
            <v>58.684931506849324</v>
          </cell>
          <cell r="DH370">
            <v>29.059244116908275</v>
          </cell>
          <cell r="DI370">
            <v>0</v>
          </cell>
          <cell r="DJ370">
            <v>0</v>
          </cell>
          <cell r="DK370">
            <v>27.3224043715847</v>
          </cell>
          <cell r="DL370">
            <v>41.028280559922152</v>
          </cell>
          <cell r="DM370">
            <v>0</v>
          </cell>
          <cell r="DN370">
            <v>0</v>
          </cell>
          <cell r="DO370">
            <v>0</v>
          </cell>
          <cell r="DP370">
            <v>-7.3370551044979919</v>
          </cell>
          <cell r="DR370">
            <v>68.350684931506848</v>
          </cell>
          <cell r="DS370">
            <v>0</v>
          </cell>
          <cell r="DT370">
            <v>0</v>
          </cell>
          <cell r="DV370">
            <v>40119</v>
          </cell>
          <cell r="DW370">
            <v>6.3073398614332588</v>
          </cell>
          <cell r="DY370">
            <v>49.7</v>
          </cell>
          <cell r="DZ370">
            <v>44.7</v>
          </cell>
          <cell r="EA370">
            <v>30</v>
          </cell>
          <cell r="EB370">
            <v>30</v>
          </cell>
          <cell r="ED370">
            <v>60</v>
          </cell>
          <cell r="EE370">
            <v>20</v>
          </cell>
          <cell r="EF370">
            <v>58.861884355330872</v>
          </cell>
          <cell r="EG370">
            <v>0</v>
          </cell>
          <cell r="EH370">
            <v>58.861884355330872</v>
          </cell>
          <cell r="EJ370">
            <v>30</v>
          </cell>
          <cell r="EK370">
            <v>90</v>
          </cell>
          <cell r="EL370">
            <v>110</v>
          </cell>
          <cell r="EN370">
            <v>0</v>
          </cell>
          <cell r="EO370">
            <v>60</v>
          </cell>
          <cell r="EP370">
            <v>80</v>
          </cell>
          <cell r="ER370">
            <v>200</v>
          </cell>
          <cell r="ET370">
            <v>15</v>
          </cell>
          <cell r="EU370">
            <v>7.3370551044979919</v>
          </cell>
          <cell r="EV370">
            <v>0</v>
          </cell>
          <cell r="EW370">
            <v>49.907346888344193</v>
          </cell>
          <cell r="EX370">
            <v>11.106282938664663</v>
          </cell>
          <cell r="EZ370">
            <v>57.244401992842185</v>
          </cell>
          <cell r="FA370">
            <v>72.244401992842185</v>
          </cell>
          <cell r="FB370">
            <v>59</v>
          </cell>
          <cell r="FC370">
            <v>68.350684931506848</v>
          </cell>
          <cell r="FE370">
            <v>38271.593301157409</v>
          </cell>
        </row>
        <row r="371">
          <cell r="A371">
            <v>40120</v>
          </cell>
          <cell r="B371">
            <v>3</v>
          </cell>
          <cell r="C371">
            <v>2</v>
          </cell>
          <cell r="D371">
            <v>11</v>
          </cell>
          <cell r="E371">
            <v>2009</v>
          </cell>
          <cell r="G371">
            <v>0</v>
          </cell>
          <cell r="H371">
            <v>1.2632984184399423</v>
          </cell>
          <cell r="I371">
            <v>12.098734554954143</v>
          </cell>
          <cell r="J371">
            <v>60.958904109589042</v>
          </cell>
          <cell r="K371">
            <v>10.833333333333334</v>
          </cell>
          <cell r="L371">
            <v>0.35784500443853645</v>
          </cell>
          <cell r="M371">
            <v>8.3537026510867971</v>
          </cell>
          <cell r="N371">
            <v>8.1229090909090917</v>
          </cell>
          <cell r="O371">
            <v>24.293230436026825</v>
          </cell>
          <cell r="P371">
            <v>17.602079630597004</v>
          </cell>
          <cell r="Q371">
            <v>27.459303781323161</v>
          </cell>
          <cell r="R371">
            <v>17.507670067683122</v>
          </cell>
          <cell r="S371">
            <v>107.50062607329103</v>
          </cell>
          <cell r="T371">
            <v>22.354182641940085</v>
          </cell>
          <cell r="U371">
            <v>39.763124932071335</v>
          </cell>
          <cell r="W371">
            <v>0</v>
          </cell>
          <cell r="X371">
            <v>13.362032973394086</v>
          </cell>
          <cell r="Y371">
            <v>0</v>
          </cell>
          <cell r="Z371">
            <v>0</v>
          </cell>
          <cell r="AA371">
            <v>10.833333333333334</v>
          </cell>
          <cell r="AB371">
            <v>2.444063423369971</v>
          </cell>
          <cell r="AC371">
            <v>5</v>
          </cell>
          <cell r="AD371">
            <v>0</v>
          </cell>
          <cell r="AE371">
            <v>0</v>
          </cell>
          <cell r="AF371">
            <v>0</v>
          </cell>
          <cell r="AG371">
            <v>9.3903933230644547</v>
          </cell>
          <cell r="AH371">
            <v>3.644916438144346</v>
          </cell>
          <cell r="AI371">
            <v>0</v>
          </cell>
          <cell r="AJ371">
            <v>0</v>
          </cell>
          <cell r="AK371">
            <v>0</v>
          </cell>
          <cell r="AL371">
            <v>0</v>
          </cell>
          <cell r="AM371">
            <v>0</v>
          </cell>
          <cell r="AN371">
            <v>0</v>
          </cell>
          <cell r="AO371">
            <v>0</v>
          </cell>
          <cell r="AP371">
            <v>0</v>
          </cell>
          <cell r="AQ371">
            <v>0</v>
          </cell>
          <cell r="AR371">
            <v>30</v>
          </cell>
          <cell r="AS371">
            <v>53.217367477485766</v>
          </cell>
          <cell r="AT371">
            <v>0</v>
          </cell>
          <cell r="AU371">
            <v>0</v>
          </cell>
          <cell r="AV371">
            <v>0</v>
          </cell>
          <cell r="AW371">
            <v>67</v>
          </cell>
          <cell r="AX371">
            <v>0</v>
          </cell>
          <cell r="AY371">
            <v>0</v>
          </cell>
          <cell r="AZ371">
            <v>8.4612048504515371</v>
          </cell>
          <cell r="BA371">
            <v>0</v>
          </cell>
          <cell r="BB371">
            <v>94.156728796850899</v>
          </cell>
          <cell r="BC371">
            <v>0</v>
          </cell>
          <cell r="BD371">
            <v>0</v>
          </cell>
          <cell r="BE371">
            <v>27.3224043715847</v>
          </cell>
          <cell r="BF371">
            <v>33.636499738004346</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7.3917808219178056</v>
          </cell>
          <cell r="BU371">
            <v>0</v>
          </cell>
          <cell r="BV371">
            <v>-7.3917808219178056</v>
          </cell>
          <cell r="BW371">
            <v>0</v>
          </cell>
          <cell r="BX371">
            <v>0</v>
          </cell>
          <cell r="BY371">
            <v>0</v>
          </cell>
          <cell r="CA371">
            <v>0</v>
          </cell>
          <cell r="CB371">
            <v>0</v>
          </cell>
          <cell r="CC371">
            <v>0</v>
          </cell>
          <cell r="CD371">
            <v>0</v>
          </cell>
          <cell r="CE371">
            <v>0</v>
          </cell>
          <cell r="CF371">
            <v>0</v>
          </cell>
          <cell r="CH371">
            <v>0</v>
          </cell>
          <cell r="CJ371">
            <v>40120</v>
          </cell>
          <cell r="CK371">
            <v>13.362032973394086</v>
          </cell>
          <cell r="CL371">
            <v>9.3903933230644547</v>
          </cell>
          <cell r="CM371">
            <v>68.350684931506848</v>
          </cell>
          <cell r="CN371">
            <v>0</v>
          </cell>
          <cell r="CO371">
            <v>0</v>
          </cell>
          <cell r="CP371">
            <v>56.862283915630115</v>
          </cell>
          <cell r="CQ371">
            <v>0</v>
          </cell>
          <cell r="CR371">
            <v>30</v>
          </cell>
          <cell r="CS371">
            <v>0</v>
          </cell>
          <cell r="CU371">
            <v>40120</v>
          </cell>
          <cell r="CV371">
            <v>2.444063423369971</v>
          </cell>
          <cell r="CW371">
            <v>5</v>
          </cell>
          <cell r="CX371">
            <v>0</v>
          </cell>
          <cell r="CY371">
            <v>0</v>
          </cell>
          <cell r="CZ371">
            <v>0</v>
          </cell>
          <cell r="DA371">
            <v>0</v>
          </cell>
          <cell r="DB371">
            <v>0</v>
          </cell>
          <cell r="DC371">
            <v>70.224316889024195</v>
          </cell>
          <cell r="DD371">
            <v>67</v>
          </cell>
          <cell r="DE371">
            <v>0</v>
          </cell>
          <cell r="DF371">
            <v>0</v>
          </cell>
          <cell r="DG371">
            <v>58.684931506849324</v>
          </cell>
          <cell r="DH371">
            <v>94.156728796850899</v>
          </cell>
          <cell r="DI371">
            <v>0</v>
          </cell>
          <cell r="DJ371">
            <v>0</v>
          </cell>
          <cell r="DK371">
            <v>27.3224043715847</v>
          </cell>
          <cell r="DL371">
            <v>41.028280559922152</v>
          </cell>
          <cell r="DM371">
            <v>0</v>
          </cell>
          <cell r="DN371">
            <v>0</v>
          </cell>
          <cell r="DO371">
            <v>0</v>
          </cell>
          <cell r="DP371">
            <v>-7.3917808219178056</v>
          </cell>
          <cell r="DR371">
            <v>68.350684931506848</v>
          </cell>
          <cell r="DS371">
            <v>0</v>
          </cell>
          <cell r="DT371">
            <v>0</v>
          </cell>
          <cell r="DV371">
            <v>40120</v>
          </cell>
          <cell r="DW371">
            <v>6.2602622153763035</v>
          </cell>
          <cell r="DY371">
            <v>49.7</v>
          </cell>
          <cell r="DZ371">
            <v>44.7</v>
          </cell>
          <cell r="EA371">
            <v>30</v>
          </cell>
          <cell r="EB371">
            <v>30</v>
          </cell>
          <cell r="ED371">
            <v>60</v>
          </cell>
          <cell r="EE371">
            <v>20</v>
          </cell>
          <cell r="EF371">
            <v>56.862283915630115</v>
          </cell>
          <cell r="EG371">
            <v>0</v>
          </cell>
          <cell r="EH371">
            <v>56.862283915630115</v>
          </cell>
          <cell r="EJ371">
            <v>30</v>
          </cell>
          <cell r="EK371">
            <v>90</v>
          </cell>
          <cell r="EL371">
            <v>110</v>
          </cell>
          <cell r="EN371">
            <v>0</v>
          </cell>
          <cell r="EO371">
            <v>60</v>
          </cell>
          <cell r="EP371">
            <v>80</v>
          </cell>
          <cell r="ER371">
            <v>200</v>
          </cell>
          <cell r="ET371">
            <v>15</v>
          </cell>
          <cell r="EU371">
            <v>7.3917808219178056</v>
          </cell>
          <cell r="EV371">
            <v>0</v>
          </cell>
          <cell r="EW371">
            <v>49.544569365255867</v>
          </cell>
          <cell r="EX371">
            <v>11.414334744333175</v>
          </cell>
          <cell r="EZ371">
            <v>56.936350187173673</v>
          </cell>
          <cell r="FA371">
            <v>71.936350187173673</v>
          </cell>
          <cell r="FB371">
            <v>59</v>
          </cell>
          <cell r="FC371">
            <v>68.350684931506848</v>
          </cell>
          <cell r="FE371">
            <v>38271.593301273148</v>
          </cell>
        </row>
        <row r="372">
          <cell r="A372">
            <v>40121</v>
          </cell>
          <cell r="B372">
            <v>4</v>
          </cell>
          <cell r="C372">
            <v>3</v>
          </cell>
          <cell r="D372">
            <v>11</v>
          </cell>
          <cell r="E372">
            <v>2009</v>
          </cell>
          <cell r="G372">
            <v>0</v>
          </cell>
          <cell r="H372">
            <v>1.0694512728841961</v>
          </cell>
          <cell r="I372">
            <v>11.499732825224612</v>
          </cell>
          <cell r="J372">
            <v>60.958904109589042</v>
          </cell>
          <cell r="K372">
            <v>10.833333333333334</v>
          </cell>
          <cell r="L372">
            <v>0.30293538716263119</v>
          </cell>
          <cell r="M372">
            <v>7.9401154023610028</v>
          </cell>
          <cell r="N372">
            <v>8.1229090909090917</v>
          </cell>
          <cell r="O372">
            <v>20.565549543204071</v>
          </cell>
          <cell r="P372">
            <v>16.730610296537829</v>
          </cell>
          <cell r="Q372">
            <v>27.149255332202898</v>
          </cell>
          <cell r="R372">
            <v>17.507670067683122</v>
          </cell>
          <cell r="S372">
            <v>79.569318163885526</v>
          </cell>
          <cell r="T372">
            <v>22.297498832951998</v>
          </cell>
          <cell r="U372">
            <v>34.544717468300938</v>
          </cell>
          <cell r="W372">
            <v>0</v>
          </cell>
          <cell r="X372">
            <v>12.569184098108808</v>
          </cell>
          <cell r="Y372">
            <v>0</v>
          </cell>
          <cell r="Z372">
            <v>0</v>
          </cell>
          <cell r="AA372">
            <v>10.833333333333334</v>
          </cell>
          <cell r="AB372">
            <v>2.4428236810537687</v>
          </cell>
          <cell r="AC372">
            <v>5</v>
          </cell>
          <cell r="AD372">
            <v>0</v>
          </cell>
          <cell r="AE372">
            <v>0</v>
          </cell>
          <cell r="AF372">
            <v>0</v>
          </cell>
          <cell r="AG372">
            <v>8.9231361993789573</v>
          </cell>
          <cell r="AH372">
            <v>3.7450648242703668</v>
          </cell>
          <cell r="AI372">
            <v>0</v>
          </cell>
          <cell r="AJ372">
            <v>0</v>
          </cell>
          <cell r="AK372">
            <v>0</v>
          </cell>
          <cell r="AL372">
            <v>0</v>
          </cell>
          <cell r="AM372">
            <v>0</v>
          </cell>
          <cell r="AN372">
            <v>0</v>
          </cell>
          <cell r="AO372">
            <v>0</v>
          </cell>
          <cell r="AP372">
            <v>0</v>
          </cell>
          <cell r="AQ372">
            <v>0</v>
          </cell>
          <cell r="AR372">
            <v>30</v>
          </cell>
          <cell r="AS372">
            <v>48.208020415357559</v>
          </cell>
          <cell r="AT372">
            <v>0</v>
          </cell>
          <cell r="AU372">
            <v>0</v>
          </cell>
          <cell r="AV372">
            <v>0</v>
          </cell>
          <cell r="AW372">
            <v>67</v>
          </cell>
          <cell r="AX372">
            <v>0</v>
          </cell>
          <cell r="AY372">
            <v>0</v>
          </cell>
          <cell r="AZ372">
            <v>8.9284619741370363</v>
          </cell>
          <cell r="BA372">
            <v>0</v>
          </cell>
          <cell r="BB372">
            <v>60.483072491001423</v>
          </cell>
          <cell r="BC372">
            <v>0</v>
          </cell>
          <cell r="BD372">
            <v>0</v>
          </cell>
          <cell r="BE372">
            <v>27.3224043715847</v>
          </cell>
          <cell r="BF372">
            <v>33.636499738004346</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7.3917808219178056</v>
          </cell>
          <cell r="BU372">
            <v>0</v>
          </cell>
          <cell r="BV372">
            <v>-7.3917808219178056</v>
          </cell>
          <cell r="BW372">
            <v>0</v>
          </cell>
          <cell r="BX372">
            <v>0</v>
          </cell>
          <cell r="BY372">
            <v>0</v>
          </cell>
          <cell r="CA372">
            <v>0</v>
          </cell>
          <cell r="CB372">
            <v>0</v>
          </cell>
          <cell r="CC372">
            <v>0</v>
          </cell>
          <cell r="CD372">
            <v>0</v>
          </cell>
          <cell r="CE372">
            <v>0</v>
          </cell>
          <cell r="CF372">
            <v>0</v>
          </cell>
          <cell r="CH372">
            <v>0</v>
          </cell>
          <cell r="CJ372">
            <v>40121</v>
          </cell>
          <cell r="CK372">
            <v>12.569184098108808</v>
          </cell>
          <cell r="CL372">
            <v>8.9231361993789573</v>
          </cell>
          <cell r="CM372">
            <v>68.350684931506848</v>
          </cell>
          <cell r="CN372">
            <v>0</v>
          </cell>
          <cell r="CO372">
            <v>0</v>
          </cell>
          <cell r="CP372">
            <v>51.953085239627924</v>
          </cell>
          <cell r="CQ372">
            <v>0</v>
          </cell>
          <cell r="CR372">
            <v>30</v>
          </cell>
          <cell r="CS372">
            <v>0</v>
          </cell>
          <cell r="CU372">
            <v>40121</v>
          </cell>
          <cell r="CV372">
            <v>2.4428236810537687</v>
          </cell>
          <cell r="CW372">
            <v>5</v>
          </cell>
          <cell r="CX372">
            <v>0</v>
          </cell>
          <cell r="CY372">
            <v>0</v>
          </cell>
          <cell r="CZ372">
            <v>0</v>
          </cell>
          <cell r="DA372">
            <v>0</v>
          </cell>
          <cell r="DB372">
            <v>0</v>
          </cell>
          <cell r="DC372">
            <v>64.522269337736731</v>
          </cell>
          <cell r="DD372">
            <v>67</v>
          </cell>
          <cell r="DE372">
            <v>0</v>
          </cell>
          <cell r="DF372">
            <v>0</v>
          </cell>
          <cell r="DG372">
            <v>58.684931506849324</v>
          </cell>
          <cell r="DH372">
            <v>60.483072491001423</v>
          </cell>
          <cell r="DI372">
            <v>0</v>
          </cell>
          <cell r="DJ372">
            <v>0</v>
          </cell>
          <cell r="DK372">
            <v>27.3224043715847</v>
          </cell>
          <cell r="DL372">
            <v>41.028280559922152</v>
          </cell>
          <cell r="DM372">
            <v>0</v>
          </cell>
          <cell r="DN372">
            <v>0</v>
          </cell>
          <cell r="DO372">
            <v>0</v>
          </cell>
          <cell r="DP372">
            <v>-7.3917808219178056</v>
          </cell>
          <cell r="DR372">
            <v>68.350684931506848</v>
          </cell>
          <cell r="DS372">
            <v>0</v>
          </cell>
          <cell r="DT372">
            <v>0</v>
          </cell>
          <cell r="DV372">
            <v>40121</v>
          </cell>
          <cell r="DW372">
            <v>5.9487574662526379</v>
          </cell>
          <cell r="DY372">
            <v>49.7</v>
          </cell>
          <cell r="DZ372">
            <v>44.7</v>
          </cell>
          <cell r="EA372">
            <v>30</v>
          </cell>
          <cell r="EB372">
            <v>30</v>
          </cell>
          <cell r="ED372">
            <v>60</v>
          </cell>
          <cell r="EE372">
            <v>20</v>
          </cell>
          <cell r="EF372">
            <v>51.953085239627924</v>
          </cell>
          <cell r="EG372">
            <v>0</v>
          </cell>
          <cell r="EH372">
            <v>51.953085239627924</v>
          </cell>
          <cell r="EJ372">
            <v>30</v>
          </cell>
          <cell r="EK372">
            <v>90</v>
          </cell>
          <cell r="EL372">
            <v>110</v>
          </cell>
          <cell r="EN372">
            <v>0</v>
          </cell>
          <cell r="EO372">
            <v>60</v>
          </cell>
          <cell r="EP372">
            <v>80</v>
          </cell>
          <cell r="ER372">
            <v>200</v>
          </cell>
          <cell r="ET372">
            <v>15</v>
          </cell>
          <cell r="EU372">
            <v>7.3917808219178056</v>
          </cell>
          <cell r="EV372">
            <v>0</v>
          </cell>
          <cell r="EW372">
            <v>46.725681812041614</v>
          </cell>
          <cell r="EX372">
            <v>14.233222297547428</v>
          </cell>
          <cell r="EZ372">
            <v>54.11746263395942</v>
          </cell>
          <cell r="FA372">
            <v>69.11746263395942</v>
          </cell>
          <cell r="FB372">
            <v>59</v>
          </cell>
          <cell r="FC372">
            <v>68.350684931506848</v>
          </cell>
          <cell r="FE372">
            <v>38271.593301504632</v>
          </cell>
        </row>
        <row r="373">
          <cell r="A373">
            <v>40122</v>
          </cell>
          <cell r="B373">
            <v>5</v>
          </cell>
          <cell r="C373">
            <v>4</v>
          </cell>
          <cell r="D373">
            <v>11</v>
          </cell>
          <cell r="E373">
            <v>2009</v>
          </cell>
          <cell r="G373">
            <v>0</v>
          </cell>
          <cell r="H373">
            <v>0.90552823846131325</v>
          </cell>
          <cell r="I373">
            <v>9.467599984559472</v>
          </cell>
          <cell r="J373">
            <v>60.958904109589042</v>
          </cell>
          <cell r="K373">
            <v>10.833333333333334</v>
          </cell>
          <cell r="L373">
            <v>0.25650214690489909</v>
          </cell>
          <cell r="M373">
            <v>6.5370072160198349</v>
          </cell>
          <cell r="N373">
            <v>0</v>
          </cell>
          <cell r="O373">
            <v>17.413309351274179</v>
          </cell>
          <cell r="P373">
            <v>13.77412225071223</v>
          </cell>
          <cell r="Q373">
            <v>27.794885623541457</v>
          </cell>
          <cell r="R373">
            <v>17.507670067683122</v>
          </cell>
          <cell r="S373">
            <v>72.409442026795801</v>
          </cell>
          <cell r="T373">
            <v>21.433741215552974</v>
          </cell>
          <cell r="U373">
            <v>24.11862481460695</v>
          </cell>
          <cell r="W373">
            <v>0</v>
          </cell>
          <cell r="X373">
            <v>10.373128223020785</v>
          </cell>
          <cell r="Y373">
            <v>0</v>
          </cell>
          <cell r="Z373">
            <v>0</v>
          </cell>
          <cell r="AA373">
            <v>10.833333333333334</v>
          </cell>
          <cell r="AB373">
            <v>0</v>
          </cell>
          <cell r="AC373">
            <v>5</v>
          </cell>
          <cell r="AD373">
            <v>0</v>
          </cell>
          <cell r="AE373">
            <v>0</v>
          </cell>
          <cell r="AF373">
            <v>0</v>
          </cell>
          <cell r="AG373">
            <v>1.7935093629247341</v>
          </cell>
          <cell r="AH373">
            <v>4.2745208575520692</v>
          </cell>
          <cell r="AI373">
            <v>0</v>
          </cell>
          <cell r="AJ373">
            <v>0</v>
          </cell>
          <cell r="AK373">
            <v>0</v>
          </cell>
          <cell r="AL373">
            <v>0</v>
          </cell>
          <cell r="AM373">
            <v>0</v>
          </cell>
          <cell r="AN373">
            <v>0</v>
          </cell>
          <cell r="AO373">
            <v>0</v>
          </cell>
          <cell r="AP373">
            <v>0</v>
          </cell>
          <cell r="AQ373">
            <v>0</v>
          </cell>
          <cell r="AR373">
            <v>30</v>
          </cell>
          <cell r="AS373">
            <v>42.215466435658918</v>
          </cell>
          <cell r="AT373">
            <v>0</v>
          </cell>
          <cell r="AU373">
            <v>0</v>
          </cell>
          <cell r="AV373">
            <v>0</v>
          </cell>
          <cell r="AW373">
            <v>67</v>
          </cell>
          <cell r="AX373">
            <v>0</v>
          </cell>
          <cell r="AY373">
            <v>0</v>
          </cell>
          <cell r="AZ373">
            <v>16.058088810591258</v>
          </cell>
          <cell r="BA373">
            <v>0</v>
          </cell>
          <cell r="BB373">
            <v>34.90371924636446</v>
          </cell>
          <cell r="BC373">
            <v>0</v>
          </cell>
          <cell r="BD373">
            <v>0</v>
          </cell>
          <cell r="BE373">
            <v>27.3224043715847</v>
          </cell>
          <cell r="BF373">
            <v>32.231890600713029</v>
          </cell>
          <cell r="BG373">
            <v>0</v>
          </cell>
          <cell r="BH373">
            <v>1.4046091372913168</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CA373">
            <v>0</v>
          </cell>
          <cell r="CB373">
            <v>0</v>
          </cell>
          <cell r="CC373">
            <v>0</v>
          </cell>
          <cell r="CD373">
            <v>0</v>
          </cell>
          <cell r="CE373">
            <v>0</v>
          </cell>
          <cell r="CF373">
            <v>0</v>
          </cell>
          <cell r="CH373">
            <v>0</v>
          </cell>
          <cell r="CJ373">
            <v>40122</v>
          </cell>
          <cell r="CK373">
            <v>10.373128223020785</v>
          </cell>
          <cell r="CL373">
            <v>1.7935093629247341</v>
          </cell>
          <cell r="CM373">
            <v>59.554294972297726</v>
          </cell>
          <cell r="CN373">
            <v>0</v>
          </cell>
          <cell r="CO373">
            <v>0</v>
          </cell>
          <cell r="CP373">
            <v>46.489987293210987</v>
          </cell>
          <cell r="CQ373">
            <v>0</v>
          </cell>
          <cell r="CR373">
            <v>30</v>
          </cell>
          <cell r="CS373">
            <v>0</v>
          </cell>
          <cell r="CU373">
            <v>40122</v>
          </cell>
          <cell r="CV373">
            <v>0</v>
          </cell>
          <cell r="CW373">
            <v>5</v>
          </cell>
          <cell r="CX373">
            <v>0</v>
          </cell>
          <cell r="CY373">
            <v>0</v>
          </cell>
          <cell r="CZ373">
            <v>0</v>
          </cell>
          <cell r="DA373">
            <v>0</v>
          </cell>
          <cell r="DB373">
            <v>0</v>
          </cell>
          <cell r="DC373">
            <v>58.267724653523089</v>
          </cell>
          <cell r="DD373">
            <v>67</v>
          </cell>
          <cell r="DE373">
            <v>0</v>
          </cell>
          <cell r="DF373">
            <v>0</v>
          </cell>
          <cell r="DG373">
            <v>58.684931506849324</v>
          </cell>
          <cell r="DH373">
            <v>34.90371924636446</v>
          </cell>
          <cell r="DI373">
            <v>0</v>
          </cell>
          <cell r="DJ373">
            <v>0</v>
          </cell>
          <cell r="DK373">
            <v>27.3224043715847</v>
          </cell>
          <cell r="DL373">
            <v>32.231890600713029</v>
          </cell>
          <cell r="DM373">
            <v>0</v>
          </cell>
          <cell r="DN373">
            <v>0</v>
          </cell>
          <cell r="DO373">
            <v>0</v>
          </cell>
          <cell r="DP373">
            <v>0</v>
          </cell>
          <cell r="DR373">
            <v>59.554294972297726</v>
          </cell>
          <cell r="DS373">
            <v>0</v>
          </cell>
          <cell r="DT373">
            <v>0</v>
          </cell>
          <cell r="DV373">
            <v>40122</v>
          </cell>
          <cell r="DW373">
            <v>1.1956729086164894</v>
          </cell>
          <cell r="DY373">
            <v>49.7</v>
          </cell>
          <cell r="DZ373">
            <v>44.7</v>
          </cell>
          <cell r="EA373">
            <v>30</v>
          </cell>
          <cell r="EB373">
            <v>30</v>
          </cell>
          <cell r="ED373">
            <v>60</v>
          </cell>
          <cell r="EE373">
            <v>20</v>
          </cell>
          <cell r="EF373">
            <v>46.489987293210987</v>
          </cell>
          <cell r="EG373">
            <v>0</v>
          </cell>
          <cell r="EH373">
            <v>46.489987293210987</v>
          </cell>
          <cell r="EJ373">
            <v>30</v>
          </cell>
          <cell r="EK373">
            <v>90</v>
          </cell>
          <cell r="EL373">
            <v>110</v>
          </cell>
          <cell r="EN373">
            <v>0</v>
          </cell>
          <cell r="EO373">
            <v>60</v>
          </cell>
          <cell r="EP373">
            <v>80</v>
          </cell>
          <cell r="ER373">
            <v>200</v>
          </cell>
          <cell r="ET373">
            <v>15</v>
          </cell>
          <cell r="EU373">
            <v>0</v>
          </cell>
          <cell r="EV373">
            <v>0</v>
          </cell>
          <cell r="EW373">
            <v>44.554294972297726</v>
          </cell>
          <cell r="EX373">
            <v>15</v>
          </cell>
          <cell r="EZ373">
            <v>44.554294972297726</v>
          </cell>
          <cell r="FA373">
            <v>59.554294972297726</v>
          </cell>
          <cell r="FB373">
            <v>59</v>
          </cell>
          <cell r="FC373">
            <v>68.350684931506848</v>
          </cell>
          <cell r="FE373">
            <v>38271.593301851855</v>
          </cell>
        </row>
        <row r="374">
          <cell r="A374">
            <v>40123</v>
          </cell>
          <cell r="B374">
            <v>6</v>
          </cell>
          <cell r="C374">
            <v>5</v>
          </cell>
          <cell r="D374">
            <v>11</v>
          </cell>
          <cell r="E374">
            <v>2009</v>
          </cell>
          <cell r="G374">
            <v>0</v>
          </cell>
          <cell r="H374">
            <v>0.63775099881605712</v>
          </cell>
          <cell r="I374">
            <v>9.3658290124557624</v>
          </cell>
          <cell r="J374">
            <v>60.958904109589042</v>
          </cell>
          <cell r="K374">
            <v>10.833333333333334</v>
          </cell>
          <cell r="L374">
            <v>0.18065091008650111</v>
          </cell>
          <cell r="M374">
            <v>6.4667383432212073</v>
          </cell>
          <cell r="N374">
            <v>0</v>
          </cell>
          <cell r="O374">
            <v>12.263952640878962</v>
          </cell>
          <cell r="P374">
            <v>13.626058769617073</v>
          </cell>
          <cell r="Q374">
            <v>27.502575908311208</v>
          </cell>
          <cell r="R374">
            <v>17.507670067683122</v>
          </cell>
          <cell r="S374">
            <v>84.587398551414523</v>
          </cell>
          <cell r="T374">
            <v>21.671795590456764</v>
          </cell>
          <cell r="U374">
            <v>27.425553983670536</v>
          </cell>
          <cell r="W374">
            <v>0</v>
          </cell>
          <cell r="X374">
            <v>10.00358001127182</v>
          </cell>
          <cell r="Y374">
            <v>0</v>
          </cell>
          <cell r="Z374">
            <v>0</v>
          </cell>
          <cell r="AA374">
            <v>10.833333333333334</v>
          </cell>
          <cell r="AB374">
            <v>0</v>
          </cell>
          <cell r="AC374">
            <v>5</v>
          </cell>
          <cell r="AD374">
            <v>0</v>
          </cell>
          <cell r="AE374">
            <v>0</v>
          </cell>
          <cell r="AF374">
            <v>0</v>
          </cell>
          <cell r="AG374">
            <v>1.6473892533077086</v>
          </cell>
          <cell r="AH374">
            <v>4.3316614899146799</v>
          </cell>
          <cell r="AI374">
            <v>0</v>
          </cell>
          <cell r="AJ374">
            <v>0</v>
          </cell>
          <cell r="AK374">
            <v>0</v>
          </cell>
          <cell r="AL374">
            <v>0</v>
          </cell>
          <cell r="AM374">
            <v>0</v>
          </cell>
          <cell r="AN374">
            <v>0</v>
          </cell>
          <cell r="AO374">
            <v>0</v>
          </cell>
          <cell r="AP374">
            <v>0</v>
          </cell>
          <cell r="AQ374">
            <v>0</v>
          </cell>
          <cell r="AR374">
            <v>30</v>
          </cell>
          <cell r="AS374">
            <v>36.568595896575687</v>
          </cell>
          <cell r="AT374">
            <v>0</v>
          </cell>
          <cell r="AU374">
            <v>0</v>
          </cell>
          <cell r="AV374">
            <v>0</v>
          </cell>
          <cell r="AW374">
            <v>67</v>
          </cell>
          <cell r="AX374">
            <v>0</v>
          </cell>
          <cell r="AY374">
            <v>0</v>
          </cell>
          <cell r="AZ374">
            <v>16.204208920208281</v>
          </cell>
          <cell r="BA374">
            <v>0</v>
          </cell>
          <cell r="BB374">
            <v>50.480539205333542</v>
          </cell>
          <cell r="BC374">
            <v>0</v>
          </cell>
          <cell r="BD374">
            <v>0</v>
          </cell>
          <cell r="BE374">
            <v>27.3224043715847</v>
          </cell>
          <cell r="BF374">
            <v>31.752958884320162</v>
          </cell>
          <cell r="BG374">
            <v>0</v>
          </cell>
          <cell r="BH374">
            <v>1.8835408536841811</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CA374">
            <v>0</v>
          </cell>
          <cell r="CB374">
            <v>0</v>
          </cell>
          <cell r="CC374">
            <v>0</v>
          </cell>
          <cell r="CD374">
            <v>0</v>
          </cell>
          <cell r="CE374">
            <v>0</v>
          </cell>
          <cell r="CF374">
            <v>0</v>
          </cell>
          <cell r="CH374">
            <v>0</v>
          </cell>
          <cell r="CJ374">
            <v>40123</v>
          </cell>
          <cell r="CK374">
            <v>10.00358001127182</v>
          </cell>
          <cell r="CL374">
            <v>1.6473892533077086</v>
          </cell>
          <cell r="CM374">
            <v>59.075363255904861</v>
          </cell>
          <cell r="CN374">
            <v>0</v>
          </cell>
          <cell r="CO374">
            <v>0</v>
          </cell>
          <cell r="CP374">
            <v>40.900257386490367</v>
          </cell>
          <cell r="CQ374">
            <v>0</v>
          </cell>
          <cell r="CR374">
            <v>30</v>
          </cell>
          <cell r="CS374">
            <v>0</v>
          </cell>
          <cell r="CU374">
            <v>40123</v>
          </cell>
          <cell r="CV374">
            <v>0</v>
          </cell>
          <cell r="CW374">
            <v>5</v>
          </cell>
          <cell r="CX374">
            <v>0</v>
          </cell>
          <cell r="CY374">
            <v>0</v>
          </cell>
          <cell r="CZ374">
            <v>0</v>
          </cell>
          <cell r="DA374">
            <v>0</v>
          </cell>
          <cell r="DB374">
            <v>0</v>
          </cell>
          <cell r="DC374">
            <v>52.78737825144637</v>
          </cell>
          <cell r="DD374">
            <v>67</v>
          </cell>
          <cell r="DE374">
            <v>0</v>
          </cell>
          <cell r="DF374">
            <v>0</v>
          </cell>
          <cell r="DG374">
            <v>58.684931506849324</v>
          </cell>
          <cell r="DH374">
            <v>50.480539205333542</v>
          </cell>
          <cell r="DI374">
            <v>0</v>
          </cell>
          <cell r="DJ374">
            <v>0</v>
          </cell>
          <cell r="DK374">
            <v>27.3224043715847</v>
          </cell>
          <cell r="DL374">
            <v>31.752958884320162</v>
          </cell>
          <cell r="DM374">
            <v>0</v>
          </cell>
          <cell r="DN374">
            <v>0</v>
          </cell>
          <cell r="DO374">
            <v>0</v>
          </cell>
          <cell r="DP374">
            <v>0</v>
          </cell>
          <cell r="DR374">
            <v>59.075363255904861</v>
          </cell>
          <cell r="DS374">
            <v>0</v>
          </cell>
          <cell r="DT374">
            <v>0</v>
          </cell>
          <cell r="DV374">
            <v>40123</v>
          </cell>
          <cell r="DW374">
            <v>1.0982595022051391</v>
          </cell>
          <cell r="DY374">
            <v>49.7</v>
          </cell>
          <cell r="DZ374">
            <v>44.7</v>
          </cell>
          <cell r="EA374">
            <v>30</v>
          </cell>
          <cell r="EB374">
            <v>30</v>
          </cell>
          <cell r="ED374">
            <v>60</v>
          </cell>
          <cell r="EE374">
            <v>20</v>
          </cell>
          <cell r="EF374">
            <v>40.900257386490367</v>
          </cell>
          <cell r="EG374">
            <v>0</v>
          </cell>
          <cell r="EH374">
            <v>40.900257386490367</v>
          </cell>
          <cell r="EJ374">
            <v>30</v>
          </cell>
          <cell r="EK374">
            <v>90</v>
          </cell>
          <cell r="EL374">
            <v>110</v>
          </cell>
          <cell r="EN374">
            <v>0</v>
          </cell>
          <cell r="EO374">
            <v>60</v>
          </cell>
          <cell r="EP374">
            <v>80</v>
          </cell>
          <cell r="ER374">
            <v>200</v>
          </cell>
          <cell r="ET374">
            <v>15</v>
          </cell>
          <cell r="EU374">
            <v>0</v>
          </cell>
          <cell r="EV374">
            <v>0</v>
          </cell>
          <cell r="EW374">
            <v>44.075363255904861</v>
          </cell>
          <cell r="EX374">
            <v>15</v>
          </cell>
          <cell r="EZ374">
            <v>44.075363255904861</v>
          </cell>
          <cell r="FA374">
            <v>59.075363255904861</v>
          </cell>
          <cell r="FB374">
            <v>59</v>
          </cell>
          <cell r="FC374">
            <v>68.350684931506848</v>
          </cell>
          <cell r="FE374">
            <v>38271.593302083333</v>
          </cell>
        </row>
        <row r="375">
          <cell r="A375">
            <v>40124</v>
          </cell>
          <cell r="B375">
            <v>7</v>
          </cell>
          <cell r="C375">
            <v>6</v>
          </cell>
          <cell r="D375">
            <v>11</v>
          </cell>
          <cell r="E375">
            <v>2009</v>
          </cell>
          <cell r="G375">
            <v>0</v>
          </cell>
          <cell r="H375">
            <v>0.86840064707866427</v>
          </cell>
          <cell r="I375">
            <v>11.833124020957491</v>
          </cell>
          <cell r="J375">
            <v>60.958904109589042</v>
          </cell>
          <cell r="K375">
            <v>10.833333333333334</v>
          </cell>
          <cell r="L375">
            <v>0.24598529442635086</v>
          </cell>
          <cell r="M375">
            <v>8.1703089736797772</v>
          </cell>
          <cell r="N375">
            <v>8.1229090909090917</v>
          </cell>
          <cell r="O375">
            <v>16.699345714632287</v>
          </cell>
          <cell r="P375">
            <v>17.215650971558439</v>
          </cell>
          <cell r="Q375">
            <v>27.469763946967337</v>
          </cell>
          <cell r="R375">
            <v>17.507670067683122</v>
          </cell>
          <cell r="S375">
            <v>108.53612713113739</v>
          </cell>
          <cell r="T375">
            <v>22.359121441740136</v>
          </cell>
          <cell r="U375">
            <v>39.807189938958132</v>
          </cell>
          <cell r="W375">
            <v>0</v>
          </cell>
          <cell r="X375">
            <v>12.701524668036155</v>
          </cell>
          <cell r="Y375">
            <v>0</v>
          </cell>
          <cell r="Z375">
            <v>0</v>
          </cell>
          <cell r="AA375">
            <v>10.833333333333334</v>
          </cell>
          <cell r="AB375">
            <v>2.441584567592364</v>
          </cell>
          <cell r="AC375">
            <v>5</v>
          </cell>
          <cell r="AD375">
            <v>0</v>
          </cell>
          <cell r="AE375">
            <v>0</v>
          </cell>
          <cell r="AF375">
            <v>0</v>
          </cell>
          <cell r="AG375">
            <v>9.0976187914228532</v>
          </cell>
          <cell r="AH375">
            <v>3.8363948012261186</v>
          </cell>
          <cell r="AI375">
            <v>0</v>
          </cell>
          <cell r="AJ375">
            <v>0</v>
          </cell>
          <cell r="AK375">
            <v>0</v>
          </cell>
          <cell r="AL375">
            <v>0</v>
          </cell>
          <cell r="AM375">
            <v>0</v>
          </cell>
          <cell r="AN375">
            <v>0</v>
          </cell>
          <cell r="AO375">
            <v>0</v>
          </cell>
          <cell r="AP375">
            <v>0</v>
          </cell>
          <cell r="AQ375">
            <v>0</v>
          </cell>
          <cell r="AR375">
            <v>30</v>
          </cell>
          <cell r="AS375">
            <v>45.056035899615068</v>
          </cell>
          <cell r="AT375">
            <v>0</v>
          </cell>
          <cell r="AU375">
            <v>0</v>
          </cell>
          <cell r="AV375">
            <v>0</v>
          </cell>
          <cell r="AW375">
            <v>67</v>
          </cell>
          <cell r="AX375">
            <v>0</v>
          </cell>
          <cell r="AY375">
            <v>0</v>
          </cell>
          <cell r="AZ375">
            <v>8.7539793820931351</v>
          </cell>
          <cell r="BA375">
            <v>0</v>
          </cell>
          <cell r="BB375">
            <v>94.948459129742545</v>
          </cell>
          <cell r="BC375">
            <v>0</v>
          </cell>
          <cell r="BD375">
            <v>0</v>
          </cell>
          <cell r="BE375">
            <v>27.3224043715847</v>
          </cell>
          <cell r="BF375">
            <v>33.636499738004346</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7.3917808219178056</v>
          </cell>
          <cell r="BU375">
            <v>0</v>
          </cell>
          <cell r="BV375">
            <v>-7.3917808219178056</v>
          </cell>
          <cell r="BW375">
            <v>0</v>
          </cell>
          <cell r="BX375">
            <v>0</v>
          </cell>
          <cell r="BY375">
            <v>0</v>
          </cell>
          <cell r="CA375">
            <v>0</v>
          </cell>
          <cell r="CB375">
            <v>0</v>
          </cell>
          <cell r="CC375">
            <v>0</v>
          </cell>
          <cell r="CD375">
            <v>0</v>
          </cell>
          <cell r="CE375">
            <v>0</v>
          </cell>
          <cell r="CF375">
            <v>0</v>
          </cell>
          <cell r="CH375">
            <v>0</v>
          </cell>
          <cell r="CJ375">
            <v>40124</v>
          </cell>
          <cell r="CK375">
            <v>12.701524668036155</v>
          </cell>
          <cell r="CL375">
            <v>9.0976187914228532</v>
          </cell>
          <cell r="CM375">
            <v>68.350684931506848</v>
          </cell>
          <cell r="CN375">
            <v>0</v>
          </cell>
          <cell r="CO375">
            <v>0</v>
          </cell>
          <cell r="CP375">
            <v>48.892430700841189</v>
          </cell>
          <cell r="CQ375">
            <v>0</v>
          </cell>
          <cell r="CR375">
            <v>30</v>
          </cell>
          <cell r="CS375">
            <v>0</v>
          </cell>
          <cell r="CU375">
            <v>40124</v>
          </cell>
          <cell r="CV375">
            <v>2.441584567592364</v>
          </cell>
          <cell r="CW375">
            <v>5</v>
          </cell>
          <cell r="CX375">
            <v>0</v>
          </cell>
          <cell r="CY375">
            <v>0</v>
          </cell>
          <cell r="CZ375">
            <v>0</v>
          </cell>
          <cell r="DA375">
            <v>0</v>
          </cell>
          <cell r="DB375">
            <v>0</v>
          </cell>
          <cell r="DC375">
            <v>61.593955368877346</v>
          </cell>
          <cell r="DD375">
            <v>67</v>
          </cell>
          <cell r="DE375">
            <v>0</v>
          </cell>
          <cell r="DF375">
            <v>0</v>
          </cell>
          <cell r="DG375">
            <v>58.684931506849324</v>
          </cell>
          <cell r="DH375">
            <v>94.948459129742545</v>
          </cell>
          <cell r="DI375">
            <v>0</v>
          </cell>
          <cell r="DJ375">
            <v>0</v>
          </cell>
          <cell r="DK375">
            <v>27.3224043715847</v>
          </cell>
          <cell r="DL375">
            <v>41.028280559922152</v>
          </cell>
          <cell r="DM375">
            <v>0</v>
          </cell>
          <cell r="DN375">
            <v>0</v>
          </cell>
          <cell r="DO375">
            <v>0</v>
          </cell>
          <cell r="DP375">
            <v>-7.3917808219178056</v>
          </cell>
          <cell r="DR375">
            <v>68.350684931506848</v>
          </cell>
          <cell r="DS375">
            <v>0</v>
          </cell>
          <cell r="DT375">
            <v>0</v>
          </cell>
          <cell r="DV375">
            <v>40124</v>
          </cell>
          <cell r="DW375">
            <v>6.0650791942819025</v>
          </cell>
          <cell r="DY375">
            <v>49.7</v>
          </cell>
          <cell r="DZ375">
            <v>44.7</v>
          </cell>
          <cell r="EA375">
            <v>30</v>
          </cell>
          <cell r="EB375">
            <v>30</v>
          </cell>
          <cell r="ED375">
            <v>60</v>
          </cell>
          <cell r="EE375">
            <v>20</v>
          </cell>
          <cell r="EF375">
            <v>48.892430700841189</v>
          </cell>
          <cell r="EG375">
            <v>0</v>
          </cell>
          <cell r="EH375">
            <v>48.892430700841189</v>
          </cell>
          <cell r="EJ375">
            <v>30</v>
          </cell>
          <cell r="EK375">
            <v>90</v>
          </cell>
          <cell r="EL375">
            <v>110</v>
          </cell>
          <cell r="EN375">
            <v>0</v>
          </cell>
          <cell r="EO375">
            <v>60</v>
          </cell>
          <cell r="EP375">
            <v>80</v>
          </cell>
          <cell r="ER375">
            <v>200</v>
          </cell>
          <cell r="ET375">
            <v>15</v>
          </cell>
          <cell r="EU375">
            <v>7.3917808219178056</v>
          </cell>
          <cell r="EV375">
            <v>0</v>
          </cell>
          <cell r="EW375">
            <v>48.29461266041659</v>
          </cell>
          <cell r="EX375">
            <v>12.664291449172453</v>
          </cell>
          <cell r="EZ375">
            <v>55.686393482334395</v>
          </cell>
          <cell r="FA375">
            <v>70.686393482334395</v>
          </cell>
          <cell r="FB375">
            <v>59</v>
          </cell>
          <cell r="FC375">
            <v>68.350684931506848</v>
          </cell>
          <cell r="FE375">
            <v>38271.593302199071</v>
          </cell>
        </row>
        <row r="376">
          <cell r="A376">
            <v>40125</v>
          </cell>
          <cell r="B376">
            <v>8</v>
          </cell>
          <cell r="C376">
            <v>7</v>
          </cell>
          <cell r="D376">
            <v>11</v>
          </cell>
          <cell r="E376">
            <v>2009</v>
          </cell>
          <cell r="G376">
            <v>0</v>
          </cell>
          <cell r="H376">
            <v>1.215366100759723</v>
          </cell>
          <cell r="I376">
            <v>12.067982636119048</v>
          </cell>
          <cell r="J376">
            <v>60.958904109589042</v>
          </cell>
          <cell r="K376">
            <v>10.833333333333334</v>
          </cell>
          <cell r="L376">
            <v>0.34426757872291741</v>
          </cell>
          <cell r="M376">
            <v>8.3324696547984729</v>
          </cell>
          <cell r="N376">
            <v>8.1229090909090917</v>
          </cell>
          <cell r="O376">
            <v>23.371491896864892</v>
          </cell>
          <cell r="P376">
            <v>17.557339602483289</v>
          </cell>
          <cell r="Q376">
            <v>27.527483699101786</v>
          </cell>
          <cell r="R376">
            <v>17.507670067683122</v>
          </cell>
          <cell r="S376">
            <v>105.46382795170919</v>
          </cell>
          <cell r="T376">
            <v>22.344468177546837</v>
          </cell>
          <cell r="U376">
            <v>39.676450444803123</v>
          </cell>
          <cell r="W376">
            <v>0</v>
          </cell>
          <cell r="X376">
            <v>13.283348736878771</v>
          </cell>
          <cell r="Y376">
            <v>0</v>
          </cell>
          <cell r="Z376">
            <v>0</v>
          </cell>
          <cell r="AA376">
            <v>10.833333333333334</v>
          </cell>
          <cell r="AB376">
            <v>2.4403460826667742</v>
          </cell>
          <cell r="AC376">
            <v>5</v>
          </cell>
          <cell r="AD376">
            <v>0</v>
          </cell>
          <cell r="AE376">
            <v>0</v>
          </cell>
          <cell r="AF376">
            <v>0</v>
          </cell>
          <cell r="AG376">
            <v>9.3593002417637088</v>
          </cell>
          <cell r="AH376">
            <v>3.8233373209780872</v>
          </cell>
          <cell r="AI376">
            <v>0</v>
          </cell>
          <cell r="AJ376">
            <v>0</v>
          </cell>
          <cell r="AK376">
            <v>0</v>
          </cell>
          <cell r="AL376">
            <v>0</v>
          </cell>
          <cell r="AM376">
            <v>0</v>
          </cell>
          <cell r="AN376">
            <v>0</v>
          </cell>
          <cell r="AO376">
            <v>0</v>
          </cell>
          <cell r="AP376">
            <v>0</v>
          </cell>
          <cell r="AQ376">
            <v>0</v>
          </cell>
          <cell r="AR376">
            <v>30</v>
          </cell>
          <cell r="AS376">
            <v>52.14064794515501</v>
          </cell>
          <cell r="AT376">
            <v>0</v>
          </cell>
          <cell r="AU376">
            <v>0</v>
          </cell>
          <cell r="AV376">
            <v>0</v>
          </cell>
          <cell r="AW376">
            <v>67</v>
          </cell>
          <cell r="AX376">
            <v>0</v>
          </cell>
          <cell r="AY376">
            <v>0</v>
          </cell>
          <cell r="AZ376">
            <v>8.4922979317522831</v>
          </cell>
          <cell r="BA376">
            <v>0</v>
          </cell>
          <cell r="BB376">
            <v>91.992448642306869</v>
          </cell>
          <cell r="BC376">
            <v>0</v>
          </cell>
          <cell r="BD376">
            <v>0</v>
          </cell>
          <cell r="BE376">
            <v>27.3224043715847</v>
          </cell>
          <cell r="BF376">
            <v>33.636499738004346</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7.3917808219178056</v>
          </cell>
          <cell r="BU376">
            <v>0</v>
          </cell>
          <cell r="BV376">
            <v>-7.3917808219178056</v>
          </cell>
          <cell r="BW376">
            <v>0</v>
          </cell>
          <cell r="BX376">
            <v>0</v>
          </cell>
          <cell r="BY376">
            <v>0</v>
          </cell>
          <cell r="CA376">
            <v>0</v>
          </cell>
          <cell r="CB376">
            <v>0</v>
          </cell>
          <cell r="CC376">
            <v>0</v>
          </cell>
          <cell r="CD376">
            <v>0</v>
          </cell>
          <cell r="CE376">
            <v>0</v>
          </cell>
          <cell r="CF376">
            <v>0</v>
          </cell>
          <cell r="CH376">
            <v>0</v>
          </cell>
          <cell r="CJ376">
            <v>40125</v>
          </cell>
          <cell r="CK376">
            <v>13.283348736878771</v>
          </cell>
          <cell r="CL376">
            <v>9.3593002417637088</v>
          </cell>
          <cell r="CM376">
            <v>68.350684931506848</v>
          </cell>
          <cell r="CN376">
            <v>0</v>
          </cell>
          <cell r="CO376">
            <v>0</v>
          </cell>
          <cell r="CP376">
            <v>55.963985266133093</v>
          </cell>
          <cell r="CQ376">
            <v>0</v>
          </cell>
          <cell r="CR376">
            <v>30</v>
          </cell>
          <cell r="CS376">
            <v>0</v>
          </cell>
          <cell r="CU376">
            <v>40125</v>
          </cell>
          <cell r="CV376">
            <v>2.4403460826667742</v>
          </cell>
          <cell r="CW376">
            <v>5</v>
          </cell>
          <cell r="CX376">
            <v>0</v>
          </cell>
          <cell r="CY376">
            <v>0</v>
          </cell>
          <cell r="CZ376">
            <v>0</v>
          </cell>
          <cell r="DA376">
            <v>0</v>
          </cell>
          <cell r="DB376">
            <v>0</v>
          </cell>
          <cell r="DC376">
            <v>69.247334003011872</v>
          </cell>
          <cell r="DD376">
            <v>67</v>
          </cell>
          <cell r="DE376">
            <v>0</v>
          </cell>
          <cell r="DF376">
            <v>0</v>
          </cell>
          <cell r="DG376">
            <v>58.684931506849324</v>
          </cell>
          <cell r="DH376">
            <v>91.992448642306869</v>
          </cell>
          <cell r="DI376">
            <v>0</v>
          </cell>
          <cell r="DJ376">
            <v>0</v>
          </cell>
          <cell r="DK376">
            <v>27.3224043715847</v>
          </cell>
          <cell r="DL376">
            <v>41.028280559922152</v>
          </cell>
          <cell r="DM376">
            <v>0</v>
          </cell>
          <cell r="DN376">
            <v>0</v>
          </cell>
          <cell r="DO376">
            <v>0</v>
          </cell>
          <cell r="DP376">
            <v>-7.3917808219178056</v>
          </cell>
          <cell r="DR376">
            <v>68.350684931506848</v>
          </cell>
          <cell r="DS376">
            <v>0</v>
          </cell>
          <cell r="DT376">
            <v>0</v>
          </cell>
          <cell r="DV376">
            <v>40125</v>
          </cell>
          <cell r="DW376">
            <v>6.2395334945091392</v>
          </cell>
          <cell r="DY376">
            <v>49.7</v>
          </cell>
          <cell r="DZ376">
            <v>44.7</v>
          </cell>
          <cell r="EA376">
            <v>30</v>
          </cell>
          <cell r="EB376">
            <v>30</v>
          </cell>
          <cell r="ED376">
            <v>60</v>
          </cell>
          <cell r="EE376">
            <v>20</v>
          </cell>
          <cell r="EF376">
            <v>55.963985266133093</v>
          </cell>
          <cell r="EG376">
            <v>0</v>
          </cell>
          <cell r="EH376">
            <v>55.963985266133093</v>
          </cell>
          <cell r="EJ376">
            <v>30</v>
          </cell>
          <cell r="EK376">
            <v>90</v>
          </cell>
          <cell r="EL376">
            <v>110</v>
          </cell>
          <cell r="EN376">
            <v>0</v>
          </cell>
          <cell r="EO376">
            <v>60</v>
          </cell>
          <cell r="EP376">
            <v>80</v>
          </cell>
          <cell r="ER376">
            <v>200</v>
          </cell>
          <cell r="ET376">
            <v>15</v>
          </cell>
          <cell r="EU376">
            <v>7.3917808219178056</v>
          </cell>
          <cell r="EV376">
            <v>0</v>
          </cell>
          <cell r="EW376">
            <v>49.399851584088779</v>
          </cell>
          <cell r="EX376">
            <v>11.559052525500263</v>
          </cell>
          <cell r="EZ376">
            <v>56.791632406006585</v>
          </cell>
          <cell r="FA376">
            <v>71.791632406006585</v>
          </cell>
          <cell r="FB376">
            <v>59</v>
          </cell>
          <cell r="FC376">
            <v>68.350684931506848</v>
          </cell>
          <cell r="FE376">
            <v>38271.593302546295</v>
          </cell>
        </row>
        <row r="377">
          <cell r="A377">
            <v>40126</v>
          </cell>
          <cell r="B377">
            <v>9</v>
          </cell>
          <cell r="C377">
            <v>1</v>
          </cell>
          <cell r="D377">
            <v>11</v>
          </cell>
          <cell r="E377">
            <v>2009</v>
          </cell>
          <cell r="G377">
            <v>0</v>
          </cell>
          <cell r="H377">
            <v>0.92034151469043046</v>
          </cell>
          <cell r="I377">
            <v>11.867694579242739</v>
          </cell>
          <cell r="J377">
            <v>60.958904109589042</v>
          </cell>
          <cell r="K377">
            <v>10.833333333333334</v>
          </cell>
          <cell r="L377">
            <v>0.26069819181446513</v>
          </cell>
          <cell r="M377">
            <v>8.1941785910422631</v>
          </cell>
          <cell r="N377">
            <v>8.1229090909090917</v>
          </cell>
          <cell r="O377">
            <v>17.698168674846247</v>
          </cell>
          <cell r="P377">
            <v>17.265946621656987</v>
          </cell>
          <cell r="Q377">
            <v>27.451963623077649</v>
          </cell>
          <cell r="R377">
            <v>17.507670067683122</v>
          </cell>
          <cell r="S377">
            <v>83.690756425658748</v>
          </cell>
          <cell r="T377">
            <v>22.240621985904092</v>
          </cell>
          <cell r="U377">
            <v>38.749912958943355</v>
          </cell>
          <cell r="W377">
            <v>0</v>
          </cell>
          <cell r="X377">
            <v>12.788036093933171</v>
          </cell>
          <cell r="Y377">
            <v>0</v>
          </cell>
          <cell r="Z377">
            <v>0</v>
          </cell>
          <cell r="AA377">
            <v>10.833333333333334</v>
          </cell>
          <cell r="AB377">
            <v>2.4391082259581753</v>
          </cell>
          <cell r="AC377">
            <v>5</v>
          </cell>
          <cell r="AD377">
            <v>0</v>
          </cell>
          <cell r="AE377">
            <v>0</v>
          </cell>
          <cell r="AF377">
            <v>0</v>
          </cell>
          <cell r="AG377">
            <v>9.1386776478076435</v>
          </cell>
          <cell r="AH377">
            <v>3.7731176971336478</v>
          </cell>
          <cell r="AI377">
            <v>0</v>
          </cell>
          <cell r="AJ377">
            <v>0</v>
          </cell>
          <cell r="AK377">
            <v>0</v>
          </cell>
          <cell r="AL377">
            <v>0</v>
          </cell>
          <cell r="AM377">
            <v>0</v>
          </cell>
          <cell r="AN377">
            <v>0</v>
          </cell>
          <cell r="AO377">
            <v>0</v>
          </cell>
          <cell r="AP377">
            <v>0</v>
          </cell>
          <cell r="AQ377">
            <v>0</v>
          </cell>
          <cell r="AR377">
            <v>30</v>
          </cell>
          <cell r="AS377">
            <v>46.150631290130356</v>
          </cell>
          <cell r="AT377">
            <v>0</v>
          </cell>
          <cell r="AU377">
            <v>0</v>
          </cell>
          <cell r="AV377">
            <v>0</v>
          </cell>
          <cell r="AW377">
            <v>67</v>
          </cell>
          <cell r="AX377">
            <v>0</v>
          </cell>
          <cell r="AY377">
            <v>0</v>
          </cell>
          <cell r="AZ377">
            <v>8.7129205257083484</v>
          </cell>
          <cell r="BA377">
            <v>0</v>
          </cell>
          <cell r="BB377">
            <v>68.968370844797846</v>
          </cell>
          <cell r="BC377">
            <v>0</v>
          </cell>
          <cell r="BD377">
            <v>0</v>
          </cell>
          <cell r="BE377">
            <v>27.3224043715847</v>
          </cell>
          <cell r="BF377">
            <v>33.636499738004346</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7.3917808219178056</v>
          </cell>
          <cell r="BU377">
            <v>0</v>
          </cell>
          <cell r="BV377">
            <v>-7.3917808219178056</v>
          </cell>
          <cell r="BW377">
            <v>0</v>
          </cell>
          <cell r="BX377">
            <v>0</v>
          </cell>
          <cell r="BY377">
            <v>0</v>
          </cell>
          <cell r="CA377">
            <v>0</v>
          </cell>
          <cell r="CB377">
            <v>0</v>
          </cell>
          <cell r="CC377">
            <v>0</v>
          </cell>
          <cell r="CD377">
            <v>0</v>
          </cell>
          <cell r="CE377">
            <v>0</v>
          </cell>
          <cell r="CF377">
            <v>0</v>
          </cell>
          <cell r="CH377">
            <v>0</v>
          </cell>
          <cell r="CJ377">
            <v>40126</v>
          </cell>
          <cell r="CK377">
            <v>12.788036093933171</v>
          </cell>
          <cell r="CL377">
            <v>9.1386776478076435</v>
          </cell>
          <cell r="CM377">
            <v>68.350684931506848</v>
          </cell>
          <cell r="CN377">
            <v>0</v>
          </cell>
          <cell r="CO377">
            <v>0</v>
          </cell>
          <cell r="CP377">
            <v>49.923748987264005</v>
          </cell>
          <cell r="CQ377">
            <v>0</v>
          </cell>
          <cell r="CR377">
            <v>30</v>
          </cell>
          <cell r="CS377">
            <v>0</v>
          </cell>
          <cell r="CU377">
            <v>40126</v>
          </cell>
          <cell r="CV377">
            <v>2.4391082259581753</v>
          </cell>
          <cell r="CW377">
            <v>5</v>
          </cell>
          <cell r="CX377">
            <v>0</v>
          </cell>
          <cell r="CY377">
            <v>0</v>
          </cell>
          <cell r="CZ377">
            <v>0</v>
          </cell>
          <cell r="DA377">
            <v>0</v>
          </cell>
          <cell r="DB377">
            <v>0</v>
          </cell>
          <cell r="DC377">
            <v>62.711785081197178</v>
          </cell>
          <cell r="DD377">
            <v>67</v>
          </cell>
          <cell r="DE377">
            <v>0</v>
          </cell>
          <cell r="DF377">
            <v>0</v>
          </cell>
          <cell r="DG377">
            <v>58.684931506849324</v>
          </cell>
          <cell r="DH377">
            <v>68.968370844797846</v>
          </cell>
          <cell r="DI377">
            <v>0</v>
          </cell>
          <cell r="DJ377">
            <v>0</v>
          </cell>
          <cell r="DK377">
            <v>27.3224043715847</v>
          </cell>
          <cell r="DL377">
            <v>41.028280559922152</v>
          </cell>
          <cell r="DM377">
            <v>0</v>
          </cell>
          <cell r="DN377">
            <v>0</v>
          </cell>
          <cell r="DO377">
            <v>0</v>
          </cell>
          <cell r="DP377">
            <v>-7.3917808219178056</v>
          </cell>
          <cell r="DR377">
            <v>68.350684931506848</v>
          </cell>
          <cell r="DS377">
            <v>0</v>
          </cell>
          <cell r="DT377">
            <v>0</v>
          </cell>
          <cell r="DV377">
            <v>40126</v>
          </cell>
          <cell r="DW377">
            <v>6.0924517652050953</v>
          </cell>
          <cell r="DY377">
            <v>49.7</v>
          </cell>
          <cell r="DZ377">
            <v>44.7</v>
          </cell>
          <cell r="EA377">
            <v>30</v>
          </cell>
          <cell r="EB377">
            <v>30</v>
          </cell>
          <cell r="ED377">
            <v>60</v>
          </cell>
          <cell r="EE377">
            <v>20</v>
          </cell>
          <cell r="EF377">
            <v>49.923748987264005</v>
          </cell>
          <cell r="EG377">
            <v>0</v>
          </cell>
          <cell r="EH377">
            <v>49.923748987264005</v>
          </cell>
          <cell r="EJ377">
            <v>30</v>
          </cell>
          <cell r="EK377">
            <v>90</v>
          </cell>
          <cell r="EL377">
            <v>110</v>
          </cell>
          <cell r="EN377">
            <v>0</v>
          </cell>
          <cell r="EO377">
            <v>60</v>
          </cell>
          <cell r="EP377">
            <v>80</v>
          </cell>
          <cell r="ER377">
            <v>200</v>
          </cell>
          <cell r="ET377">
            <v>15</v>
          </cell>
          <cell r="EU377">
            <v>7.3917808219178056</v>
          </cell>
          <cell r="EV377">
            <v>0</v>
          </cell>
          <cell r="EW377">
            <v>48.457300865844573</v>
          </cell>
          <cell r="EX377">
            <v>12.501603243744469</v>
          </cell>
          <cell r="EZ377">
            <v>55.849081687762379</v>
          </cell>
          <cell r="FA377">
            <v>70.849081687762379</v>
          </cell>
          <cell r="FB377">
            <v>59</v>
          </cell>
          <cell r="FC377">
            <v>68.350684931506848</v>
          </cell>
          <cell r="FE377">
            <v>38271.593302777779</v>
          </cell>
        </row>
        <row r="378">
          <cell r="A378">
            <v>40127</v>
          </cell>
          <cell r="B378">
            <v>10</v>
          </cell>
          <cell r="C378">
            <v>2</v>
          </cell>
          <cell r="D378">
            <v>11</v>
          </cell>
          <cell r="E378">
            <v>2009</v>
          </cell>
          <cell r="G378">
            <v>0</v>
          </cell>
          <cell r="H378">
            <v>0.94623411971909277</v>
          </cell>
          <cell r="I378">
            <v>11.885213080285592</v>
          </cell>
          <cell r="J378">
            <v>60.958904109589042</v>
          </cell>
          <cell r="K378">
            <v>10.833333333333334</v>
          </cell>
          <cell r="L378">
            <v>0.26803259453844624</v>
          </cell>
          <cell r="M378">
            <v>8.2062744303170234</v>
          </cell>
          <cell r="N378">
            <v>8.1229090909090917</v>
          </cell>
          <cell r="O378">
            <v>18.196083507453334</v>
          </cell>
          <cell r="P378">
            <v>17.29143375413058</v>
          </cell>
          <cell r="Q378">
            <v>27.455909767645267</v>
          </cell>
          <cell r="R378">
            <v>17.507670067683122</v>
          </cell>
          <cell r="S378">
            <v>111.15632032622645</v>
          </cell>
          <cell r="T378">
            <v>22.371618396262733</v>
          </cell>
          <cell r="U378">
            <v>39.918690386313017</v>
          </cell>
          <cell r="W378">
            <v>0</v>
          </cell>
          <cell r="X378">
            <v>12.831447200004684</v>
          </cell>
          <cell r="Y378">
            <v>0</v>
          </cell>
          <cell r="Z378">
            <v>0</v>
          </cell>
          <cell r="AA378">
            <v>10.833333333333334</v>
          </cell>
          <cell r="AB378">
            <v>2.4378709971479067</v>
          </cell>
          <cell r="AC378">
            <v>5</v>
          </cell>
          <cell r="AD378">
            <v>0</v>
          </cell>
          <cell r="AE378">
            <v>0</v>
          </cell>
          <cell r="AF378">
            <v>0</v>
          </cell>
          <cell r="AG378">
            <v>9.1593451186166526</v>
          </cell>
          <cell r="AH378">
            <v>3.7713054698680875</v>
          </cell>
          <cell r="AI378">
            <v>0</v>
          </cell>
          <cell r="AJ378">
            <v>0</v>
          </cell>
          <cell r="AK378">
            <v>0</v>
          </cell>
          <cell r="AL378">
            <v>0</v>
          </cell>
          <cell r="AM378">
            <v>0</v>
          </cell>
          <cell r="AN378">
            <v>0</v>
          </cell>
          <cell r="AO378">
            <v>0</v>
          </cell>
          <cell r="AP378">
            <v>0</v>
          </cell>
          <cell r="AQ378">
            <v>0</v>
          </cell>
          <cell r="AR378">
            <v>30</v>
          </cell>
          <cell r="AS378">
            <v>46.679791627044217</v>
          </cell>
          <cell r="AT378">
            <v>0</v>
          </cell>
          <cell r="AU378">
            <v>0</v>
          </cell>
          <cell r="AV378">
            <v>0</v>
          </cell>
          <cell r="AW378">
            <v>67</v>
          </cell>
          <cell r="AX378">
            <v>0</v>
          </cell>
          <cell r="AY378">
            <v>0</v>
          </cell>
          <cell r="AZ378">
            <v>8.6922530548993393</v>
          </cell>
          <cell r="BA378">
            <v>0</v>
          </cell>
          <cell r="BB378">
            <v>97.75437605390286</v>
          </cell>
          <cell r="BC378">
            <v>0</v>
          </cell>
          <cell r="BD378">
            <v>0</v>
          </cell>
          <cell r="BE378">
            <v>27.3224043715847</v>
          </cell>
          <cell r="BF378">
            <v>33.636499738004346</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7.3917808219178056</v>
          </cell>
          <cell r="BU378">
            <v>0</v>
          </cell>
          <cell r="BV378">
            <v>-7.3917808219178056</v>
          </cell>
          <cell r="BW378">
            <v>0</v>
          </cell>
          <cell r="BX378">
            <v>0</v>
          </cell>
          <cell r="BY378">
            <v>0</v>
          </cell>
          <cell r="CA378">
            <v>0</v>
          </cell>
          <cell r="CB378">
            <v>0</v>
          </cell>
          <cell r="CC378">
            <v>0</v>
          </cell>
          <cell r="CD378">
            <v>0</v>
          </cell>
          <cell r="CE378">
            <v>0</v>
          </cell>
          <cell r="CF378">
            <v>0</v>
          </cell>
          <cell r="CH378">
            <v>0</v>
          </cell>
          <cell r="CJ378">
            <v>40127</v>
          </cell>
          <cell r="CK378">
            <v>12.831447200004684</v>
          </cell>
          <cell r="CL378">
            <v>9.1593451186166526</v>
          </cell>
          <cell r="CM378">
            <v>68.350684931506848</v>
          </cell>
          <cell r="CN378">
            <v>0</v>
          </cell>
          <cell r="CO378">
            <v>0</v>
          </cell>
          <cell r="CP378">
            <v>50.451097096912306</v>
          </cell>
          <cell r="CQ378">
            <v>0</v>
          </cell>
          <cell r="CR378">
            <v>30</v>
          </cell>
          <cell r="CS378">
            <v>0</v>
          </cell>
          <cell r="CU378">
            <v>40127</v>
          </cell>
          <cell r="CV378">
            <v>2.4378709971479067</v>
          </cell>
          <cell r="CW378">
            <v>5</v>
          </cell>
          <cell r="CX378">
            <v>0</v>
          </cell>
          <cell r="CY378">
            <v>0</v>
          </cell>
          <cell r="CZ378">
            <v>0</v>
          </cell>
          <cell r="DA378">
            <v>0</v>
          </cell>
          <cell r="DB378">
            <v>0</v>
          </cell>
          <cell r="DC378">
            <v>63.282544296916988</v>
          </cell>
          <cell r="DD378">
            <v>67</v>
          </cell>
          <cell r="DE378">
            <v>0</v>
          </cell>
          <cell r="DF378">
            <v>0</v>
          </cell>
          <cell r="DG378">
            <v>58.684931506849324</v>
          </cell>
          <cell r="DH378">
            <v>97.75437605390286</v>
          </cell>
          <cell r="DI378">
            <v>0</v>
          </cell>
          <cell r="DJ378">
            <v>0</v>
          </cell>
          <cell r="DK378">
            <v>27.3224043715847</v>
          </cell>
          <cell r="DL378">
            <v>41.028280559922152</v>
          </cell>
          <cell r="DM378">
            <v>0</v>
          </cell>
          <cell r="DN378">
            <v>0</v>
          </cell>
          <cell r="DO378">
            <v>0</v>
          </cell>
          <cell r="DP378">
            <v>-7.3917808219178056</v>
          </cell>
          <cell r="DR378">
            <v>68.350684931506848</v>
          </cell>
          <cell r="DS378">
            <v>0</v>
          </cell>
          <cell r="DT378">
            <v>0</v>
          </cell>
          <cell r="DV378">
            <v>40127</v>
          </cell>
          <cell r="DW378">
            <v>6.1062300790777684</v>
          </cell>
          <cell r="DY378">
            <v>49.7</v>
          </cell>
          <cell r="DZ378">
            <v>44.7</v>
          </cell>
          <cell r="EA378">
            <v>30</v>
          </cell>
          <cell r="EB378">
            <v>30</v>
          </cell>
          <cell r="ED378">
            <v>60</v>
          </cell>
          <cell r="EE378">
            <v>20</v>
          </cell>
          <cell r="EF378">
            <v>50.451097096912306</v>
          </cell>
          <cell r="EG378">
            <v>0</v>
          </cell>
          <cell r="EH378">
            <v>50.451097096912306</v>
          </cell>
          <cell r="EJ378">
            <v>30</v>
          </cell>
          <cell r="EK378">
            <v>90</v>
          </cell>
          <cell r="EL378">
            <v>110</v>
          </cell>
          <cell r="EN378">
            <v>0</v>
          </cell>
          <cell r="EO378">
            <v>60</v>
          </cell>
          <cell r="EP378">
            <v>80</v>
          </cell>
          <cell r="ER378">
            <v>200</v>
          </cell>
          <cell r="ET378">
            <v>15</v>
          </cell>
          <cell r="EU378">
            <v>7.3917808219178056</v>
          </cell>
          <cell r="EV378">
            <v>0</v>
          </cell>
          <cell r="EW378">
            <v>48.539742505141611</v>
          </cell>
          <cell r="EX378">
            <v>12.419161604447432</v>
          </cell>
          <cell r="EZ378">
            <v>55.931523327059416</v>
          </cell>
          <cell r="FA378">
            <v>70.931523327059409</v>
          </cell>
          <cell r="FB378">
            <v>59</v>
          </cell>
          <cell r="FC378">
            <v>68.350684931506848</v>
          </cell>
          <cell r="FE378">
            <v>38271.593302893518</v>
          </cell>
        </row>
        <row r="379">
          <cell r="A379">
            <v>40128</v>
          </cell>
          <cell r="B379">
            <v>11</v>
          </cell>
          <cell r="C379">
            <v>3</v>
          </cell>
          <cell r="D379">
            <v>11</v>
          </cell>
          <cell r="E379">
            <v>2009</v>
          </cell>
          <cell r="G379">
            <v>0</v>
          </cell>
          <cell r="H379">
            <v>1.198132929110854</v>
          </cell>
          <cell r="I379">
            <v>11.588589302264175</v>
          </cell>
          <cell r="J379">
            <v>60.958904109589042</v>
          </cell>
          <cell r="K379">
            <v>10.833333333333334</v>
          </cell>
          <cell r="L379">
            <v>0.33938606830925355</v>
          </cell>
          <cell r="M379">
            <v>8.0014673218068015</v>
          </cell>
          <cell r="N379">
            <v>8.1229090909090917</v>
          </cell>
          <cell r="O379">
            <v>23.040097980828357</v>
          </cell>
          <cell r="P379">
            <v>16.859884872935929</v>
          </cell>
          <cell r="Q379">
            <v>27.249495247747841</v>
          </cell>
          <cell r="R379">
            <v>17.507670067683122</v>
          </cell>
          <cell r="S379">
            <v>57.247914571874688</v>
          </cell>
          <cell r="T379">
            <v>22.191037383432676</v>
          </cell>
          <cell r="U379">
            <v>33.594846103562247</v>
          </cell>
          <cell r="W379">
            <v>0</v>
          </cell>
          <cell r="X379">
            <v>12.786722231375029</v>
          </cell>
          <cell r="Y379">
            <v>0</v>
          </cell>
          <cell r="Z379">
            <v>0</v>
          </cell>
          <cell r="AA379">
            <v>10.833333333333334</v>
          </cell>
          <cell r="AB379">
            <v>2.4366343959174683</v>
          </cell>
          <cell r="AC379">
            <v>5</v>
          </cell>
          <cell r="AD379">
            <v>0</v>
          </cell>
          <cell r="AE379">
            <v>0</v>
          </cell>
          <cell r="AF379">
            <v>0</v>
          </cell>
          <cell r="AG379">
            <v>9.0271280851076803</v>
          </cell>
          <cell r="AH379">
            <v>3.9230528198935293</v>
          </cell>
          <cell r="AI379">
            <v>0</v>
          </cell>
          <cell r="AJ379">
            <v>0</v>
          </cell>
          <cell r="AK379">
            <v>0</v>
          </cell>
          <cell r="AL379">
            <v>0</v>
          </cell>
          <cell r="AM379">
            <v>0</v>
          </cell>
          <cell r="AN379">
            <v>0</v>
          </cell>
          <cell r="AO379">
            <v>0</v>
          </cell>
          <cell r="AP379">
            <v>0</v>
          </cell>
          <cell r="AQ379">
            <v>0</v>
          </cell>
          <cell r="AR379">
            <v>30</v>
          </cell>
          <cell r="AS379">
            <v>50.734095349301725</v>
          </cell>
          <cell r="AT379">
            <v>0</v>
          </cell>
          <cell r="AU379">
            <v>0</v>
          </cell>
          <cell r="AV379">
            <v>0</v>
          </cell>
          <cell r="AW379">
            <v>67</v>
          </cell>
          <cell r="AX379">
            <v>0</v>
          </cell>
          <cell r="AY379">
            <v>0</v>
          </cell>
          <cell r="AZ379">
            <v>8.8244700884083116</v>
          </cell>
          <cell r="BA379">
            <v>0</v>
          </cell>
          <cell r="BB379">
            <v>37.209327970461302</v>
          </cell>
          <cell r="BC379">
            <v>0</v>
          </cell>
          <cell r="BD379">
            <v>0</v>
          </cell>
          <cell r="BE379">
            <v>27.3224043715847</v>
          </cell>
          <cell r="BF379">
            <v>33.636499738004346</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7.3917808219178056</v>
          </cell>
          <cell r="BU379">
            <v>0</v>
          </cell>
          <cell r="BV379">
            <v>-7.3917808219178056</v>
          </cell>
          <cell r="BW379">
            <v>0</v>
          </cell>
          <cell r="BX379">
            <v>0</v>
          </cell>
          <cell r="BY379">
            <v>0</v>
          </cell>
          <cell r="CA379">
            <v>0</v>
          </cell>
          <cell r="CB379">
            <v>0</v>
          </cell>
          <cell r="CC379">
            <v>0</v>
          </cell>
          <cell r="CD379">
            <v>0</v>
          </cell>
          <cell r="CE379">
            <v>0</v>
          </cell>
          <cell r="CF379">
            <v>0</v>
          </cell>
          <cell r="CH379">
            <v>0</v>
          </cell>
          <cell r="CJ379">
            <v>40128</v>
          </cell>
          <cell r="CK379">
            <v>12.786722231375029</v>
          </cell>
          <cell r="CL379">
            <v>9.0271280851076803</v>
          </cell>
          <cell r="CM379">
            <v>68.350684931506848</v>
          </cell>
          <cell r="CN379">
            <v>0</v>
          </cell>
          <cell r="CO379">
            <v>0</v>
          </cell>
          <cell r="CP379">
            <v>54.657148169195253</v>
          </cell>
          <cell r="CQ379">
            <v>0</v>
          </cell>
          <cell r="CR379">
            <v>30</v>
          </cell>
          <cell r="CS379">
            <v>0</v>
          </cell>
          <cell r="CU379">
            <v>40128</v>
          </cell>
          <cell r="CV379">
            <v>2.4366343959174683</v>
          </cell>
          <cell r="CW379">
            <v>5</v>
          </cell>
          <cell r="CX379">
            <v>0</v>
          </cell>
          <cell r="CY379">
            <v>0</v>
          </cell>
          <cell r="CZ379">
            <v>0</v>
          </cell>
          <cell r="DA379">
            <v>0</v>
          </cell>
          <cell r="DB379">
            <v>0</v>
          </cell>
          <cell r="DC379">
            <v>67.44387040057029</v>
          </cell>
          <cell r="DD379">
            <v>67</v>
          </cell>
          <cell r="DE379">
            <v>0</v>
          </cell>
          <cell r="DF379">
            <v>0</v>
          </cell>
          <cell r="DG379">
            <v>58.684931506849324</v>
          </cell>
          <cell r="DH379">
            <v>37.209327970461302</v>
          </cell>
          <cell r="DI379">
            <v>0</v>
          </cell>
          <cell r="DJ379">
            <v>0</v>
          </cell>
          <cell r="DK379">
            <v>27.3224043715847</v>
          </cell>
          <cell r="DL379">
            <v>41.028280559922152</v>
          </cell>
          <cell r="DM379">
            <v>0</v>
          </cell>
          <cell r="DN379">
            <v>0</v>
          </cell>
          <cell r="DO379">
            <v>0</v>
          </cell>
          <cell r="DP379">
            <v>-7.3917808219178056</v>
          </cell>
          <cell r="DR379">
            <v>68.350684931506848</v>
          </cell>
          <cell r="DS379">
            <v>0</v>
          </cell>
          <cell r="DT379">
            <v>0</v>
          </cell>
          <cell r="DV379">
            <v>40128</v>
          </cell>
          <cell r="DW379">
            <v>6.0180853900717866</v>
          </cell>
          <cell r="DY379">
            <v>49.7</v>
          </cell>
          <cell r="DZ379">
            <v>44.7</v>
          </cell>
          <cell r="EA379">
            <v>30</v>
          </cell>
          <cell r="EB379">
            <v>30</v>
          </cell>
          <cell r="ED379">
            <v>60</v>
          </cell>
          <cell r="EE379">
            <v>20</v>
          </cell>
          <cell r="EF379">
            <v>54.657148169195253</v>
          </cell>
          <cell r="EG379">
            <v>0</v>
          </cell>
          <cell r="EH379">
            <v>54.657148169195253</v>
          </cell>
          <cell r="EJ379">
            <v>30</v>
          </cell>
          <cell r="EK379">
            <v>90</v>
          </cell>
          <cell r="EL379">
            <v>110</v>
          </cell>
          <cell r="EN379">
            <v>0</v>
          </cell>
          <cell r="EO379">
            <v>60</v>
          </cell>
          <cell r="EP379">
            <v>80</v>
          </cell>
          <cell r="ER379">
            <v>200</v>
          </cell>
          <cell r="ET379">
            <v>15</v>
          </cell>
          <cell r="EU379">
            <v>7.3917808219178056</v>
          </cell>
          <cell r="EV379">
            <v>0</v>
          </cell>
          <cell r="EW379">
            <v>47.143838229156465</v>
          </cell>
          <cell r="EX379">
            <v>13.815065880432577</v>
          </cell>
          <cell r="EZ379">
            <v>54.535619051074271</v>
          </cell>
          <cell r="FA379">
            <v>69.535619051074264</v>
          </cell>
          <cell r="FB379">
            <v>59</v>
          </cell>
          <cell r="FC379">
            <v>68.350684931506848</v>
          </cell>
          <cell r="FE379">
            <v>38271.593303240741</v>
          </cell>
        </row>
        <row r="380">
          <cell r="A380">
            <v>40129</v>
          </cell>
          <cell r="B380">
            <v>12</v>
          </cell>
          <cell r="C380">
            <v>4</v>
          </cell>
          <cell r="D380">
            <v>11</v>
          </cell>
          <cell r="E380">
            <v>2009</v>
          </cell>
          <cell r="G380">
            <v>0</v>
          </cell>
          <cell r="H380">
            <v>0.77204317533490996</v>
          </cell>
          <cell r="I380">
            <v>9.3788400754893377</v>
          </cell>
          <cell r="J380">
            <v>60.958904109589042</v>
          </cell>
          <cell r="K380">
            <v>10.833333333333334</v>
          </cell>
          <cell r="L380">
            <v>0.21869084095397903</v>
          </cell>
          <cell r="M380">
            <v>6.4757219729771407</v>
          </cell>
          <cell r="N380">
            <v>0</v>
          </cell>
          <cell r="O380">
            <v>14.84639139193577</v>
          </cell>
          <cell r="P380">
            <v>13.644988168105439</v>
          </cell>
          <cell r="Q380">
            <v>27.844429849426433</v>
          </cell>
          <cell r="R380">
            <v>17.507670067683122</v>
          </cell>
          <cell r="S380">
            <v>74.91431564641843</v>
          </cell>
          <cell r="T380">
            <v>21.445688155865604</v>
          </cell>
          <cell r="U380">
            <v>24.225217919908822</v>
          </cell>
          <cell r="W380">
            <v>0</v>
          </cell>
          <cell r="X380">
            <v>10.150883250824247</v>
          </cell>
          <cell r="Y380">
            <v>0</v>
          </cell>
          <cell r="Z380">
            <v>0</v>
          </cell>
          <cell r="AA380">
            <v>10.833333333333334</v>
          </cell>
          <cell r="AB380">
            <v>0</v>
          </cell>
          <cell r="AC380">
            <v>5</v>
          </cell>
          <cell r="AD380">
            <v>0</v>
          </cell>
          <cell r="AE380">
            <v>0</v>
          </cell>
          <cell r="AF380">
            <v>0</v>
          </cell>
          <cell r="AG380">
            <v>1.6944128139311196</v>
          </cell>
          <cell r="AH380">
            <v>4.4459487371530013</v>
          </cell>
          <cell r="AI380">
            <v>0</v>
          </cell>
          <cell r="AJ380">
            <v>0</v>
          </cell>
          <cell r="AK380">
            <v>0</v>
          </cell>
          <cell r="AL380">
            <v>0</v>
          </cell>
          <cell r="AM380">
            <v>0</v>
          </cell>
          <cell r="AN380">
            <v>0</v>
          </cell>
          <cell r="AO380">
            <v>0</v>
          </cell>
          <cell r="AP380">
            <v>0</v>
          </cell>
          <cell r="AQ380">
            <v>0</v>
          </cell>
          <cell r="AR380">
            <v>30</v>
          </cell>
          <cell r="AS380">
            <v>39.397530739997762</v>
          </cell>
          <cell r="AT380">
            <v>0</v>
          </cell>
          <cell r="AU380">
            <v>0</v>
          </cell>
          <cell r="AV380">
            <v>0</v>
          </cell>
          <cell r="AW380">
            <v>67</v>
          </cell>
          <cell r="AX380">
            <v>0</v>
          </cell>
          <cell r="AY380">
            <v>0</v>
          </cell>
          <cell r="AZ380">
            <v>16.157185359584872</v>
          </cell>
          <cell r="BA380">
            <v>0</v>
          </cell>
          <cell r="BB380">
            <v>37.428036362607997</v>
          </cell>
          <cell r="BC380">
            <v>0</v>
          </cell>
          <cell r="BD380">
            <v>0</v>
          </cell>
          <cell r="BE380">
            <v>27.3224043715847</v>
          </cell>
          <cell r="BF380">
            <v>31.814188630110696</v>
          </cell>
          <cell r="BG380">
            <v>0</v>
          </cell>
          <cell r="BH380">
            <v>1.8223111078936469</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CA380">
            <v>0</v>
          </cell>
          <cell r="CB380">
            <v>0</v>
          </cell>
          <cell r="CC380">
            <v>0</v>
          </cell>
          <cell r="CD380">
            <v>0</v>
          </cell>
          <cell r="CE380">
            <v>0</v>
          </cell>
          <cell r="CF380">
            <v>0</v>
          </cell>
          <cell r="CH380">
            <v>0</v>
          </cell>
          <cell r="CJ380">
            <v>40129</v>
          </cell>
          <cell r="CK380">
            <v>10.150883250824247</v>
          </cell>
          <cell r="CL380">
            <v>1.6944128139311196</v>
          </cell>
          <cell r="CM380">
            <v>59.136593001695395</v>
          </cell>
          <cell r="CN380">
            <v>0</v>
          </cell>
          <cell r="CO380">
            <v>0</v>
          </cell>
          <cell r="CP380">
            <v>43.843479477150765</v>
          </cell>
          <cell r="CQ380">
            <v>0</v>
          </cell>
          <cell r="CR380">
            <v>30</v>
          </cell>
          <cell r="CS380">
            <v>0</v>
          </cell>
          <cell r="CU380">
            <v>40129</v>
          </cell>
          <cell r="CV380">
            <v>0</v>
          </cell>
          <cell r="CW380">
            <v>5</v>
          </cell>
          <cell r="CX380">
            <v>0</v>
          </cell>
          <cell r="CY380">
            <v>0</v>
          </cell>
          <cell r="CZ380">
            <v>0</v>
          </cell>
          <cell r="DA380">
            <v>0</v>
          </cell>
          <cell r="DB380">
            <v>0</v>
          </cell>
          <cell r="DC380">
            <v>55.816673835868656</v>
          </cell>
          <cell r="DD380">
            <v>67</v>
          </cell>
          <cell r="DE380">
            <v>0</v>
          </cell>
          <cell r="DF380">
            <v>0</v>
          </cell>
          <cell r="DG380">
            <v>58.684931506849324</v>
          </cell>
          <cell r="DH380">
            <v>37.428036362607997</v>
          </cell>
          <cell r="DI380">
            <v>0</v>
          </cell>
          <cell r="DJ380">
            <v>0</v>
          </cell>
          <cell r="DK380">
            <v>27.3224043715847</v>
          </cell>
          <cell r="DL380">
            <v>31.814188630110696</v>
          </cell>
          <cell r="DM380">
            <v>0</v>
          </cell>
          <cell r="DN380">
            <v>0</v>
          </cell>
          <cell r="DO380">
            <v>0</v>
          </cell>
          <cell r="DP380">
            <v>0</v>
          </cell>
          <cell r="DR380">
            <v>59.136593001695395</v>
          </cell>
          <cell r="DS380">
            <v>0</v>
          </cell>
          <cell r="DT380">
            <v>0</v>
          </cell>
          <cell r="DV380">
            <v>40129</v>
          </cell>
          <cell r="DW380">
            <v>1.1296085426207465</v>
          </cell>
          <cell r="DY380">
            <v>49.7</v>
          </cell>
          <cell r="DZ380">
            <v>44.7</v>
          </cell>
          <cell r="EA380">
            <v>30</v>
          </cell>
          <cell r="EB380">
            <v>30</v>
          </cell>
          <cell r="ED380">
            <v>60</v>
          </cell>
          <cell r="EE380">
            <v>20</v>
          </cell>
          <cell r="EF380">
            <v>43.843479477150765</v>
          </cell>
          <cell r="EG380">
            <v>0</v>
          </cell>
          <cell r="EH380">
            <v>43.843479477150765</v>
          </cell>
          <cell r="EJ380">
            <v>30</v>
          </cell>
          <cell r="EK380">
            <v>90</v>
          </cell>
          <cell r="EL380">
            <v>110</v>
          </cell>
          <cell r="EN380">
            <v>0</v>
          </cell>
          <cell r="EO380">
            <v>60</v>
          </cell>
          <cell r="EP380">
            <v>80</v>
          </cell>
          <cell r="ER380">
            <v>200</v>
          </cell>
          <cell r="ET380">
            <v>15</v>
          </cell>
          <cell r="EU380">
            <v>0</v>
          </cell>
          <cell r="EV380">
            <v>0</v>
          </cell>
          <cell r="EW380">
            <v>44.136593001695395</v>
          </cell>
          <cell r="EX380">
            <v>15</v>
          </cell>
          <cell r="EZ380">
            <v>44.136593001695395</v>
          </cell>
          <cell r="FA380">
            <v>59.136593001695395</v>
          </cell>
          <cell r="FB380">
            <v>59</v>
          </cell>
          <cell r="FC380">
            <v>68.350684931506848</v>
          </cell>
          <cell r="FE380">
            <v>38271.593303472226</v>
          </cell>
        </row>
        <row r="381">
          <cell r="A381">
            <v>40130</v>
          </cell>
          <cell r="B381">
            <v>13</v>
          </cell>
          <cell r="C381">
            <v>5</v>
          </cell>
          <cell r="D381">
            <v>11</v>
          </cell>
          <cell r="E381">
            <v>2009</v>
          </cell>
          <cell r="G381">
            <v>0</v>
          </cell>
          <cell r="H381">
            <v>0.73193653946963477</v>
          </cell>
          <cell r="I381">
            <v>9.4292977550963748</v>
          </cell>
          <cell r="J381">
            <v>60.958904109589042</v>
          </cell>
          <cell r="K381">
            <v>10.833333333333334</v>
          </cell>
          <cell r="L381">
            <v>0.20733013703815564</v>
          </cell>
          <cell r="M381">
            <v>6.5105610257711701</v>
          </cell>
          <cell r="N381">
            <v>0</v>
          </cell>
          <cell r="O381">
            <v>14.07514072553175</v>
          </cell>
          <cell r="P381">
            <v>13.718397506113815</v>
          </cell>
          <cell r="Q381">
            <v>27.505433475639968</v>
          </cell>
          <cell r="R381">
            <v>17.507670067683122</v>
          </cell>
          <cell r="S381">
            <v>43.124683674470113</v>
          </cell>
          <cell r="T381">
            <v>21.47404007259204</v>
          </cell>
          <cell r="U381">
            <v>25.661137807797488</v>
          </cell>
          <cell r="W381">
            <v>0</v>
          </cell>
          <cell r="X381">
            <v>10.161234294566009</v>
          </cell>
          <cell r="Y381">
            <v>0</v>
          </cell>
          <cell r="Z381">
            <v>0</v>
          </cell>
          <cell r="AA381">
            <v>10.833333333333334</v>
          </cell>
          <cell r="AB381">
            <v>0</v>
          </cell>
          <cell r="AC381">
            <v>5</v>
          </cell>
          <cell r="AD381">
            <v>0</v>
          </cell>
          <cell r="AE381">
            <v>0</v>
          </cell>
          <cell r="AF381">
            <v>0</v>
          </cell>
          <cell r="AG381">
            <v>1.7178911628093259</v>
          </cell>
          <cell r="AH381">
            <v>4.2984060571045379</v>
          </cell>
          <cell r="AI381">
            <v>0</v>
          </cell>
          <cell r="AJ381">
            <v>0</v>
          </cell>
          <cell r="AK381">
            <v>0</v>
          </cell>
          <cell r="AL381">
            <v>0</v>
          </cell>
          <cell r="AM381">
            <v>0</v>
          </cell>
          <cell r="AN381">
            <v>0</v>
          </cell>
          <cell r="AO381">
            <v>0</v>
          </cell>
          <cell r="AP381">
            <v>0</v>
          </cell>
          <cell r="AQ381">
            <v>0</v>
          </cell>
          <cell r="AR381">
            <v>30</v>
          </cell>
          <cell r="AS381">
            <v>38.508235717864117</v>
          </cell>
          <cell r="AT381">
            <v>0</v>
          </cell>
          <cell r="AU381">
            <v>0</v>
          </cell>
          <cell r="AV381">
            <v>0</v>
          </cell>
          <cell r="AW381">
            <v>67</v>
          </cell>
          <cell r="AX381">
            <v>0</v>
          </cell>
          <cell r="AY381">
            <v>0</v>
          </cell>
          <cell r="AZ381">
            <v>16.133707010706665</v>
          </cell>
          <cell r="BA381">
            <v>0</v>
          </cell>
          <cell r="BB381">
            <v>7.1261545441529677</v>
          </cell>
          <cell r="BC381">
            <v>0</v>
          </cell>
          <cell r="BD381">
            <v>0</v>
          </cell>
          <cell r="BE381">
            <v>27.3224043715847</v>
          </cell>
          <cell r="BF381">
            <v>32.05164124159576</v>
          </cell>
          <cell r="BG381">
            <v>0</v>
          </cell>
          <cell r="BH381">
            <v>1.5848584964085859</v>
          </cell>
          <cell r="BI381">
            <v>0</v>
          </cell>
          <cell r="BJ381">
            <v>0</v>
          </cell>
          <cell r="BK381">
            <v>0</v>
          </cell>
          <cell r="BL381">
            <v>0</v>
          </cell>
          <cell r="BM381">
            <v>0</v>
          </cell>
          <cell r="BN381">
            <v>0</v>
          </cell>
          <cell r="BO381">
            <v>0</v>
          </cell>
          <cell r="BP381">
            <v>0</v>
          </cell>
          <cell r="BQ381">
            <v>0</v>
          </cell>
          <cell r="BR381">
            <v>0</v>
          </cell>
          <cell r="BS381">
            <v>0</v>
          </cell>
          <cell r="BT381">
            <v>7.1054273576010019E-15</v>
          </cell>
          <cell r="BU381">
            <v>0</v>
          </cell>
          <cell r="BV381">
            <v>-7.1054273576010019E-15</v>
          </cell>
          <cell r="BW381">
            <v>0</v>
          </cell>
          <cell r="BX381">
            <v>0</v>
          </cell>
          <cell r="BY381">
            <v>0</v>
          </cell>
          <cell r="CA381">
            <v>0</v>
          </cell>
          <cell r="CB381">
            <v>0</v>
          </cell>
          <cell r="CC381">
            <v>0</v>
          </cell>
          <cell r="CD381">
            <v>0</v>
          </cell>
          <cell r="CE381">
            <v>0</v>
          </cell>
          <cell r="CF381">
            <v>0</v>
          </cell>
          <cell r="CH381">
            <v>0</v>
          </cell>
          <cell r="CJ381">
            <v>40130</v>
          </cell>
          <cell r="CK381">
            <v>10.161234294566009</v>
          </cell>
          <cell r="CL381">
            <v>1.7178911628093259</v>
          </cell>
          <cell r="CM381">
            <v>59.374045613180463</v>
          </cell>
          <cell r="CN381">
            <v>0</v>
          </cell>
          <cell r="CO381">
            <v>0</v>
          </cell>
          <cell r="CP381">
            <v>42.806641774968654</v>
          </cell>
          <cell r="CQ381">
            <v>0</v>
          </cell>
          <cell r="CR381">
            <v>30</v>
          </cell>
          <cell r="CS381">
            <v>0</v>
          </cell>
          <cell r="CU381">
            <v>40130</v>
          </cell>
          <cell r="CV381">
            <v>0</v>
          </cell>
          <cell r="CW381">
            <v>5</v>
          </cell>
          <cell r="CX381">
            <v>0</v>
          </cell>
          <cell r="CY381">
            <v>0</v>
          </cell>
          <cell r="CZ381">
            <v>0</v>
          </cell>
          <cell r="DA381">
            <v>0</v>
          </cell>
          <cell r="DB381">
            <v>0</v>
          </cell>
          <cell r="DC381">
            <v>54.552734565943254</v>
          </cell>
          <cell r="DD381">
            <v>67</v>
          </cell>
          <cell r="DE381">
            <v>0</v>
          </cell>
          <cell r="DF381">
            <v>0</v>
          </cell>
          <cell r="DG381">
            <v>58.684931506849324</v>
          </cell>
          <cell r="DH381">
            <v>7.1261545441529677</v>
          </cell>
          <cell r="DI381">
            <v>0</v>
          </cell>
          <cell r="DJ381">
            <v>0</v>
          </cell>
          <cell r="DK381">
            <v>27.3224043715847</v>
          </cell>
          <cell r="DL381">
            <v>32.051641241595767</v>
          </cell>
          <cell r="DM381">
            <v>0</v>
          </cell>
          <cell r="DN381">
            <v>0</v>
          </cell>
          <cell r="DO381">
            <v>0</v>
          </cell>
          <cell r="DP381">
            <v>-7.1054273576010019E-15</v>
          </cell>
          <cell r="DR381">
            <v>59.374045613180463</v>
          </cell>
          <cell r="DS381">
            <v>0</v>
          </cell>
          <cell r="DT381">
            <v>0</v>
          </cell>
          <cell r="DV381">
            <v>40130</v>
          </cell>
          <cell r="DW381">
            <v>1.1452607752062172</v>
          </cell>
          <cell r="DY381">
            <v>49.7</v>
          </cell>
          <cell r="DZ381">
            <v>44.7</v>
          </cell>
          <cell r="EA381">
            <v>30</v>
          </cell>
          <cell r="EB381">
            <v>30</v>
          </cell>
          <cell r="ED381">
            <v>60</v>
          </cell>
          <cell r="EE381">
            <v>20</v>
          </cell>
          <cell r="EF381">
            <v>42.806641774968654</v>
          </cell>
          <cell r="EG381">
            <v>0</v>
          </cell>
          <cell r="EH381">
            <v>42.806641774968654</v>
          </cell>
          <cell r="EJ381">
            <v>30</v>
          </cell>
          <cell r="EK381">
            <v>90</v>
          </cell>
          <cell r="EL381">
            <v>110</v>
          </cell>
          <cell r="EN381">
            <v>0</v>
          </cell>
          <cell r="EO381">
            <v>60</v>
          </cell>
          <cell r="EP381">
            <v>80</v>
          </cell>
          <cell r="ER381">
            <v>200</v>
          </cell>
          <cell r="ET381">
            <v>15</v>
          </cell>
          <cell r="EU381">
            <v>7.1054273576010019E-15</v>
          </cell>
          <cell r="EV381">
            <v>0</v>
          </cell>
          <cell r="EW381">
            <v>44.374045613180456</v>
          </cell>
          <cell r="EX381">
            <v>15</v>
          </cell>
          <cell r="EZ381">
            <v>44.374045613180463</v>
          </cell>
          <cell r="FA381">
            <v>59.374045613180463</v>
          </cell>
          <cell r="FB381">
            <v>59</v>
          </cell>
          <cell r="FC381">
            <v>68.350684931506848</v>
          </cell>
          <cell r="FE381">
            <v>38271.593303703703</v>
          </cell>
        </row>
        <row r="382">
          <cell r="A382">
            <v>40131</v>
          </cell>
          <cell r="B382">
            <v>14</v>
          </cell>
          <cell r="C382">
            <v>6</v>
          </cell>
          <cell r="D382">
            <v>11</v>
          </cell>
          <cell r="E382">
            <v>2009</v>
          </cell>
          <cell r="G382">
            <v>0</v>
          </cell>
          <cell r="H382">
            <v>0.98633697000890996</v>
          </cell>
          <cell r="I382">
            <v>11.911619523887525</v>
          </cell>
          <cell r="J382">
            <v>60.958904109589042</v>
          </cell>
          <cell r="K382">
            <v>10.833333333333334</v>
          </cell>
          <cell r="L382">
            <v>0.27939222614289266</v>
          </cell>
          <cell r="M382">
            <v>8.2245070460440068</v>
          </cell>
          <cell r="N382">
            <v>8.1229090909090917</v>
          </cell>
          <cell r="O382">
            <v>18.967261377235751</v>
          </cell>
          <cell r="P382">
            <v>17.329851682958662</v>
          </cell>
          <cell r="Q382">
            <v>27.429346740958973</v>
          </cell>
          <cell r="R382">
            <v>17.507670067683122</v>
          </cell>
          <cell r="S382">
            <v>45.277172878636527</v>
          </cell>
          <cell r="T382">
            <v>22.057409233677742</v>
          </cell>
          <cell r="U382">
            <v>37.11525038596011</v>
          </cell>
          <cell r="W382">
            <v>0</v>
          </cell>
          <cell r="X382">
            <v>12.897956493896436</v>
          </cell>
          <cell r="Y382">
            <v>0</v>
          </cell>
          <cell r="Z382">
            <v>0</v>
          </cell>
          <cell r="AA382">
            <v>10.833333333333334</v>
          </cell>
          <cell r="AB382">
            <v>2.4353984219485252</v>
          </cell>
          <cell r="AC382">
            <v>5</v>
          </cell>
          <cell r="AD382">
            <v>0</v>
          </cell>
          <cell r="AE382">
            <v>0</v>
          </cell>
          <cell r="AF382">
            <v>0</v>
          </cell>
          <cell r="AG382">
            <v>9.1914099411474641</v>
          </cell>
          <cell r="AH382">
            <v>3.6927185531102804</v>
          </cell>
          <cell r="AI382">
            <v>0</v>
          </cell>
          <cell r="AJ382">
            <v>0</v>
          </cell>
          <cell r="AK382">
            <v>0</v>
          </cell>
          <cell r="AL382">
            <v>0</v>
          </cell>
          <cell r="AM382">
            <v>0</v>
          </cell>
          <cell r="AN382">
            <v>0</v>
          </cell>
          <cell r="AO382">
            <v>0</v>
          </cell>
          <cell r="AP382">
            <v>0</v>
          </cell>
          <cell r="AQ382">
            <v>0</v>
          </cell>
          <cell r="AR382">
            <v>30</v>
          </cell>
          <cell r="AS382">
            <v>47.541411315726222</v>
          </cell>
          <cell r="AT382">
            <v>0</v>
          </cell>
          <cell r="AU382">
            <v>0</v>
          </cell>
          <cell r="AV382">
            <v>0</v>
          </cell>
          <cell r="AW382">
            <v>67</v>
          </cell>
          <cell r="AX382">
            <v>0</v>
          </cell>
          <cell r="AY382">
            <v>0</v>
          </cell>
          <cell r="AZ382">
            <v>8.660188232368526</v>
          </cell>
          <cell r="BA382">
            <v>0</v>
          </cell>
          <cell r="BB382">
            <v>28.789644265905849</v>
          </cell>
          <cell r="BC382">
            <v>0</v>
          </cell>
          <cell r="BD382">
            <v>0</v>
          </cell>
          <cell r="BE382">
            <v>27.3224043715847</v>
          </cell>
          <cell r="BF382">
            <v>33.636499738004346</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7.3917808219178056</v>
          </cell>
          <cell r="BU382">
            <v>0</v>
          </cell>
          <cell r="BV382">
            <v>-7.3917808219178056</v>
          </cell>
          <cell r="BW382">
            <v>0</v>
          </cell>
          <cell r="BX382">
            <v>0</v>
          </cell>
          <cell r="BY382">
            <v>0</v>
          </cell>
          <cell r="CA382">
            <v>0</v>
          </cell>
          <cell r="CB382">
            <v>0</v>
          </cell>
          <cell r="CC382">
            <v>0</v>
          </cell>
          <cell r="CD382">
            <v>0</v>
          </cell>
          <cell r="CE382">
            <v>0</v>
          </cell>
          <cell r="CF382">
            <v>0</v>
          </cell>
          <cell r="CH382">
            <v>0</v>
          </cell>
          <cell r="CJ382">
            <v>40131</v>
          </cell>
          <cell r="CK382">
            <v>12.897956493896436</v>
          </cell>
          <cell r="CL382">
            <v>9.1914099411474641</v>
          </cell>
          <cell r="CM382">
            <v>68.350684931506848</v>
          </cell>
          <cell r="CN382">
            <v>0</v>
          </cell>
          <cell r="CO382">
            <v>0</v>
          </cell>
          <cell r="CP382">
            <v>51.234129868836504</v>
          </cell>
          <cell r="CQ382">
            <v>0</v>
          </cell>
          <cell r="CR382">
            <v>30</v>
          </cell>
          <cell r="CS382">
            <v>0</v>
          </cell>
          <cell r="CU382">
            <v>40131</v>
          </cell>
          <cell r="CV382">
            <v>2.4353984219485252</v>
          </cell>
          <cell r="CW382">
            <v>5</v>
          </cell>
          <cell r="CX382">
            <v>0</v>
          </cell>
          <cell r="CY382">
            <v>0</v>
          </cell>
          <cell r="CZ382">
            <v>0</v>
          </cell>
          <cell r="DA382">
            <v>0</v>
          </cell>
          <cell r="DB382">
            <v>0</v>
          </cell>
          <cell r="DC382">
            <v>64.132086362732935</v>
          </cell>
          <cell r="DD382">
            <v>67</v>
          </cell>
          <cell r="DE382">
            <v>0</v>
          </cell>
          <cell r="DF382">
            <v>0</v>
          </cell>
          <cell r="DG382">
            <v>58.684931506849324</v>
          </cell>
          <cell r="DH382">
            <v>28.789644265905849</v>
          </cell>
          <cell r="DI382">
            <v>0</v>
          </cell>
          <cell r="DJ382">
            <v>0</v>
          </cell>
          <cell r="DK382">
            <v>27.3224043715847</v>
          </cell>
          <cell r="DL382">
            <v>41.028280559922152</v>
          </cell>
          <cell r="DM382">
            <v>0</v>
          </cell>
          <cell r="DN382">
            <v>0</v>
          </cell>
          <cell r="DO382">
            <v>0</v>
          </cell>
          <cell r="DP382">
            <v>-7.3917808219178056</v>
          </cell>
          <cell r="DR382">
            <v>68.350684931506848</v>
          </cell>
          <cell r="DS382">
            <v>0</v>
          </cell>
          <cell r="DT382">
            <v>0</v>
          </cell>
          <cell r="DV382">
            <v>40131</v>
          </cell>
          <cell r="DW382">
            <v>6.1276066274316427</v>
          </cell>
          <cell r="DY382">
            <v>49.7</v>
          </cell>
          <cell r="DZ382">
            <v>44.7</v>
          </cell>
          <cell r="EA382">
            <v>30</v>
          </cell>
          <cell r="EB382">
            <v>30</v>
          </cell>
          <cell r="ED382">
            <v>60</v>
          </cell>
          <cell r="EE382">
            <v>20</v>
          </cell>
          <cell r="EF382">
            <v>51.234129868836504</v>
          </cell>
          <cell r="EG382">
            <v>0</v>
          </cell>
          <cell r="EH382">
            <v>51.234129868836504</v>
          </cell>
          <cell r="EJ382">
            <v>30</v>
          </cell>
          <cell r="EK382">
            <v>90</v>
          </cell>
          <cell r="EL382">
            <v>110</v>
          </cell>
          <cell r="EN382">
            <v>0</v>
          </cell>
          <cell r="EO382">
            <v>60</v>
          </cell>
          <cell r="EP382">
            <v>80</v>
          </cell>
          <cell r="ER382">
            <v>200</v>
          </cell>
          <cell r="ET382">
            <v>15</v>
          </cell>
          <cell r="EU382">
            <v>7.3917808219178056</v>
          </cell>
          <cell r="EV382">
            <v>0</v>
          </cell>
          <cell r="EW382">
            <v>48.664010585682483</v>
          </cell>
          <cell r="EX382">
            <v>12.294893523906559</v>
          </cell>
          <cell r="EZ382">
            <v>56.055791407600289</v>
          </cell>
          <cell r="FA382">
            <v>71.055791407600282</v>
          </cell>
          <cell r="FB382">
            <v>59</v>
          </cell>
          <cell r="FC382">
            <v>68.350684931506848</v>
          </cell>
          <cell r="FE382">
            <v>38271.593304050926</v>
          </cell>
        </row>
        <row r="383">
          <cell r="A383">
            <v>40132</v>
          </cell>
          <cell r="B383">
            <v>15</v>
          </cell>
          <cell r="C383">
            <v>7</v>
          </cell>
          <cell r="D383">
            <v>11</v>
          </cell>
          <cell r="E383">
            <v>2009</v>
          </cell>
          <cell r="G383">
            <v>0</v>
          </cell>
          <cell r="H383">
            <v>0.8836773728468309</v>
          </cell>
          <cell r="I383">
            <v>11.843291832217858</v>
          </cell>
          <cell r="J383">
            <v>60.958904109589042</v>
          </cell>
          <cell r="K383">
            <v>10.833333333333334</v>
          </cell>
          <cell r="L383">
            <v>0.25031261718756093</v>
          </cell>
          <cell r="M383">
            <v>8.1773294493746249</v>
          </cell>
          <cell r="N383">
            <v>8.1229090909090917</v>
          </cell>
          <cell r="O383">
            <v>16.993117173518744</v>
          </cell>
          <cell r="P383">
            <v>17.230443809822717</v>
          </cell>
          <cell r="Q383">
            <v>27.464528557588018</v>
          </cell>
          <cell r="R383">
            <v>17.507670067683122</v>
          </cell>
          <cell r="S383">
            <v>45.277172878636527</v>
          </cell>
          <cell r="T383">
            <v>22.057409233677742</v>
          </cell>
          <cell r="U383">
            <v>37.11525038596011</v>
          </cell>
          <cell r="W383">
            <v>0</v>
          </cell>
          <cell r="X383">
            <v>12.726969205064689</v>
          </cell>
          <cell r="Y383">
            <v>0</v>
          </cell>
          <cell r="Z383">
            <v>0</v>
          </cell>
          <cell r="AA383">
            <v>10.833333333333334</v>
          </cell>
          <cell r="AB383">
            <v>2.4341630749228989</v>
          </cell>
          <cell r="AC383">
            <v>5</v>
          </cell>
          <cell r="AD383">
            <v>0</v>
          </cell>
          <cell r="AE383">
            <v>0</v>
          </cell>
          <cell r="AF383">
            <v>0</v>
          </cell>
          <cell r="AG383">
            <v>9.1163880825483758</v>
          </cell>
          <cell r="AH383">
            <v>3.8177838882577451</v>
          </cell>
          <cell r="AI383">
            <v>0</v>
          </cell>
          <cell r="AJ383">
            <v>0</v>
          </cell>
          <cell r="AK383">
            <v>0</v>
          </cell>
          <cell r="AL383">
            <v>0</v>
          </cell>
          <cell r="AM383">
            <v>0</v>
          </cell>
          <cell r="AN383">
            <v>0</v>
          </cell>
          <cell r="AO383">
            <v>0</v>
          </cell>
          <cell r="AP383">
            <v>0</v>
          </cell>
          <cell r="AQ383">
            <v>0</v>
          </cell>
          <cell r="AR383">
            <v>30</v>
          </cell>
          <cell r="AS383">
            <v>45.377975720354861</v>
          </cell>
          <cell r="AT383">
            <v>0</v>
          </cell>
          <cell r="AU383">
            <v>0</v>
          </cell>
          <cell r="AV383">
            <v>0</v>
          </cell>
          <cell r="AW383">
            <v>67</v>
          </cell>
          <cell r="AX383">
            <v>0</v>
          </cell>
          <cell r="AY383">
            <v>0</v>
          </cell>
          <cell r="AZ383">
            <v>8.7352100909676125</v>
          </cell>
          <cell r="BA383">
            <v>0</v>
          </cell>
          <cell r="BB383">
            <v>28.714622407306763</v>
          </cell>
          <cell r="BC383">
            <v>0</v>
          </cell>
          <cell r="BD383">
            <v>0</v>
          </cell>
          <cell r="BE383">
            <v>27.3224043715847</v>
          </cell>
          <cell r="BF383">
            <v>33.636499738004346</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7.3917808219178056</v>
          </cell>
          <cell r="BU383">
            <v>0</v>
          </cell>
          <cell r="BV383">
            <v>-7.3917808219178056</v>
          </cell>
          <cell r="BW383">
            <v>0</v>
          </cell>
          <cell r="BX383">
            <v>0</v>
          </cell>
          <cell r="BY383">
            <v>0</v>
          </cell>
          <cell r="CA383">
            <v>0</v>
          </cell>
          <cell r="CB383">
            <v>0</v>
          </cell>
          <cell r="CC383">
            <v>0</v>
          </cell>
          <cell r="CD383">
            <v>0</v>
          </cell>
          <cell r="CE383">
            <v>0</v>
          </cell>
          <cell r="CF383">
            <v>0</v>
          </cell>
          <cell r="CH383">
            <v>0</v>
          </cell>
          <cell r="CJ383">
            <v>40132</v>
          </cell>
          <cell r="CK383">
            <v>12.726969205064689</v>
          </cell>
          <cell r="CL383">
            <v>9.1163880825483758</v>
          </cell>
          <cell r="CM383">
            <v>68.350684931506848</v>
          </cell>
          <cell r="CN383">
            <v>0</v>
          </cell>
          <cell r="CO383">
            <v>0</v>
          </cell>
          <cell r="CP383">
            <v>49.195759608612605</v>
          </cell>
          <cell r="CQ383">
            <v>0</v>
          </cell>
          <cell r="CR383">
            <v>30</v>
          </cell>
          <cell r="CS383">
            <v>0</v>
          </cell>
          <cell r="CU383">
            <v>40132</v>
          </cell>
          <cell r="CV383">
            <v>2.4341630749228989</v>
          </cell>
          <cell r="CW383">
            <v>5</v>
          </cell>
          <cell r="CX383">
            <v>0</v>
          </cell>
          <cell r="CY383">
            <v>0</v>
          </cell>
          <cell r="CZ383">
            <v>0</v>
          </cell>
          <cell r="DA383">
            <v>0</v>
          </cell>
          <cell r="DB383">
            <v>0</v>
          </cell>
          <cell r="DC383">
            <v>61.922728813677296</v>
          </cell>
          <cell r="DD383">
            <v>67</v>
          </cell>
          <cell r="DE383">
            <v>0</v>
          </cell>
          <cell r="DF383">
            <v>0</v>
          </cell>
          <cell r="DG383">
            <v>58.684931506849324</v>
          </cell>
          <cell r="DH383">
            <v>28.714622407306763</v>
          </cell>
          <cell r="DI383">
            <v>0</v>
          </cell>
          <cell r="DJ383">
            <v>0</v>
          </cell>
          <cell r="DK383">
            <v>27.3224043715847</v>
          </cell>
          <cell r="DL383">
            <v>41.028280559922152</v>
          </cell>
          <cell r="DM383">
            <v>0</v>
          </cell>
          <cell r="DN383">
            <v>0</v>
          </cell>
          <cell r="DO383">
            <v>0</v>
          </cell>
          <cell r="DP383">
            <v>-7.3917808219178056</v>
          </cell>
          <cell r="DR383">
            <v>68.350684931506848</v>
          </cell>
          <cell r="DS383">
            <v>0</v>
          </cell>
          <cell r="DT383">
            <v>0</v>
          </cell>
          <cell r="DV383">
            <v>40132</v>
          </cell>
          <cell r="DW383">
            <v>6.0775920550322509</v>
          </cell>
          <cell r="DY383">
            <v>49.7</v>
          </cell>
          <cell r="DZ383">
            <v>44.7</v>
          </cell>
          <cell r="EA383">
            <v>30</v>
          </cell>
          <cell r="EB383">
            <v>30</v>
          </cell>
          <cell r="ED383">
            <v>60</v>
          </cell>
          <cell r="EE383">
            <v>20</v>
          </cell>
          <cell r="EF383">
            <v>49.195759608612605</v>
          </cell>
          <cell r="EG383">
            <v>0</v>
          </cell>
          <cell r="EH383">
            <v>49.195759608612605</v>
          </cell>
          <cell r="EJ383">
            <v>30</v>
          </cell>
          <cell r="EK383">
            <v>90</v>
          </cell>
          <cell r="EL383">
            <v>110</v>
          </cell>
          <cell r="EN383">
            <v>0</v>
          </cell>
          <cell r="EO383">
            <v>60</v>
          </cell>
          <cell r="EP383">
            <v>80</v>
          </cell>
          <cell r="ER383">
            <v>200</v>
          </cell>
          <cell r="ET383">
            <v>15</v>
          </cell>
          <cell r="EU383">
            <v>7.3917808219178056</v>
          </cell>
          <cell r="EV383">
            <v>0</v>
          </cell>
          <cell r="EW383">
            <v>48.342462132601284</v>
          </cell>
          <cell r="EX383">
            <v>12.616441976987758</v>
          </cell>
          <cell r="EZ383">
            <v>55.73424295451909</v>
          </cell>
          <cell r="FA383">
            <v>70.73424295451909</v>
          </cell>
          <cell r="FB383">
            <v>59</v>
          </cell>
          <cell r="FC383">
            <v>68.350684931506848</v>
          </cell>
          <cell r="FE383">
            <v>38271.593304166665</v>
          </cell>
        </row>
        <row r="384">
          <cell r="A384">
            <v>40133</v>
          </cell>
          <cell r="B384">
            <v>16</v>
          </cell>
          <cell r="C384">
            <v>1</v>
          </cell>
          <cell r="D384">
            <v>11</v>
          </cell>
          <cell r="E384">
            <v>2009</v>
          </cell>
          <cell r="G384">
            <v>0</v>
          </cell>
          <cell r="H384">
            <v>1.202337538599187</v>
          </cell>
          <cell r="I384">
            <v>12.059490605822416</v>
          </cell>
          <cell r="J384">
            <v>60.958904109589042</v>
          </cell>
          <cell r="K384">
            <v>10.833333333333334</v>
          </cell>
          <cell r="L384">
            <v>0.34057707629204903</v>
          </cell>
          <cell r="M384">
            <v>8.3266062402669903</v>
          </cell>
          <cell r="N384">
            <v>8.1229090909090917</v>
          </cell>
          <cell r="O384">
            <v>23.120952627444403</v>
          </cell>
          <cell r="P384">
            <v>17.544984806795544</v>
          </cell>
          <cell r="Q384">
            <v>27.540020256252664</v>
          </cell>
          <cell r="R384">
            <v>17.507670067683122</v>
          </cell>
          <cell r="S384">
            <v>45.277172878636527</v>
          </cell>
          <cell r="T384">
            <v>22.057409233677742</v>
          </cell>
          <cell r="U384">
            <v>37.11525038596011</v>
          </cell>
          <cell r="W384">
            <v>0</v>
          </cell>
          <cell r="X384">
            <v>13.261828144421603</v>
          </cell>
          <cell r="Y384">
            <v>0</v>
          </cell>
          <cell r="Z384">
            <v>0</v>
          </cell>
          <cell r="AA384">
            <v>10.833333333333334</v>
          </cell>
          <cell r="AB384">
            <v>2.4329283545225762</v>
          </cell>
          <cell r="AC384">
            <v>5</v>
          </cell>
          <cell r="AD384">
            <v>0</v>
          </cell>
          <cell r="AE384">
            <v>0</v>
          </cell>
          <cell r="AF384">
            <v>0</v>
          </cell>
          <cell r="AG384">
            <v>9.3571640529455529</v>
          </cell>
          <cell r="AH384">
            <v>3.857929241895345</v>
          </cell>
          <cell r="AI384">
            <v>0</v>
          </cell>
          <cell r="AJ384">
            <v>0</v>
          </cell>
          <cell r="AK384">
            <v>0</v>
          </cell>
          <cell r="AL384">
            <v>0</v>
          </cell>
          <cell r="AM384">
            <v>0</v>
          </cell>
          <cell r="AN384">
            <v>0</v>
          </cell>
          <cell r="AO384">
            <v>0</v>
          </cell>
          <cell r="AP384">
            <v>0</v>
          </cell>
          <cell r="AQ384">
            <v>0</v>
          </cell>
          <cell r="AR384">
            <v>30</v>
          </cell>
          <cell r="AS384">
            <v>51.855698516280384</v>
          </cell>
          <cell r="AT384">
            <v>0</v>
          </cell>
          <cell r="AU384">
            <v>0</v>
          </cell>
          <cell r="AV384">
            <v>0</v>
          </cell>
          <cell r="AW384">
            <v>67</v>
          </cell>
          <cell r="AX384">
            <v>0</v>
          </cell>
          <cell r="AY384">
            <v>0</v>
          </cell>
          <cell r="AZ384">
            <v>8.494434120570439</v>
          </cell>
          <cell r="BA384">
            <v>0</v>
          </cell>
          <cell r="BB384">
            <v>28.955398377703929</v>
          </cell>
          <cell r="BC384">
            <v>0</v>
          </cell>
          <cell r="BD384">
            <v>0</v>
          </cell>
          <cell r="BE384">
            <v>27.3224043715847</v>
          </cell>
          <cell r="BF384">
            <v>33.636499738004346</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7.3917808219178056</v>
          </cell>
          <cell r="BU384">
            <v>0</v>
          </cell>
          <cell r="BV384">
            <v>-7.3917808219178056</v>
          </cell>
          <cell r="BW384">
            <v>0</v>
          </cell>
          <cell r="BX384">
            <v>0</v>
          </cell>
          <cell r="BY384">
            <v>0</v>
          </cell>
          <cell r="CA384">
            <v>0</v>
          </cell>
          <cell r="CB384">
            <v>0</v>
          </cell>
          <cell r="CC384">
            <v>0</v>
          </cell>
          <cell r="CD384">
            <v>0</v>
          </cell>
          <cell r="CE384">
            <v>0</v>
          </cell>
          <cell r="CF384">
            <v>0</v>
          </cell>
          <cell r="CH384">
            <v>0</v>
          </cell>
          <cell r="CJ384">
            <v>40133</v>
          </cell>
          <cell r="CK384">
            <v>13.261828144421603</v>
          </cell>
          <cell r="CL384">
            <v>9.3571640529455529</v>
          </cell>
          <cell r="CM384">
            <v>68.350684931506848</v>
          </cell>
          <cell r="CN384">
            <v>0</v>
          </cell>
          <cell r="CO384">
            <v>0</v>
          </cell>
          <cell r="CP384">
            <v>55.713627758175733</v>
          </cell>
          <cell r="CQ384">
            <v>0</v>
          </cell>
          <cell r="CR384">
            <v>30</v>
          </cell>
          <cell r="CS384">
            <v>0</v>
          </cell>
          <cell r="CU384">
            <v>40133</v>
          </cell>
          <cell r="CV384">
            <v>2.4329283545225762</v>
          </cell>
          <cell r="CW384">
            <v>5</v>
          </cell>
          <cell r="CX384">
            <v>0</v>
          </cell>
          <cell r="CY384">
            <v>0</v>
          </cell>
          <cell r="CZ384">
            <v>0</v>
          </cell>
          <cell r="DA384">
            <v>0</v>
          </cell>
          <cell r="DB384">
            <v>0</v>
          </cell>
          <cell r="DC384">
            <v>68.975455902597332</v>
          </cell>
          <cell r="DD384">
            <v>67</v>
          </cell>
          <cell r="DE384">
            <v>0</v>
          </cell>
          <cell r="DF384">
            <v>0</v>
          </cell>
          <cell r="DG384">
            <v>58.684931506849324</v>
          </cell>
          <cell r="DH384">
            <v>28.955398377703929</v>
          </cell>
          <cell r="DI384">
            <v>0</v>
          </cell>
          <cell r="DJ384">
            <v>0</v>
          </cell>
          <cell r="DK384">
            <v>27.3224043715847</v>
          </cell>
          <cell r="DL384">
            <v>41.028280559922152</v>
          </cell>
          <cell r="DM384">
            <v>0</v>
          </cell>
          <cell r="DN384">
            <v>0</v>
          </cell>
          <cell r="DO384">
            <v>0</v>
          </cell>
          <cell r="DP384">
            <v>-7.3917808219178056</v>
          </cell>
          <cell r="DR384">
            <v>68.350684931506848</v>
          </cell>
          <cell r="DS384">
            <v>0</v>
          </cell>
          <cell r="DT384">
            <v>0</v>
          </cell>
          <cell r="DV384">
            <v>40133</v>
          </cell>
          <cell r="DW384">
            <v>6.2381093686303686</v>
          </cell>
          <cell r="DY384">
            <v>49.7</v>
          </cell>
          <cell r="DZ384">
            <v>44.7</v>
          </cell>
          <cell r="EA384">
            <v>30</v>
          </cell>
          <cell r="EB384">
            <v>30</v>
          </cell>
          <cell r="ED384">
            <v>60</v>
          </cell>
          <cell r="EE384">
            <v>20</v>
          </cell>
          <cell r="EF384">
            <v>55.713627758175733</v>
          </cell>
          <cell r="EG384">
            <v>0</v>
          </cell>
          <cell r="EH384">
            <v>55.713627758175733</v>
          </cell>
          <cell r="EJ384">
            <v>30</v>
          </cell>
          <cell r="EK384">
            <v>90</v>
          </cell>
          <cell r="EL384">
            <v>110</v>
          </cell>
          <cell r="EN384">
            <v>0</v>
          </cell>
          <cell r="EO384">
            <v>60</v>
          </cell>
          <cell r="EP384">
            <v>80</v>
          </cell>
          <cell r="ER384">
            <v>200</v>
          </cell>
          <cell r="ET384">
            <v>15</v>
          </cell>
          <cell r="EU384">
            <v>7.3917808219178056</v>
          </cell>
          <cell r="EV384">
            <v>0</v>
          </cell>
          <cell r="EW384">
            <v>49.359888296310793</v>
          </cell>
          <cell r="EX384">
            <v>11.59901581327825</v>
          </cell>
          <cell r="EZ384">
            <v>56.751669118228598</v>
          </cell>
          <cell r="FA384">
            <v>71.751669118228591</v>
          </cell>
          <cell r="FB384">
            <v>59</v>
          </cell>
          <cell r="FC384">
            <v>68.350684931506848</v>
          </cell>
          <cell r="FE384">
            <v>38271.593304398149</v>
          </cell>
        </row>
        <row r="385">
          <cell r="A385">
            <v>40134</v>
          </cell>
          <cell r="B385">
            <v>17</v>
          </cell>
          <cell r="C385">
            <v>2</v>
          </cell>
          <cell r="D385">
            <v>11</v>
          </cell>
          <cell r="E385">
            <v>2009</v>
          </cell>
          <cell r="G385">
            <v>0</v>
          </cell>
          <cell r="H385">
            <v>0.92553560145160707</v>
          </cell>
          <cell r="I385">
            <v>11.871151635071262</v>
          </cell>
          <cell r="J385">
            <v>60.958904109589042</v>
          </cell>
          <cell r="K385">
            <v>10.833333333333334</v>
          </cell>
          <cell r="L385">
            <v>0.26216948155327652</v>
          </cell>
          <cell r="M385">
            <v>8.1965655527785088</v>
          </cell>
          <cell r="N385">
            <v>8.1229090909090917</v>
          </cell>
          <cell r="O385">
            <v>17.798050970867642</v>
          </cell>
          <cell r="P385">
            <v>17.270976186666836</v>
          </cell>
          <cell r="Q385">
            <v>27.450183590688674</v>
          </cell>
          <cell r="R385">
            <v>17.507670067683122</v>
          </cell>
          <cell r="S385">
            <v>45.277172878636527</v>
          </cell>
          <cell r="T385">
            <v>22.057409233677742</v>
          </cell>
          <cell r="U385">
            <v>37.11525038596011</v>
          </cell>
          <cell r="W385">
            <v>0</v>
          </cell>
          <cell r="X385">
            <v>12.796687236522869</v>
          </cell>
          <cell r="Y385">
            <v>0</v>
          </cell>
          <cell r="Z385">
            <v>0</v>
          </cell>
          <cell r="AA385">
            <v>10.833333333333334</v>
          </cell>
          <cell r="AB385">
            <v>2.431694260429702</v>
          </cell>
          <cell r="AC385">
            <v>5</v>
          </cell>
          <cell r="AD385">
            <v>0</v>
          </cell>
          <cell r="AE385">
            <v>0</v>
          </cell>
          <cell r="AF385">
            <v>0</v>
          </cell>
          <cell r="AG385">
            <v>9.1499498648111768</v>
          </cell>
          <cell r="AH385">
            <v>3.7667899867244063</v>
          </cell>
          <cell r="AI385">
            <v>0</v>
          </cell>
          <cell r="AJ385">
            <v>0</v>
          </cell>
          <cell r="AK385">
            <v>0</v>
          </cell>
          <cell r="AL385">
            <v>0</v>
          </cell>
          <cell r="AM385">
            <v>0</v>
          </cell>
          <cell r="AN385">
            <v>0</v>
          </cell>
          <cell r="AO385">
            <v>0</v>
          </cell>
          <cell r="AP385">
            <v>0</v>
          </cell>
          <cell r="AQ385">
            <v>0</v>
          </cell>
          <cell r="AR385">
            <v>30</v>
          </cell>
          <cell r="AS385">
            <v>46.260090829181877</v>
          </cell>
          <cell r="AT385">
            <v>0</v>
          </cell>
          <cell r="AU385">
            <v>0</v>
          </cell>
          <cell r="AV385">
            <v>0</v>
          </cell>
          <cell r="AW385">
            <v>67</v>
          </cell>
          <cell r="AX385">
            <v>0</v>
          </cell>
          <cell r="AY385">
            <v>0</v>
          </cell>
          <cell r="AZ385">
            <v>8.7016483087048115</v>
          </cell>
          <cell r="BA385">
            <v>0</v>
          </cell>
          <cell r="BB385">
            <v>28.748184189569557</v>
          </cell>
          <cell r="BC385">
            <v>0</v>
          </cell>
          <cell r="BD385">
            <v>0</v>
          </cell>
          <cell r="BE385">
            <v>27.3224043715847</v>
          </cell>
          <cell r="BF385">
            <v>33.636499738004346</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7.3917808219178056</v>
          </cell>
          <cell r="BU385">
            <v>0</v>
          </cell>
          <cell r="BV385">
            <v>-7.3917808219178056</v>
          </cell>
          <cell r="BW385">
            <v>0</v>
          </cell>
          <cell r="BX385">
            <v>0</v>
          </cell>
          <cell r="BY385">
            <v>0</v>
          </cell>
          <cell r="CA385">
            <v>0</v>
          </cell>
          <cell r="CB385">
            <v>0</v>
          </cell>
          <cell r="CC385">
            <v>0</v>
          </cell>
          <cell r="CD385">
            <v>0</v>
          </cell>
          <cell r="CE385">
            <v>0</v>
          </cell>
          <cell r="CF385">
            <v>0</v>
          </cell>
          <cell r="CH385">
            <v>0</v>
          </cell>
          <cell r="CJ385">
            <v>40134</v>
          </cell>
          <cell r="CK385">
            <v>12.796687236522869</v>
          </cell>
          <cell r="CL385">
            <v>9.1499498648111768</v>
          </cell>
          <cell r="CM385">
            <v>68.350684931506848</v>
          </cell>
          <cell r="CN385">
            <v>0</v>
          </cell>
          <cell r="CO385">
            <v>0</v>
          </cell>
          <cell r="CP385">
            <v>50.026880815906281</v>
          </cell>
          <cell r="CQ385">
            <v>0</v>
          </cell>
          <cell r="CR385">
            <v>30</v>
          </cell>
          <cell r="CS385">
            <v>0</v>
          </cell>
          <cell r="CU385">
            <v>40134</v>
          </cell>
          <cell r="CV385">
            <v>2.431694260429702</v>
          </cell>
          <cell r="CW385">
            <v>5</v>
          </cell>
          <cell r="CX385">
            <v>0</v>
          </cell>
          <cell r="CY385">
            <v>0</v>
          </cell>
          <cell r="CZ385">
            <v>0</v>
          </cell>
          <cell r="DA385">
            <v>0</v>
          </cell>
          <cell r="DB385">
            <v>0</v>
          </cell>
          <cell r="DC385">
            <v>62.823568052429152</v>
          </cell>
          <cell r="DD385">
            <v>67</v>
          </cell>
          <cell r="DE385">
            <v>0</v>
          </cell>
          <cell r="DF385">
            <v>0</v>
          </cell>
          <cell r="DG385">
            <v>58.684931506849324</v>
          </cell>
          <cell r="DH385">
            <v>28.748184189569557</v>
          </cell>
          <cell r="DI385">
            <v>0</v>
          </cell>
          <cell r="DJ385">
            <v>0</v>
          </cell>
          <cell r="DK385">
            <v>27.3224043715847</v>
          </cell>
          <cell r="DL385">
            <v>41.028280559922152</v>
          </cell>
          <cell r="DM385">
            <v>0</v>
          </cell>
          <cell r="DN385">
            <v>0</v>
          </cell>
          <cell r="DO385">
            <v>0</v>
          </cell>
          <cell r="DP385">
            <v>-7.3917808219178056</v>
          </cell>
          <cell r="DR385">
            <v>68.350684931506848</v>
          </cell>
          <cell r="DS385">
            <v>0</v>
          </cell>
          <cell r="DT385">
            <v>0</v>
          </cell>
          <cell r="DV385">
            <v>40134</v>
          </cell>
          <cell r="DW385">
            <v>6.0999665765407842</v>
          </cell>
          <cell r="DY385">
            <v>49.7</v>
          </cell>
          <cell r="DZ385">
            <v>44.7</v>
          </cell>
          <cell r="EA385">
            <v>30</v>
          </cell>
          <cell r="EB385">
            <v>30</v>
          </cell>
          <cell r="ED385">
            <v>60</v>
          </cell>
          <cell r="EE385">
            <v>20</v>
          </cell>
          <cell r="EF385">
            <v>50.026880815906281</v>
          </cell>
          <cell r="EG385">
            <v>0</v>
          </cell>
          <cell r="EH385">
            <v>50.026880815906281</v>
          </cell>
          <cell r="EJ385">
            <v>30</v>
          </cell>
          <cell r="EK385">
            <v>90</v>
          </cell>
          <cell r="EL385">
            <v>110</v>
          </cell>
          <cell r="EN385">
            <v>0</v>
          </cell>
          <cell r="EO385">
            <v>60</v>
          </cell>
          <cell r="EP385">
            <v>80</v>
          </cell>
          <cell r="ER385">
            <v>200</v>
          </cell>
          <cell r="ET385">
            <v>15</v>
          </cell>
          <cell r="EU385">
            <v>7.3917808219178056</v>
          </cell>
          <cell r="EV385">
            <v>0</v>
          </cell>
          <cell r="EW385">
            <v>48.473569686387364</v>
          </cell>
          <cell r="EX385">
            <v>12.485334423201678</v>
          </cell>
          <cell r="EZ385">
            <v>55.86535050830517</v>
          </cell>
          <cell r="FA385">
            <v>70.86535050830517</v>
          </cell>
          <cell r="FB385">
            <v>59</v>
          </cell>
          <cell r="FC385">
            <v>68.350684931506848</v>
          </cell>
          <cell r="FE385">
            <v>38271.593304745373</v>
          </cell>
        </row>
        <row r="386">
          <cell r="A386">
            <v>40135</v>
          </cell>
          <cell r="B386">
            <v>18</v>
          </cell>
          <cell r="C386">
            <v>3</v>
          </cell>
          <cell r="D386">
            <v>11</v>
          </cell>
          <cell r="E386">
            <v>2009</v>
          </cell>
          <cell r="G386">
            <v>0</v>
          </cell>
          <cell r="H386">
            <v>1.2717964136717763</v>
          </cell>
          <cell r="I386">
            <v>11.6384624097687</v>
          </cell>
          <cell r="J386">
            <v>60.958904109589042</v>
          </cell>
          <cell r="K386">
            <v>10.833333333333334</v>
          </cell>
          <cell r="L386">
            <v>0.36025216738362242</v>
          </cell>
          <cell r="M386">
            <v>8.0359027504449045</v>
          </cell>
          <cell r="N386">
            <v>8.1229090909090917</v>
          </cell>
          <cell r="O386">
            <v>24.456646896775776</v>
          </cell>
          <cell r="P386">
            <v>16.932443734834465</v>
          </cell>
          <cell r="Q386">
            <v>27.262234605824069</v>
          </cell>
          <cell r="R386">
            <v>17.507670067683122</v>
          </cell>
          <cell r="S386">
            <v>40.097272974933787</v>
          </cell>
          <cell r="T386">
            <v>22.109237770918607</v>
          </cell>
          <cell r="U386">
            <v>32.865012817197524</v>
          </cell>
          <cell r="W386">
            <v>0</v>
          </cell>
          <cell r="X386">
            <v>12.910258823440476</v>
          </cell>
          <cell r="Y386">
            <v>0</v>
          </cell>
          <cell r="Z386">
            <v>0</v>
          </cell>
          <cell r="AA386">
            <v>10.833333333333334</v>
          </cell>
          <cell r="AB386">
            <v>2.4304607923265857</v>
          </cell>
          <cell r="AC386">
            <v>5</v>
          </cell>
          <cell r="AD386">
            <v>0</v>
          </cell>
          <cell r="AE386">
            <v>0</v>
          </cell>
          <cell r="AF386">
            <v>0</v>
          </cell>
          <cell r="AG386">
            <v>9.088603216411034</v>
          </cell>
          <cell r="AH386">
            <v>3.9214054402188587</v>
          </cell>
          <cell r="AI386">
            <v>0</v>
          </cell>
          <cell r="AJ386">
            <v>0</v>
          </cell>
          <cell r="AK386">
            <v>0</v>
          </cell>
          <cell r="AL386">
            <v>0</v>
          </cell>
          <cell r="AM386">
            <v>0</v>
          </cell>
          <cell r="AN386">
            <v>0</v>
          </cell>
          <cell r="AO386">
            <v>0</v>
          </cell>
          <cell r="AP386">
            <v>0</v>
          </cell>
          <cell r="AQ386">
            <v>0</v>
          </cell>
          <cell r="AR386">
            <v>30</v>
          </cell>
          <cell r="AS386">
            <v>52.237589864898581</v>
          </cell>
          <cell r="AT386">
            <v>0</v>
          </cell>
          <cell r="AU386">
            <v>0</v>
          </cell>
          <cell r="AV386">
            <v>0</v>
          </cell>
          <cell r="AW386">
            <v>67</v>
          </cell>
          <cell r="AX386">
            <v>0</v>
          </cell>
          <cell r="AY386">
            <v>0</v>
          </cell>
          <cell r="AZ386">
            <v>8.7629949571049579</v>
          </cell>
          <cell r="BA386">
            <v>0</v>
          </cell>
          <cell r="BB386">
            <v>19.308528605944971</v>
          </cell>
          <cell r="BC386">
            <v>0</v>
          </cell>
          <cell r="BD386">
            <v>0</v>
          </cell>
          <cell r="BE386">
            <v>27.3224043715847</v>
          </cell>
          <cell r="BF386">
            <v>33.636499738004346</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7.3917808219178056</v>
          </cell>
          <cell r="BU386">
            <v>0</v>
          </cell>
          <cell r="BV386">
            <v>-7.3917808219178056</v>
          </cell>
          <cell r="BW386">
            <v>0</v>
          </cell>
          <cell r="BX386">
            <v>0</v>
          </cell>
          <cell r="BY386">
            <v>0</v>
          </cell>
          <cell r="CA386">
            <v>0</v>
          </cell>
          <cell r="CB386">
            <v>0</v>
          </cell>
          <cell r="CC386">
            <v>0</v>
          </cell>
          <cell r="CD386">
            <v>0</v>
          </cell>
          <cell r="CE386">
            <v>0</v>
          </cell>
          <cell r="CF386">
            <v>0</v>
          </cell>
          <cell r="CH386">
            <v>0</v>
          </cell>
          <cell r="CJ386">
            <v>40135</v>
          </cell>
          <cell r="CK386">
            <v>12.910258823440476</v>
          </cell>
          <cell r="CL386">
            <v>9.088603216411034</v>
          </cell>
          <cell r="CM386">
            <v>68.350684931506848</v>
          </cell>
          <cell r="CN386">
            <v>0</v>
          </cell>
          <cell r="CO386">
            <v>0</v>
          </cell>
          <cell r="CP386">
            <v>56.158995305117443</v>
          </cell>
          <cell r="CQ386">
            <v>0</v>
          </cell>
          <cell r="CR386">
            <v>30</v>
          </cell>
          <cell r="CS386">
            <v>0</v>
          </cell>
          <cell r="CU386">
            <v>40135</v>
          </cell>
          <cell r="CV386">
            <v>2.4304607923265857</v>
          </cell>
          <cell r="CW386">
            <v>5</v>
          </cell>
          <cell r="CX386">
            <v>0</v>
          </cell>
          <cell r="CY386">
            <v>0</v>
          </cell>
          <cell r="CZ386">
            <v>0</v>
          </cell>
          <cell r="DA386">
            <v>0</v>
          </cell>
          <cell r="DB386">
            <v>0</v>
          </cell>
          <cell r="DC386">
            <v>69.069254128557915</v>
          </cell>
          <cell r="DD386">
            <v>67</v>
          </cell>
          <cell r="DE386">
            <v>0</v>
          </cell>
          <cell r="DF386">
            <v>0</v>
          </cell>
          <cell r="DG386">
            <v>58.684931506849324</v>
          </cell>
          <cell r="DH386">
            <v>19.308528605944971</v>
          </cell>
          <cell r="DI386">
            <v>0</v>
          </cell>
          <cell r="DJ386">
            <v>0</v>
          </cell>
          <cell r="DK386">
            <v>27.3224043715847</v>
          </cell>
          <cell r="DL386">
            <v>41.028280559922152</v>
          </cell>
          <cell r="DM386">
            <v>0</v>
          </cell>
          <cell r="DN386">
            <v>0</v>
          </cell>
          <cell r="DO386">
            <v>0</v>
          </cell>
          <cell r="DP386">
            <v>-7.3917808219178056</v>
          </cell>
          <cell r="DR386">
            <v>68.350684931506848</v>
          </cell>
          <cell r="DS386">
            <v>0</v>
          </cell>
          <cell r="DT386">
            <v>0</v>
          </cell>
          <cell r="DV386">
            <v>40135</v>
          </cell>
          <cell r="DW386">
            <v>6.0590688109406896</v>
          </cell>
          <cell r="DY386">
            <v>49.7</v>
          </cell>
          <cell r="DZ386">
            <v>44.7</v>
          </cell>
          <cell r="EA386">
            <v>30</v>
          </cell>
          <cell r="EB386">
            <v>30</v>
          </cell>
          <cell r="ED386">
            <v>60</v>
          </cell>
          <cell r="EE386">
            <v>20</v>
          </cell>
          <cell r="EF386">
            <v>56.158995305117443</v>
          </cell>
          <cell r="EG386">
            <v>0</v>
          </cell>
          <cell r="EH386">
            <v>56.158995305117443</v>
          </cell>
          <cell r="EJ386">
            <v>30</v>
          </cell>
          <cell r="EK386">
            <v>90</v>
          </cell>
          <cell r="EL386">
            <v>110</v>
          </cell>
          <cell r="EN386">
            <v>0</v>
          </cell>
          <cell r="EO386">
            <v>60</v>
          </cell>
          <cell r="EP386">
            <v>80</v>
          </cell>
          <cell r="ER386">
            <v>200</v>
          </cell>
          <cell r="ET386">
            <v>15</v>
          </cell>
          <cell r="EU386">
            <v>7.3917808219178056</v>
          </cell>
          <cell r="EV386">
            <v>0</v>
          </cell>
          <cell r="EW386">
            <v>47.378539858562604</v>
          </cell>
          <cell r="EX386">
            <v>13.580364251026438</v>
          </cell>
          <cell r="EZ386">
            <v>54.77032068048041</v>
          </cell>
          <cell r="FA386">
            <v>69.77032068048041</v>
          </cell>
          <cell r="FB386">
            <v>59</v>
          </cell>
          <cell r="FC386">
            <v>68.350684931506848</v>
          </cell>
          <cell r="FE386">
            <v>38271.59330497685</v>
          </cell>
        </row>
        <row r="387">
          <cell r="A387">
            <v>40136</v>
          </cell>
          <cell r="B387">
            <v>19</v>
          </cell>
          <cell r="C387">
            <v>4</v>
          </cell>
          <cell r="D387">
            <v>11</v>
          </cell>
          <cell r="E387">
            <v>2009</v>
          </cell>
          <cell r="G387">
            <v>0</v>
          </cell>
          <cell r="H387">
            <v>0.93394102152559688</v>
          </cell>
          <cell r="I387">
            <v>9.4868908614457919</v>
          </cell>
          <cell r="J387">
            <v>60.958904109589042</v>
          </cell>
          <cell r="K387">
            <v>10.833333333333334</v>
          </cell>
          <cell r="L387">
            <v>0.26455042143238999</v>
          </cell>
          <cell r="M387">
            <v>6.550326811441578</v>
          </cell>
          <cell r="N387">
            <v>0</v>
          </cell>
          <cell r="O387">
            <v>17.959687211195725</v>
          </cell>
          <cell r="P387">
            <v>13.802187958704643</v>
          </cell>
          <cell r="Q387">
            <v>27.802241305383347</v>
          </cell>
          <cell r="R387">
            <v>17.507670067683122</v>
          </cell>
          <cell r="S387">
            <v>65.152663428687987</v>
          </cell>
          <cell r="T387">
            <v>21.399130167676404</v>
          </cell>
          <cell r="U387">
            <v>23.809817791689337</v>
          </cell>
          <cell r="W387">
            <v>0</v>
          </cell>
          <cell r="X387">
            <v>10.420831882971388</v>
          </cell>
          <cell r="Y387">
            <v>0</v>
          </cell>
          <cell r="Z387">
            <v>0</v>
          </cell>
          <cell r="AA387">
            <v>10.833333333333334</v>
          </cell>
          <cell r="AB387">
            <v>0</v>
          </cell>
          <cell r="AC387">
            <v>5</v>
          </cell>
          <cell r="AD387">
            <v>0</v>
          </cell>
          <cell r="AE387">
            <v>0</v>
          </cell>
          <cell r="AF387">
            <v>0</v>
          </cell>
          <cell r="AG387">
            <v>1.8148772328739682</v>
          </cell>
          <cell r="AH387">
            <v>4.2795489197186694</v>
          </cell>
          <cell r="AI387">
            <v>0</v>
          </cell>
          <cell r="AJ387">
            <v>0</v>
          </cell>
          <cell r="AK387">
            <v>0</v>
          </cell>
          <cell r="AL387">
            <v>0</v>
          </cell>
          <cell r="AM387">
            <v>0</v>
          </cell>
          <cell r="AN387">
            <v>0</v>
          </cell>
          <cell r="AO387">
            <v>0</v>
          </cell>
          <cell r="AP387">
            <v>0</v>
          </cell>
          <cell r="AQ387">
            <v>0</v>
          </cell>
          <cell r="AR387">
            <v>30</v>
          </cell>
          <cell r="AS387">
            <v>42.792237623248162</v>
          </cell>
          <cell r="AT387">
            <v>0</v>
          </cell>
          <cell r="AU387">
            <v>0</v>
          </cell>
          <cell r="AV387">
            <v>0</v>
          </cell>
          <cell r="AW387">
            <v>67</v>
          </cell>
          <cell r="AX387">
            <v>0</v>
          </cell>
          <cell r="AY387">
            <v>0</v>
          </cell>
          <cell r="AZ387">
            <v>16.03672094064202</v>
          </cell>
          <cell r="BA387">
            <v>0</v>
          </cell>
          <cell r="BB387">
            <v>27.324890447411704</v>
          </cell>
          <cell r="BC387">
            <v>0</v>
          </cell>
          <cell r="BD387">
            <v>0</v>
          </cell>
          <cell r="BE387">
            <v>27.3224043715847</v>
          </cell>
          <cell r="BF387">
            <v>32.322672997568517</v>
          </cell>
          <cell r="BG387">
            <v>0</v>
          </cell>
          <cell r="BH387">
            <v>1.3138267404358288</v>
          </cell>
          <cell r="BI387">
            <v>0</v>
          </cell>
          <cell r="BJ387">
            <v>0</v>
          </cell>
          <cell r="BK387">
            <v>0</v>
          </cell>
          <cell r="BL387">
            <v>0</v>
          </cell>
          <cell r="BM387">
            <v>0</v>
          </cell>
          <cell r="BN387">
            <v>0</v>
          </cell>
          <cell r="BO387">
            <v>0</v>
          </cell>
          <cell r="BP387">
            <v>0</v>
          </cell>
          <cell r="BQ387">
            <v>0</v>
          </cell>
          <cell r="BR387">
            <v>0</v>
          </cell>
          <cell r="BS387">
            <v>0</v>
          </cell>
          <cell r="BT387">
            <v>7.1054273576010019E-15</v>
          </cell>
          <cell r="BU387">
            <v>0</v>
          </cell>
          <cell r="BV387">
            <v>-7.1054273576010019E-15</v>
          </cell>
          <cell r="BW387">
            <v>0</v>
          </cell>
          <cell r="BX387">
            <v>0</v>
          </cell>
          <cell r="BY387">
            <v>0</v>
          </cell>
          <cell r="CA387">
            <v>0</v>
          </cell>
          <cell r="CB387">
            <v>0</v>
          </cell>
          <cell r="CC387">
            <v>0</v>
          </cell>
          <cell r="CD387">
            <v>0</v>
          </cell>
          <cell r="CE387">
            <v>0</v>
          </cell>
          <cell r="CF387">
            <v>0</v>
          </cell>
          <cell r="CH387">
            <v>0</v>
          </cell>
          <cell r="CJ387">
            <v>40136</v>
          </cell>
          <cell r="CK387">
            <v>10.420831882971388</v>
          </cell>
          <cell r="CL387">
            <v>1.8148772328739682</v>
          </cell>
          <cell r="CM387">
            <v>59.645077369153221</v>
          </cell>
          <cell r="CN387">
            <v>0</v>
          </cell>
          <cell r="CO387">
            <v>0</v>
          </cell>
          <cell r="CP387">
            <v>47.071786542966834</v>
          </cell>
          <cell r="CQ387">
            <v>0</v>
          </cell>
          <cell r="CR387">
            <v>30</v>
          </cell>
          <cell r="CS387">
            <v>0</v>
          </cell>
          <cell r="CU387">
            <v>40136</v>
          </cell>
          <cell r="CV387">
            <v>0</v>
          </cell>
          <cell r="CW387">
            <v>5</v>
          </cell>
          <cell r="CX387">
            <v>0</v>
          </cell>
          <cell r="CY387">
            <v>0</v>
          </cell>
          <cell r="CZ387">
            <v>0</v>
          </cell>
          <cell r="DA387">
            <v>0</v>
          </cell>
          <cell r="DB387">
            <v>0</v>
          </cell>
          <cell r="DC387">
            <v>58.806445166374047</v>
          </cell>
          <cell r="DD387">
            <v>67</v>
          </cell>
          <cell r="DE387">
            <v>0</v>
          </cell>
          <cell r="DF387">
            <v>0</v>
          </cell>
          <cell r="DG387">
            <v>58.684931506849324</v>
          </cell>
          <cell r="DH387">
            <v>27.324890447411704</v>
          </cell>
          <cell r="DI387">
            <v>0</v>
          </cell>
          <cell r="DJ387">
            <v>0</v>
          </cell>
          <cell r="DK387">
            <v>27.3224043715847</v>
          </cell>
          <cell r="DL387">
            <v>32.322672997568525</v>
          </cell>
          <cell r="DM387">
            <v>0</v>
          </cell>
          <cell r="DN387">
            <v>0</v>
          </cell>
          <cell r="DO387">
            <v>0</v>
          </cell>
          <cell r="DP387">
            <v>-7.1054273576010019E-15</v>
          </cell>
          <cell r="DR387">
            <v>59.645077369153221</v>
          </cell>
          <cell r="DS387">
            <v>0</v>
          </cell>
          <cell r="DT387">
            <v>0</v>
          </cell>
          <cell r="DV387">
            <v>40136</v>
          </cell>
          <cell r="DW387">
            <v>1.2099181552493121</v>
          </cell>
          <cell r="DY387">
            <v>49.7</v>
          </cell>
          <cell r="DZ387">
            <v>44.7</v>
          </cell>
          <cell r="EA387">
            <v>30</v>
          </cell>
          <cell r="EB387">
            <v>30</v>
          </cell>
          <cell r="ED387">
            <v>60</v>
          </cell>
          <cell r="EE387">
            <v>20</v>
          </cell>
          <cell r="EF387">
            <v>47.071786542966834</v>
          </cell>
          <cell r="EG387">
            <v>0</v>
          </cell>
          <cell r="EH387">
            <v>47.071786542966834</v>
          </cell>
          <cell r="EJ387">
            <v>30</v>
          </cell>
          <cell r="EK387">
            <v>90</v>
          </cell>
          <cell r="EL387">
            <v>110</v>
          </cell>
          <cell r="EN387">
            <v>0</v>
          </cell>
          <cell r="EO387">
            <v>60</v>
          </cell>
          <cell r="EP387">
            <v>80</v>
          </cell>
          <cell r="ER387">
            <v>200</v>
          </cell>
          <cell r="ET387">
            <v>15</v>
          </cell>
          <cell r="EU387">
            <v>7.1054273576010019E-15</v>
          </cell>
          <cell r="EV387">
            <v>0</v>
          </cell>
          <cell r="EW387">
            <v>44.645077369153213</v>
          </cell>
          <cell r="EX387">
            <v>15</v>
          </cell>
          <cell r="EZ387">
            <v>44.645077369153221</v>
          </cell>
          <cell r="FA387">
            <v>59.645077369153221</v>
          </cell>
          <cell r="FB387">
            <v>59</v>
          </cell>
          <cell r="FC387">
            <v>68.350684931506848</v>
          </cell>
          <cell r="FE387">
            <v>38271.593305092596</v>
          </cell>
        </row>
        <row r="388">
          <cell r="A388">
            <v>40137</v>
          </cell>
          <cell r="B388">
            <v>20</v>
          </cell>
          <cell r="C388">
            <v>5</v>
          </cell>
          <cell r="D388">
            <v>11</v>
          </cell>
          <cell r="E388">
            <v>2009</v>
          </cell>
          <cell r="G388">
            <v>0</v>
          </cell>
          <cell r="H388">
            <v>0.68571991772810059</v>
          </cell>
          <cell r="I388">
            <v>9.3977559398133153</v>
          </cell>
          <cell r="J388">
            <v>60.958904109589042</v>
          </cell>
          <cell r="K388">
            <v>10.833333333333334</v>
          </cell>
          <cell r="L388">
            <v>0.19423870355670086</v>
          </cell>
          <cell r="M388">
            <v>6.4887826369030313</v>
          </cell>
          <cell r="N388">
            <v>0</v>
          </cell>
          <cell r="O388">
            <v>13.186395021782452</v>
          </cell>
          <cell r="P388">
            <v>13.672508281766904</v>
          </cell>
          <cell r="Q388">
            <v>27.486136785660133</v>
          </cell>
          <cell r="R388">
            <v>17.507670067683122</v>
          </cell>
          <cell r="S388">
            <v>43.124683674470113</v>
          </cell>
          <cell r="T388">
            <v>21.47404007259204</v>
          </cell>
          <cell r="U388">
            <v>25.661137807797488</v>
          </cell>
          <cell r="W388">
            <v>0</v>
          </cell>
          <cell r="X388">
            <v>10.083475857541416</v>
          </cell>
          <cell r="Y388">
            <v>0</v>
          </cell>
          <cell r="Z388">
            <v>0</v>
          </cell>
          <cell r="AA388">
            <v>10.833333333333334</v>
          </cell>
          <cell r="AB388">
            <v>0</v>
          </cell>
          <cell r="AC388">
            <v>5</v>
          </cell>
          <cell r="AD388">
            <v>0</v>
          </cell>
          <cell r="AE388">
            <v>0</v>
          </cell>
          <cell r="AF388">
            <v>0</v>
          </cell>
          <cell r="AG388">
            <v>1.6830213404597325</v>
          </cell>
          <cell r="AH388">
            <v>4.2732232231939893</v>
          </cell>
          <cell r="AI388">
            <v>0</v>
          </cell>
          <cell r="AJ388">
            <v>0</v>
          </cell>
          <cell r="AK388">
            <v>0</v>
          </cell>
          <cell r="AL388">
            <v>0</v>
          </cell>
          <cell r="AM388">
            <v>0</v>
          </cell>
          <cell r="AN388">
            <v>0</v>
          </cell>
          <cell r="AO388">
            <v>0</v>
          </cell>
          <cell r="AP388">
            <v>0</v>
          </cell>
          <cell r="AQ388">
            <v>0</v>
          </cell>
          <cell r="AR388">
            <v>30</v>
          </cell>
          <cell r="AS388">
            <v>37.579486933698625</v>
          </cell>
          <cell r="AT388">
            <v>0</v>
          </cell>
          <cell r="AU388">
            <v>0</v>
          </cell>
          <cell r="AV388">
            <v>0</v>
          </cell>
          <cell r="AW388">
            <v>67</v>
          </cell>
          <cell r="AX388">
            <v>0</v>
          </cell>
          <cell r="AY388">
            <v>0</v>
          </cell>
          <cell r="AZ388">
            <v>16.168576833056257</v>
          </cell>
          <cell r="BA388">
            <v>0</v>
          </cell>
          <cell r="BB388">
            <v>7.0912847218033903</v>
          </cell>
          <cell r="BC388">
            <v>0</v>
          </cell>
          <cell r="BD388">
            <v>0</v>
          </cell>
          <cell r="BE388">
            <v>27.3224043715847</v>
          </cell>
          <cell r="BF388">
            <v>31.903206226980114</v>
          </cell>
          <cell r="BG388">
            <v>0</v>
          </cell>
          <cell r="BH388">
            <v>1.7332935110242289</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CA388">
            <v>0</v>
          </cell>
          <cell r="CB388">
            <v>0</v>
          </cell>
          <cell r="CC388">
            <v>0</v>
          </cell>
          <cell r="CD388">
            <v>0</v>
          </cell>
          <cell r="CE388">
            <v>0</v>
          </cell>
          <cell r="CF388">
            <v>0</v>
          </cell>
          <cell r="CH388">
            <v>0</v>
          </cell>
          <cell r="CJ388">
            <v>40137</v>
          </cell>
          <cell r="CK388">
            <v>10.083475857541416</v>
          </cell>
          <cell r="CL388">
            <v>1.6830213404597325</v>
          </cell>
          <cell r="CM388">
            <v>59.225610598564813</v>
          </cell>
          <cell r="CN388">
            <v>0</v>
          </cell>
          <cell r="CO388">
            <v>0</v>
          </cell>
          <cell r="CP388">
            <v>41.852710156892613</v>
          </cell>
          <cell r="CQ388">
            <v>0</v>
          </cell>
          <cell r="CR388">
            <v>30</v>
          </cell>
          <cell r="CS388">
            <v>0</v>
          </cell>
          <cell r="CU388">
            <v>40137</v>
          </cell>
          <cell r="CV388">
            <v>0</v>
          </cell>
          <cell r="CW388">
            <v>5</v>
          </cell>
          <cell r="CX388">
            <v>0</v>
          </cell>
          <cell r="CY388">
            <v>0</v>
          </cell>
          <cell r="CZ388">
            <v>0</v>
          </cell>
          <cell r="DA388">
            <v>0</v>
          </cell>
          <cell r="DB388">
            <v>0</v>
          </cell>
          <cell r="DC388">
            <v>53.669479525458257</v>
          </cell>
          <cell r="DD388">
            <v>67</v>
          </cell>
          <cell r="DE388">
            <v>0</v>
          </cell>
          <cell r="DF388">
            <v>0</v>
          </cell>
          <cell r="DG388">
            <v>58.684931506849324</v>
          </cell>
          <cell r="DH388">
            <v>7.0912847218033903</v>
          </cell>
          <cell r="DI388">
            <v>0</v>
          </cell>
          <cell r="DJ388">
            <v>0</v>
          </cell>
          <cell r="DK388">
            <v>27.3224043715847</v>
          </cell>
          <cell r="DL388">
            <v>31.903206226980114</v>
          </cell>
          <cell r="DM388">
            <v>0</v>
          </cell>
          <cell r="DN388">
            <v>0</v>
          </cell>
          <cell r="DO388">
            <v>0</v>
          </cell>
          <cell r="DP388">
            <v>0</v>
          </cell>
          <cell r="DR388">
            <v>59.225610598564813</v>
          </cell>
          <cell r="DS388">
            <v>0</v>
          </cell>
          <cell r="DT388">
            <v>0</v>
          </cell>
          <cell r="DV388">
            <v>40137</v>
          </cell>
          <cell r="DW388">
            <v>1.122014226973155</v>
          </cell>
          <cell r="DY388">
            <v>49.7</v>
          </cell>
          <cell r="DZ388">
            <v>44.7</v>
          </cell>
          <cell r="EA388">
            <v>30</v>
          </cell>
          <cell r="EB388">
            <v>30</v>
          </cell>
          <cell r="ED388">
            <v>60</v>
          </cell>
          <cell r="EE388">
            <v>20</v>
          </cell>
          <cell r="EF388">
            <v>41.852710156892613</v>
          </cell>
          <cell r="EG388">
            <v>0</v>
          </cell>
          <cell r="EH388">
            <v>41.852710156892613</v>
          </cell>
          <cell r="EJ388">
            <v>30</v>
          </cell>
          <cell r="EK388">
            <v>90</v>
          </cell>
          <cell r="EL388">
            <v>110</v>
          </cell>
          <cell r="EN388">
            <v>0</v>
          </cell>
          <cell r="EO388">
            <v>60</v>
          </cell>
          <cell r="EP388">
            <v>80</v>
          </cell>
          <cell r="ER388">
            <v>200</v>
          </cell>
          <cell r="ET388">
            <v>15</v>
          </cell>
          <cell r="EU388">
            <v>0</v>
          </cell>
          <cell r="EV388">
            <v>0</v>
          </cell>
          <cell r="EW388">
            <v>44.225610598564813</v>
          </cell>
          <cell r="EX388">
            <v>15</v>
          </cell>
          <cell r="EZ388">
            <v>44.225610598564813</v>
          </cell>
          <cell r="FA388">
            <v>59.225610598564813</v>
          </cell>
          <cell r="FB388">
            <v>59</v>
          </cell>
          <cell r="FC388">
            <v>68.350684931506848</v>
          </cell>
          <cell r="FE388">
            <v>38271.593305439812</v>
          </cell>
        </row>
        <row r="389">
          <cell r="A389">
            <v>40138</v>
          </cell>
          <cell r="B389">
            <v>21</v>
          </cell>
          <cell r="C389">
            <v>6</v>
          </cell>
          <cell r="D389">
            <v>11</v>
          </cell>
          <cell r="E389">
            <v>2009</v>
          </cell>
          <cell r="G389">
            <v>0</v>
          </cell>
          <cell r="H389">
            <v>1.2172917789606117</v>
          </cell>
          <cell r="I389">
            <v>12.067765311094803</v>
          </cell>
          <cell r="J389">
            <v>60.958904109589042</v>
          </cell>
          <cell r="K389">
            <v>10.833333333333334</v>
          </cell>
          <cell r="L389">
            <v>0.34481305104702209</v>
          </cell>
          <cell r="M389">
            <v>8.3323196003755964</v>
          </cell>
          <cell r="N389">
            <v>8.1229090909090917</v>
          </cell>
          <cell r="O389">
            <v>23.408522691487114</v>
          </cell>
          <cell r="P389">
            <v>17.557023422938634</v>
          </cell>
          <cell r="Q389">
            <v>27.459401981757075</v>
          </cell>
          <cell r="R389">
            <v>17.507670067683122</v>
          </cell>
          <cell r="S389">
            <v>120.46383976655886</v>
          </cell>
          <cell r="T389">
            <v>22.416010408035756</v>
          </cell>
          <cell r="U389">
            <v>40.314765219003412</v>
          </cell>
          <cell r="W389">
            <v>0</v>
          </cell>
          <cell r="X389">
            <v>13.285057090055414</v>
          </cell>
          <cell r="Y389">
            <v>0</v>
          </cell>
          <cell r="Z389">
            <v>0</v>
          </cell>
          <cell r="AA389">
            <v>10.833333333333334</v>
          </cell>
          <cell r="AB389">
            <v>2.4292279498956946</v>
          </cell>
          <cell r="AC389">
            <v>5</v>
          </cell>
          <cell r="AD389">
            <v>0</v>
          </cell>
          <cell r="AE389">
            <v>0</v>
          </cell>
          <cell r="AF389">
            <v>0</v>
          </cell>
          <cell r="AG389">
            <v>9.3708137924360173</v>
          </cell>
          <cell r="AH389">
            <v>3.6646256407703106</v>
          </cell>
          <cell r="AI389">
            <v>0</v>
          </cell>
          <cell r="AJ389">
            <v>0</v>
          </cell>
          <cell r="AK389">
            <v>0</v>
          </cell>
          <cell r="AL389">
            <v>0</v>
          </cell>
          <cell r="AM389">
            <v>0</v>
          </cell>
          <cell r="AN389">
            <v>0</v>
          </cell>
          <cell r="AO389">
            <v>0</v>
          </cell>
          <cell r="AP389">
            <v>0</v>
          </cell>
          <cell r="AQ389">
            <v>0</v>
          </cell>
          <cell r="AR389">
            <v>30</v>
          </cell>
          <cell r="AS389">
            <v>52.267992523095629</v>
          </cell>
          <cell r="AT389">
            <v>0</v>
          </cell>
          <cell r="AU389">
            <v>0</v>
          </cell>
          <cell r="AV389">
            <v>0</v>
          </cell>
          <cell r="AW389">
            <v>67</v>
          </cell>
          <cell r="AX389">
            <v>0</v>
          </cell>
          <cell r="AY389">
            <v>0</v>
          </cell>
          <cell r="AZ389">
            <v>8.480784381079971</v>
          </cell>
          <cell r="BA389">
            <v>0</v>
          </cell>
          <cell r="BB389">
            <v>107.71383101251807</v>
          </cell>
          <cell r="BC389">
            <v>0</v>
          </cell>
          <cell r="BD389">
            <v>0</v>
          </cell>
          <cell r="BE389">
            <v>27.3224043715847</v>
          </cell>
          <cell r="BF389">
            <v>33.636499738004346</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7.3917808219178056</v>
          </cell>
          <cell r="BU389">
            <v>0</v>
          </cell>
          <cell r="BV389">
            <v>-7.3917808219178056</v>
          </cell>
          <cell r="BW389">
            <v>0</v>
          </cell>
          <cell r="BX389">
            <v>0</v>
          </cell>
          <cell r="BY389">
            <v>0</v>
          </cell>
          <cell r="CA389">
            <v>0</v>
          </cell>
          <cell r="CB389">
            <v>0</v>
          </cell>
          <cell r="CC389">
            <v>0</v>
          </cell>
          <cell r="CD389">
            <v>0</v>
          </cell>
          <cell r="CE389">
            <v>0</v>
          </cell>
          <cell r="CF389">
            <v>0</v>
          </cell>
          <cell r="CH389">
            <v>0</v>
          </cell>
          <cell r="CJ389">
            <v>40138</v>
          </cell>
          <cell r="CK389">
            <v>13.285057090055414</v>
          </cell>
          <cell r="CL389">
            <v>9.3708137924360173</v>
          </cell>
          <cell r="CM389">
            <v>68.350684931506848</v>
          </cell>
          <cell r="CN389">
            <v>0</v>
          </cell>
          <cell r="CO389">
            <v>0</v>
          </cell>
          <cell r="CP389">
            <v>55.932618163865939</v>
          </cell>
          <cell r="CQ389">
            <v>0</v>
          </cell>
          <cell r="CR389">
            <v>30</v>
          </cell>
          <cell r="CS389">
            <v>0</v>
          </cell>
          <cell r="CU389">
            <v>40138</v>
          </cell>
          <cell r="CV389">
            <v>2.4292279498956946</v>
          </cell>
          <cell r="CW389">
            <v>5</v>
          </cell>
          <cell r="CX389">
            <v>0</v>
          </cell>
          <cell r="CY389">
            <v>0</v>
          </cell>
          <cell r="CZ389">
            <v>0</v>
          </cell>
          <cell r="DA389">
            <v>0</v>
          </cell>
          <cell r="DB389">
            <v>0</v>
          </cell>
          <cell r="DC389">
            <v>69.217675253921357</v>
          </cell>
          <cell r="DD389">
            <v>67</v>
          </cell>
          <cell r="DE389">
            <v>0</v>
          </cell>
          <cell r="DF389">
            <v>0</v>
          </cell>
          <cell r="DG389">
            <v>58.684931506849324</v>
          </cell>
          <cell r="DH389">
            <v>107.71383101251807</v>
          </cell>
          <cell r="DI389">
            <v>0</v>
          </cell>
          <cell r="DJ389">
            <v>0</v>
          </cell>
          <cell r="DK389">
            <v>27.3224043715847</v>
          </cell>
          <cell r="DL389">
            <v>41.028280559922152</v>
          </cell>
          <cell r="DM389">
            <v>0</v>
          </cell>
          <cell r="DN389">
            <v>0</v>
          </cell>
          <cell r="DO389">
            <v>0</v>
          </cell>
          <cell r="DP389">
            <v>-7.3917808219178056</v>
          </cell>
          <cell r="DR389">
            <v>68.350684931506848</v>
          </cell>
          <cell r="DS389">
            <v>0</v>
          </cell>
          <cell r="DT389">
            <v>0</v>
          </cell>
          <cell r="DV389">
            <v>40138</v>
          </cell>
          <cell r="DW389">
            <v>6.2472091949573452</v>
          </cell>
          <cell r="DY389">
            <v>49.7</v>
          </cell>
          <cell r="DZ389">
            <v>44.7</v>
          </cell>
          <cell r="EA389">
            <v>30</v>
          </cell>
          <cell r="EB389">
            <v>30</v>
          </cell>
          <cell r="ED389">
            <v>60</v>
          </cell>
          <cell r="EE389">
            <v>20</v>
          </cell>
          <cell r="EF389">
            <v>55.932618163865939</v>
          </cell>
          <cell r="EG389">
            <v>0</v>
          </cell>
          <cell r="EH389">
            <v>55.932618163865939</v>
          </cell>
          <cell r="EJ389">
            <v>30</v>
          </cell>
          <cell r="EK389">
            <v>90</v>
          </cell>
          <cell r="EL389">
            <v>110</v>
          </cell>
          <cell r="EN389">
            <v>0</v>
          </cell>
          <cell r="EO389">
            <v>60</v>
          </cell>
          <cell r="EP389">
            <v>80</v>
          </cell>
          <cell r="ER389">
            <v>200</v>
          </cell>
          <cell r="ET389">
            <v>15</v>
          </cell>
          <cell r="EU389">
            <v>7.3917808219178056</v>
          </cell>
          <cell r="EV389">
            <v>0</v>
          </cell>
          <cell r="EW389">
            <v>49.39882885781698</v>
          </cell>
          <cell r="EX389">
            <v>11.560075251772062</v>
          </cell>
          <cell r="EZ389">
            <v>56.790609679734786</v>
          </cell>
          <cell r="FA389">
            <v>71.790609679734786</v>
          </cell>
          <cell r="FB389">
            <v>59</v>
          </cell>
          <cell r="FC389">
            <v>68.350684931506848</v>
          </cell>
          <cell r="FE389">
            <v>38271.593305671297</v>
          </cell>
        </row>
        <row r="390">
          <cell r="A390">
            <v>40139</v>
          </cell>
          <cell r="B390">
            <v>22</v>
          </cell>
          <cell r="C390">
            <v>7</v>
          </cell>
          <cell r="D390">
            <v>11</v>
          </cell>
          <cell r="E390">
            <v>2009</v>
          </cell>
          <cell r="G390">
            <v>0</v>
          </cell>
          <cell r="H390">
            <v>0.93989572367368379</v>
          </cell>
          <cell r="I390">
            <v>11.880709377656013</v>
          </cell>
          <cell r="J390">
            <v>60.958904109589042</v>
          </cell>
          <cell r="K390">
            <v>10.833333333333334</v>
          </cell>
          <cell r="L390">
            <v>0.26623716494881405</v>
          </cell>
          <cell r="M390">
            <v>8.2031647999316704</v>
          </cell>
          <cell r="N390">
            <v>8.1229090909090917</v>
          </cell>
          <cell r="O390">
            <v>18.07419614222092</v>
          </cell>
          <cell r="P390">
            <v>17.284881454635261</v>
          </cell>
          <cell r="Q390">
            <v>27.445262324672111</v>
          </cell>
          <cell r="R390">
            <v>17.507670067683122</v>
          </cell>
          <cell r="S390">
            <v>45.277172878636527</v>
          </cell>
          <cell r="T390">
            <v>22.057409233677742</v>
          </cell>
          <cell r="U390">
            <v>37.11525038596011</v>
          </cell>
          <cell r="W390">
            <v>0</v>
          </cell>
          <cell r="X390">
            <v>12.820605101329697</v>
          </cell>
          <cell r="Y390">
            <v>0</v>
          </cell>
          <cell r="Z390">
            <v>0</v>
          </cell>
          <cell r="AA390">
            <v>10.833333333333334</v>
          </cell>
          <cell r="AB390">
            <v>2.4279957328196611</v>
          </cell>
          <cell r="AC390">
            <v>5</v>
          </cell>
          <cell r="AD390">
            <v>0</v>
          </cell>
          <cell r="AE390">
            <v>0</v>
          </cell>
          <cell r="AF390">
            <v>0</v>
          </cell>
          <cell r="AG390">
            <v>9.1643153229699159</v>
          </cell>
          <cell r="AH390">
            <v>3.7492957285341326</v>
          </cell>
          <cell r="AI390">
            <v>0</v>
          </cell>
          <cell r="AJ390">
            <v>0</v>
          </cell>
          <cell r="AK390">
            <v>0</v>
          </cell>
          <cell r="AL390">
            <v>0</v>
          </cell>
          <cell r="AM390">
            <v>0</v>
          </cell>
          <cell r="AN390">
            <v>0</v>
          </cell>
          <cell r="AO390">
            <v>0</v>
          </cell>
          <cell r="AP390">
            <v>0</v>
          </cell>
          <cell r="AQ390">
            <v>0</v>
          </cell>
          <cell r="AR390">
            <v>30</v>
          </cell>
          <cell r="AS390">
            <v>46.562714260677282</v>
          </cell>
          <cell r="AT390">
            <v>0</v>
          </cell>
          <cell r="AU390">
            <v>0</v>
          </cell>
          <cell r="AV390">
            <v>0</v>
          </cell>
          <cell r="AW390">
            <v>67</v>
          </cell>
          <cell r="AX390">
            <v>0</v>
          </cell>
          <cell r="AY390">
            <v>0</v>
          </cell>
          <cell r="AZ390">
            <v>8.687282850546076</v>
          </cell>
          <cell r="BA390">
            <v>0</v>
          </cell>
          <cell r="BB390">
            <v>28.762549647728306</v>
          </cell>
          <cell r="BC390">
            <v>0</v>
          </cell>
          <cell r="BD390">
            <v>0</v>
          </cell>
          <cell r="BE390">
            <v>27.3224043715847</v>
          </cell>
          <cell r="BF390">
            <v>33.636499738004346</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7.3917808219178056</v>
          </cell>
          <cell r="BU390">
            <v>0</v>
          </cell>
          <cell r="BV390">
            <v>-7.3917808219178056</v>
          </cell>
          <cell r="BW390">
            <v>0</v>
          </cell>
          <cell r="BX390">
            <v>0</v>
          </cell>
          <cell r="BY390">
            <v>0</v>
          </cell>
          <cell r="CA390">
            <v>0</v>
          </cell>
          <cell r="CB390">
            <v>0</v>
          </cell>
          <cell r="CC390">
            <v>0</v>
          </cell>
          <cell r="CD390">
            <v>0</v>
          </cell>
          <cell r="CE390">
            <v>0</v>
          </cell>
          <cell r="CF390">
            <v>0</v>
          </cell>
          <cell r="CH390">
            <v>0</v>
          </cell>
          <cell r="CJ390">
            <v>40139</v>
          </cell>
          <cell r="CK390">
            <v>12.820605101329697</v>
          </cell>
          <cell r="CL390">
            <v>9.1643153229699159</v>
          </cell>
          <cell r="CM390">
            <v>68.350684931506848</v>
          </cell>
          <cell r="CN390">
            <v>0</v>
          </cell>
          <cell r="CO390">
            <v>0</v>
          </cell>
          <cell r="CP390">
            <v>50.312009989211418</v>
          </cell>
          <cell r="CQ390">
            <v>0</v>
          </cell>
          <cell r="CR390">
            <v>30</v>
          </cell>
          <cell r="CS390">
            <v>0</v>
          </cell>
          <cell r="CU390">
            <v>40139</v>
          </cell>
          <cell r="CV390">
            <v>2.4279957328196611</v>
          </cell>
          <cell r="CW390">
            <v>5</v>
          </cell>
          <cell r="CX390">
            <v>0</v>
          </cell>
          <cell r="CY390">
            <v>0</v>
          </cell>
          <cell r="CZ390">
            <v>0</v>
          </cell>
          <cell r="DA390">
            <v>0</v>
          </cell>
          <cell r="DB390">
            <v>0</v>
          </cell>
          <cell r="DC390">
            <v>63.132615090541108</v>
          </cell>
          <cell r="DD390">
            <v>67</v>
          </cell>
          <cell r="DE390">
            <v>0</v>
          </cell>
          <cell r="DF390">
            <v>0</v>
          </cell>
          <cell r="DG390">
            <v>58.684931506849324</v>
          </cell>
          <cell r="DH390">
            <v>28.762549647728306</v>
          </cell>
          <cell r="DI390">
            <v>0</v>
          </cell>
          <cell r="DJ390">
            <v>0</v>
          </cell>
          <cell r="DK390">
            <v>27.3224043715847</v>
          </cell>
          <cell r="DL390">
            <v>41.028280559922152</v>
          </cell>
          <cell r="DM390">
            <v>0</v>
          </cell>
          <cell r="DN390">
            <v>0</v>
          </cell>
          <cell r="DO390">
            <v>0</v>
          </cell>
          <cell r="DP390">
            <v>-7.3917808219178056</v>
          </cell>
          <cell r="DR390">
            <v>68.350684931506848</v>
          </cell>
          <cell r="DS390">
            <v>0</v>
          </cell>
          <cell r="DT390">
            <v>0</v>
          </cell>
          <cell r="DV390">
            <v>40139</v>
          </cell>
          <cell r="DW390">
            <v>6.1095435486466103</v>
          </cell>
          <cell r="DY390">
            <v>49.7</v>
          </cell>
          <cell r="DZ390">
            <v>44.7</v>
          </cell>
          <cell r="EA390">
            <v>30</v>
          </cell>
          <cell r="EB390">
            <v>30</v>
          </cell>
          <cell r="ED390">
            <v>60</v>
          </cell>
          <cell r="EE390">
            <v>20</v>
          </cell>
          <cell r="EF390">
            <v>50.312009989211418</v>
          </cell>
          <cell r="EG390">
            <v>0</v>
          </cell>
          <cell r="EH390">
            <v>50.312009989211418</v>
          </cell>
          <cell r="EJ390">
            <v>30</v>
          </cell>
          <cell r="EK390">
            <v>90</v>
          </cell>
          <cell r="EL390">
            <v>110</v>
          </cell>
          <cell r="EN390">
            <v>0</v>
          </cell>
          <cell r="EO390">
            <v>60</v>
          </cell>
          <cell r="EP390">
            <v>80</v>
          </cell>
          <cell r="ER390">
            <v>200</v>
          </cell>
          <cell r="ET390">
            <v>15</v>
          </cell>
          <cell r="EU390">
            <v>7.3917808219178056</v>
          </cell>
          <cell r="EV390">
            <v>0</v>
          </cell>
          <cell r="EW390">
            <v>48.518548190240992</v>
          </cell>
          <cell r="EX390">
            <v>12.44035591934805</v>
          </cell>
          <cell r="EZ390">
            <v>55.910329012158797</v>
          </cell>
          <cell r="FA390">
            <v>70.910329012158797</v>
          </cell>
          <cell r="FB390">
            <v>59</v>
          </cell>
          <cell r="FC390">
            <v>68.350684931506848</v>
          </cell>
          <cell r="FE390">
            <v>38271.593305787035</v>
          </cell>
        </row>
        <row r="391">
          <cell r="A391">
            <v>40140</v>
          </cell>
          <cell r="B391">
            <v>23</v>
          </cell>
          <cell r="C391">
            <v>1</v>
          </cell>
          <cell r="D391">
            <v>11</v>
          </cell>
          <cell r="E391">
            <v>2009</v>
          </cell>
          <cell r="G391">
            <v>0</v>
          </cell>
          <cell r="H391">
            <v>1.0016237117949911</v>
          </cell>
          <cell r="I391">
            <v>11.923166333617774</v>
          </cell>
          <cell r="J391">
            <v>60.958904109589042</v>
          </cell>
          <cell r="K391">
            <v>10.833333333333334</v>
          </cell>
          <cell r="L391">
            <v>0.28372238606587136</v>
          </cell>
          <cell r="M391">
            <v>8.2324796662066397</v>
          </cell>
          <cell r="N391">
            <v>8.1229090909090917</v>
          </cell>
          <cell r="O391">
            <v>19.261225444161376</v>
          </cell>
          <cell r="P391">
            <v>17.346650784007455</v>
          </cell>
          <cell r="Q391">
            <v>27.485832084240506</v>
          </cell>
          <cell r="R391">
            <v>17.507670067683122</v>
          </cell>
          <cell r="S391">
            <v>62.597002535986178</v>
          </cell>
          <cell r="T391">
            <v>22.140015784970469</v>
          </cell>
          <cell r="U391">
            <v>37.852283349225772</v>
          </cell>
          <cell r="W391">
            <v>0</v>
          </cell>
          <cell r="X391">
            <v>12.924790045412765</v>
          </cell>
          <cell r="Y391">
            <v>0</v>
          </cell>
          <cell r="Z391">
            <v>0</v>
          </cell>
          <cell r="AA391">
            <v>10.833333333333334</v>
          </cell>
          <cell r="AB391">
            <v>2.4267641407812746</v>
          </cell>
          <cell r="AC391">
            <v>5</v>
          </cell>
          <cell r="AD391">
            <v>0</v>
          </cell>
          <cell r="AE391">
            <v>0</v>
          </cell>
          <cell r="AF391">
            <v>0</v>
          </cell>
          <cell r="AG391">
            <v>9.2123470024003264</v>
          </cell>
          <cell r="AH391">
            <v>3.8172471512777744</v>
          </cell>
          <cell r="AI391">
            <v>0</v>
          </cell>
          <cell r="AJ391">
            <v>0</v>
          </cell>
          <cell r="AK391">
            <v>0</v>
          </cell>
          <cell r="AL391">
            <v>0</v>
          </cell>
          <cell r="AM391">
            <v>0</v>
          </cell>
          <cell r="AN391">
            <v>0</v>
          </cell>
          <cell r="AO391">
            <v>0</v>
          </cell>
          <cell r="AP391">
            <v>0</v>
          </cell>
          <cell r="AQ391">
            <v>0</v>
          </cell>
          <cell r="AR391">
            <v>30</v>
          </cell>
          <cell r="AS391">
            <v>47.784131228814694</v>
          </cell>
          <cell r="AT391">
            <v>0</v>
          </cell>
          <cell r="AU391">
            <v>0</v>
          </cell>
          <cell r="AV391">
            <v>0</v>
          </cell>
          <cell r="AW391">
            <v>67</v>
          </cell>
          <cell r="AX391">
            <v>0</v>
          </cell>
          <cell r="AY391">
            <v>0</v>
          </cell>
          <cell r="AZ391">
            <v>8.6392511711156601</v>
          </cell>
          <cell r="BA391">
            <v>0</v>
          </cell>
          <cell r="BB391">
            <v>46.950050499066762</v>
          </cell>
          <cell r="BC391">
            <v>0</v>
          </cell>
          <cell r="BD391">
            <v>0</v>
          </cell>
          <cell r="BE391">
            <v>27.3224043715847</v>
          </cell>
          <cell r="BF391">
            <v>33.636499738004346</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7.3917808219178056</v>
          </cell>
          <cell r="BU391">
            <v>0</v>
          </cell>
          <cell r="BV391">
            <v>-7.3917808219178056</v>
          </cell>
          <cell r="BW391">
            <v>0</v>
          </cell>
          <cell r="BX391">
            <v>0</v>
          </cell>
          <cell r="BY391">
            <v>0</v>
          </cell>
          <cell r="CA391">
            <v>0</v>
          </cell>
          <cell r="CB391">
            <v>0</v>
          </cell>
          <cell r="CC391">
            <v>0</v>
          </cell>
          <cell r="CD391">
            <v>0</v>
          </cell>
          <cell r="CE391">
            <v>0</v>
          </cell>
          <cell r="CF391">
            <v>0</v>
          </cell>
          <cell r="CH391">
            <v>0</v>
          </cell>
          <cell r="CJ391">
            <v>40140</v>
          </cell>
          <cell r="CK391">
            <v>12.924790045412765</v>
          </cell>
          <cell r="CL391">
            <v>9.2123470024003264</v>
          </cell>
          <cell r="CM391">
            <v>68.350684931506848</v>
          </cell>
          <cell r="CN391">
            <v>0</v>
          </cell>
          <cell r="CO391">
            <v>0</v>
          </cell>
          <cell r="CP391">
            <v>51.60137838009247</v>
          </cell>
          <cell r="CQ391">
            <v>0</v>
          </cell>
          <cell r="CR391">
            <v>30</v>
          </cell>
          <cell r="CS391">
            <v>0</v>
          </cell>
          <cell r="CU391">
            <v>40140</v>
          </cell>
          <cell r="CV391">
            <v>2.4267641407812746</v>
          </cell>
          <cell r="CW391">
            <v>5</v>
          </cell>
          <cell r="CX391">
            <v>0</v>
          </cell>
          <cell r="CY391">
            <v>0</v>
          </cell>
          <cell r="CZ391">
            <v>0</v>
          </cell>
          <cell r="DA391">
            <v>0</v>
          </cell>
          <cell r="DB391">
            <v>0</v>
          </cell>
          <cell r="DC391">
            <v>64.526168425505233</v>
          </cell>
          <cell r="DD391">
            <v>67</v>
          </cell>
          <cell r="DE391">
            <v>0</v>
          </cell>
          <cell r="DF391">
            <v>0</v>
          </cell>
          <cell r="DG391">
            <v>58.684931506849324</v>
          </cell>
          <cell r="DH391">
            <v>46.950050499066762</v>
          </cell>
          <cell r="DI391">
            <v>0</v>
          </cell>
          <cell r="DJ391">
            <v>0</v>
          </cell>
          <cell r="DK391">
            <v>27.3224043715847</v>
          </cell>
          <cell r="DL391">
            <v>41.028280559922152</v>
          </cell>
          <cell r="DM391">
            <v>0</v>
          </cell>
          <cell r="DN391">
            <v>0</v>
          </cell>
          <cell r="DO391">
            <v>0</v>
          </cell>
          <cell r="DP391">
            <v>-7.3917808219178056</v>
          </cell>
          <cell r="DR391">
            <v>68.350684931506848</v>
          </cell>
          <cell r="DS391">
            <v>0</v>
          </cell>
          <cell r="DT391">
            <v>0</v>
          </cell>
          <cell r="DV391">
            <v>40140</v>
          </cell>
          <cell r="DW391">
            <v>6.1415646682668843</v>
          </cell>
          <cell r="DY391">
            <v>49.7</v>
          </cell>
          <cell r="DZ391">
            <v>44.7</v>
          </cell>
          <cell r="EA391">
            <v>30</v>
          </cell>
          <cell r="EB391">
            <v>30</v>
          </cell>
          <cell r="ED391">
            <v>60</v>
          </cell>
          <cell r="EE391">
            <v>20</v>
          </cell>
          <cell r="EF391">
            <v>51.60137838009247</v>
          </cell>
          <cell r="EG391">
            <v>0</v>
          </cell>
          <cell r="EH391">
            <v>51.60137838009247</v>
          </cell>
          <cell r="EJ391">
            <v>30</v>
          </cell>
          <cell r="EK391">
            <v>90</v>
          </cell>
          <cell r="EL391">
            <v>110</v>
          </cell>
          <cell r="EN391">
            <v>0</v>
          </cell>
          <cell r="EO391">
            <v>60</v>
          </cell>
          <cell r="EP391">
            <v>80</v>
          </cell>
          <cell r="ER391">
            <v>200</v>
          </cell>
          <cell r="ET391">
            <v>15</v>
          </cell>
          <cell r="EU391">
            <v>7.3917808219178056</v>
          </cell>
          <cell r="EV391">
            <v>0</v>
          </cell>
          <cell r="EW391">
            <v>48.718349591085058</v>
          </cell>
          <cell r="EX391">
            <v>12.240554518503984</v>
          </cell>
          <cell r="EZ391">
            <v>56.110130413002864</v>
          </cell>
          <cell r="FA391">
            <v>71.110130413002864</v>
          </cell>
          <cell r="FB391">
            <v>59</v>
          </cell>
          <cell r="FC391">
            <v>68.350684931506848</v>
          </cell>
          <cell r="FE391">
            <v>38271.593306134258</v>
          </cell>
        </row>
        <row r="392">
          <cell r="A392">
            <v>40141</v>
          </cell>
          <cell r="B392">
            <v>24</v>
          </cell>
          <cell r="C392">
            <v>2</v>
          </cell>
          <cell r="D392">
            <v>11</v>
          </cell>
          <cell r="E392">
            <v>2009</v>
          </cell>
          <cell r="G392">
            <v>0</v>
          </cell>
          <cell r="H392">
            <v>1.1094311601638929</v>
          </cell>
          <cell r="I392">
            <v>11.995669812303708</v>
          </cell>
          <cell r="J392">
            <v>60.958904109589042</v>
          </cell>
          <cell r="K392">
            <v>10.833333333333334</v>
          </cell>
          <cell r="L392">
            <v>0.31426018796363486</v>
          </cell>
          <cell r="M392">
            <v>8.2825404803653981</v>
          </cell>
          <cell r="N392">
            <v>8.1229090909090917</v>
          </cell>
          <cell r="O392">
            <v>21.334362834121862</v>
          </cell>
          <cell r="P392">
            <v>17.452133882221435</v>
          </cell>
          <cell r="Q392">
            <v>27.482596970532093</v>
          </cell>
          <cell r="R392">
            <v>17.507670067683122</v>
          </cell>
          <cell r="S392">
            <v>45.277172878636527</v>
          </cell>
          <cell r="T392">
            <v>22.057409233677742</v>
          </cell>
          <cell r="U392">
            <v>37.11525038596011</v>
          </cell>
          <cell r="W392">
            <v>0</v>
          </cell>
          <cell r="X392">
            <v>13.105100972467602</v>
          </cell>
          <cell r="Y392">
            <v>0</v>
          </cell>
          <cell r="Z392">
            <v>0</v>
          </cell>
          <cell r="AA392">
            <v>10.833333333333334</v>
          </cell>
          <cell r="AB392">
            <v>2.4255331734634873</v>
          </cell>
          <cell r="AC392">
            <v>5</v>
          </cell>
          <cell r="AD392">
            <v>0</v>
          </cell>
          <cell r="AE392">
            <v>0</v>
          </cell>
          <cell r="AF392">
            <v>0</v>
          </cell>
          <cell r="AG392">
            <v>9.2941765857746379</v>
          </cell>
          <cell r="AH392">
            <v>3.7640932910468532</v>
          </cell>
          <cell r="AI392">
            <v>0</v>
          </cell>
          <cell r="AJ392">
            <v>0</v>
          </cell>
          <cell r="AK392">
            <v>0</v>
          </cell>
          <cell r="AL392">
            <v>0</v>
          </cell>
          <cell r="AM392">
            <v>0</v>
          </cell>
          <cell r="AN392">
            <v>0</v>
          </cell>
          <cell r="AO392">
            <v>0</v>
          </cell>
          <cell r="AP392">
            <v>0</v>
          </cell>
          <cell r="AQ392">
            <v>0</v>
          </cell>
          <cell r="AR392">
            <v>30</v>
          </cell>
          <cell r="AS392">
            <v>50.012670463511647</v>
          </cell>
          <cell r="AT392">
            <v>0</v>
          </cell>
          <cell r="AU392">
            <v>0</v>
          </cell>
          <cell r="AV392">
            <v>0</v>
          </cell>
          <cell r="AW392">
            <v>67</v>
          </cell>
          <cell r="AX392">
            <v>0</v>
          </cell>
          <cell r="AY392">
            <v>0</v>
          </cell>
          <cell r="AZ392">
            <v>8.5574215877413522</v>
          </cell>
          <cell r="BA392">
            <v>0</v>
          </cell>
          <cell r="BB392">
            <v>28.89241091053303</v>
          </cell>
          <cell r="BC392">
            <v>0</v>
          </cell>
          <cell r="BD392">
            <v>0</v>
          </cell>
          <cell r="BE392">
            <v>27.3224043715847</v>
          </cell>
          <cell r="BF392">
            <v>33.636499738004346</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7.3917808219178056</v>
          </cell>
          <cell r="BU392">
            <v>0</v>
          </cell>
          <cell r="BV392">
            <v>-7.3917808219178056</v>
          </cell>
          <cell r="BW392">
            <v>0</v>
          </cell>
          <cell r="BX392">
            <v>0</v>
          </cell>
          <cell r="BY392">
            <v>0</v>
          </cell>
          <cell r="CA392">
            <v>0</v>
          </cell>
          <cell r="CB392">
            <v>0</v>
          </cell>
          <cell r="CC392">
            <v>0</v>
          </cell>
          <cell r="CD392">
            <v>0</v>
          </cell>
          <cell r="CE392">
            <v>0</v>
          </cell>
          <cell r="CF392">
            <v>0</v>
          </cell>
          <cell r="CH392">
            <v>0</v>
          </cell>
          <cell r="CJ392">
            <v>40141</v>
          </cell>
          <cell r="CK392">
            <v>13.105100972467602</v>
          </cell>
          <cell r="CL392">
            <v>9.2941765857746379</v>
          </cell>
          <cell r="CM392">
            <v>68.350684931506848</v>
          </cell>
          <cell r="CN392">
            <v>0</v>
          </cell>
          <cell r="CO392">
            <v>0</v>
          </cell>
          <cell r="CP392">
            <v>53.776763754558502</v>
          </cell>
          <cell r="CQ392">
            <v>0</v>
          </cell>
          <cell r="CR392">
            <v>30</v>
          </cell>
          <cell r="CS392">
            <v>0</v>
          </cell>
          <cell r="CU392">
            <v>40141</v>
          </cell>
          <cell r="CV392">
            <v>2.4255331734634873</v>
          </cell>
          <cell r="CW392">
            <v>5</v>
          </cell>
          <cell r="CX392">
            <v>0</v>
          </cell>
          <cell r="CY392">
            <v>0</v>
          </cell>
          <cell r="CZ392">
            <v>0</v>
          </cell>
          <cell r="DA392">
            <v>0</v>
          </cell>
          <cell r="DB392">
            <v>0</v>
          </cell>
          <cell r="DC392">
            <v>66.881864727026098</v>
          </cell>
          <cell r="DD392">
            <v>67</v>
          </cell>
          <cell r="DE392">
            <v>0</v>
          </cell>
          <cell r="DF392">
            <v>0</v>
          </cell>
          <cell r="DG392">
            <v>58.684931506849324</v>
          </cell>
          <cell r="DH392">
            <v>28.89241091053303</v>
          </cell>
          <cell r="DI392">
            <v>0</v>
          </cell>
          <cell r="DJ392">
            <v>0</v>
          </cell>
          <cell r="DK392">
            <v>27.3224043715847</v>
          </cell>
          <cell r="DL392">
            <v>41.028280559922152</v>
          </cell>
          <cell r="DM392">
            <v>0</v>
          </cell>
          <cell r="DN392">
            <v>0</v>
          </cell>
          <cell r="DO392">
            <v>0</v>
          </cell>
          <cell r="DP392">
            <v>-7.3917808219178056</v>
          </cell>
          <cell r="DR392">
            <v>68.350684931506848</v>
          </cell>
          <cell r="DS392">
            <v>0</v>
          </cell>
          <cell r="DT392">
            <v>0</v>
          </cell>
          <cell r="DV392">
            <v>40141</v>
          </cell>
          <cell r="DW392">
            <v>6.1961177238497589</v>
          </cell>
          <cell r="DY392">
            <v>49.7</v>
          </cell>
          <cell r="DZ392">
            <v>44.7</v>
          </cell>
          <cell r="EA392">
            <v>30</v>
          </cell>
          <cell r="EB392">
            <v>30</v>
          </cell>
          <cell r="ED392">
            <v>60</v>
          </cell>
          <cell r="EE392">
            <v>20</v>
          </cell>
          <cell r="EF392">
            <v>53.776763754558502</v>
          </cell>
          <cell r="EG392">
            <v>0</v>
          </cell>
          <cell r="EH392">
            <v>53.776763754558502</v>
          </cell>
          <cell r="EJ392">
            <v>30</v>
          </cell>
          <cell r="EK392">
            <v>90</v>
          </cell>
          <cell r="EL392">
            <v>110</v>
          </cell>
          <cell r="EN392">
            <v>0</v>
          </cell>
          <cell r="EO392">
            <v>60</v>
          </cell>
          <cell r="EP392">
            <v>80</v>
          </cell>
          <cell r="ER392">
            <v>200</v>
          </cell>
          <cell r="ET392">
            <v>15</v>
          </cell>
          <cell r="EU392">
            <v>7.3917808219178056</v>
          </cell>
          <cell r="EV392">
            <v>0</v>
          </cell>
          <cell r="EW392">
            <v>49.059549196176015</v>
          </cell>
          <cell r="EX392">
            <v>11.899354913413028</v>
          </cell>
          <cell r="EZ392">
            <v>56.45133001809382</v>
          </cell>
          <cell r="FA392">
            <v>71.451330018093813</v>
          </cell>
          <cell r="FB392">
            <v>59</v>
          </cell>
          <cell r="FC392">
            <v>68.350684931506848</v>
          </cell>
          <cell r="FE392">
            <v>38271.593306365743</v>
          </cell>
        </row>
        <row r="393">
          <cell r="A393">
            <v>40142</v>
          </cell>
          <cell r="B393">
            <v>25</v>
          </cell>
          <cell r="C393">
            <v>3</v>
          </cell>
          <cell r="D393">
            <v>11</v>
          </cell>
          <cell r="E393">
            <v>2009</v>
          </cell>
          <cell r="G393">
            <v>0</v>
          </cell>
          <cell r="H393">
            <v>0.8628093802364678</v>
          </cell>
          <cell r="I393">
            <v>11.361943732948015</v>
          </cell>
          <cell r="J393">
            <v>60.958904109589042</v>
          </cell>
          <cell r="K393">
            <v>10.833333333333334</v>
          </cell>
          <cell r="L393">
            <v>0.24440149848490289</v>
          </cell>
          <cell r="M393">
            <v>7.8449774273757988</v>
          </cell>
          <cell r="N393">
            <v>8.1229090909090917</v>
          </cell>
          <cell r="O393">
            <v>16.59182564507142</v>
          </cell>
          <cell r="P393">
            <v>16.530145151735791</v>
          </cell>
          <cell r="Q393">
            <v>27.208677028482239</v>
          </cell>
          <cell r="R393">
            <v>17.507670067683122</v>
          </cell>
          <cell r="S393">
            <v>40.097272974933787</v>
          </cell>
          <cell r="T393">
            <v>22.109237770918607</v>
          </cell>
          <cell r="U393">
            <v>32.865012817197524</v>
          </cell>
          <cell r="W393">
            <v>0</v>
          </cell>
          <cell r="X393">
            <v>12.224753113184484</v>
          </cell>
          <cell r="Y393">
            <v>0</v>
          </cell>
          <cell r="Z393">
            <v>0</v>
          </cell>
          <cell r="AA393">
            <v>10.833333333333334</v>
          </cell>
          <cell r="AB393">
            <v>2.4243028305494114</v>
          </cell>
          <cell r="AC393">
            <v>5</v>
          </cell>
          <cell r="AD393">
            <v>0</v>
          </cell>
          <cell r="AE393">
            <v>0</v>
          </cell>
          <cell r="AF393">
            <v>0</v>
          </cell>
          <cell r="AG393">
            <v>8.7879851862203822</v>
          </cell>
          <cell r="AH393">
            <v>3.970378866830707</v>
          </cell>
          <cell r="AI393">
            <v>0</v>
          </cell>
          <cell r="AJ393">
            <v>0</v>
          </cell>
          <cell r="AK393">
            <v>0</v>
          </cell>
          <cell r="AL393">
            <v>0</v>
          </cell>
          <cell r="AM393">
            <v>0</v>
          </cell>
          <cell r="AN393">
            <v>0</v>
          </cell>
          <cell r="AO393">
            <v>0</v>
          </cell>
          <cell r="AP393">
            <v>0</v>
          </cell>
          <cell r="AQ393">
            <v>0</v>
          </cell>
          <cell r="AR393">
            <v>30</v>
          </cell>
          <cell r="AS393">
            <v>43.867939026141862</v>
          </cell>
          <cell r="AT393">
            <v>0</v>
          </cell>
          <cell r="AU393">
            <v>0</v>
          </cell>
          <cell r="AV393">
            <v>0</v>
          </cell>
          <cell r="AW393">
            <v>35.221683296138508</v>
          </cell>
          <cell r="AX393">
            <v>0</v>
          </cell>
          <cell r="AY393">
            <v>0</v>
          </cell>
          <cell r="AZ393">
            <v>9.0636129872956062</v>
          </cell>
          <cell r="BA393">
            <v>0</v>
          </cell>
          <cell r="BB393">
            <v>50.786227279615808</v>
          </cell>
          <cell r="BC393">
            <v>0</v>
          </cell>
          <cell r="BD393">
            <v>0</v>
          </cell>
          <cell r="BE393">
            <v>27.3224043715847</v>
          </cell>
          <cell r="BF393">
            <v>33.636499738004346</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7.3917808219178056</v>
          </cell>
          <cell r="BU393">
            <v>0</v>
          </cell>
          <cell r="BV393">
            <v>-7.3917808219178056</v>
          </cell>
          <cell r="BW393">
            <v>0</v>
          </cell>
          <cell r="BX393">
            <v>0</v>
          </cell>
          <cell r="BY393">
            <v>0</v>
          </cell>
          <cell r="CA393">
            <v>0</v>
          </cell>
          <cell r="CB393">
            <v>0</v>
          </cell>
          <cell r="CC393">
            <v>0</v>
          </cell>
          <cell r="CD393">
            <v>0</v>
          </cell>
          <cell r="CE393">
            <v>0</v>
          </cell>
          <cell r="CF393">
            <v>0</v>
          </cell>
          <cell r="CH393">
            <v>0</v>
          </cell>
          <cell r="CJ393">
            <v>40142</v>
          </cell>
          <cell r="CK393">
            <v>12.224753113184484</v>
          </cell>
          <cell r="CL393">
            <v>8.7879851862203822</v>
          </cell>
          <cell r="CM393">
            <v>68.350684931506848</v>
          </cell>
          <cell r="CN393">
            <v>0</v>
          </cell>
          <cell r="CO393">
            <v>0</v>
          </cell>
          <cell r="CP393">
            <v>47.838317892972569</v>
          </cell>
          <cell r="CQ393">
            <v>0</v>
          </cell>
          <cell r="CR393">
            <v>30</v>
          </cell>
          <cell r="CS393">
            <v>0</v>
          </cell>
          <cell r="CU393">
            <v>40142</v>
          </cell>
          <cell r="CV393">
            <v>2.4243028305494114</v>
          </cell>
          <cell r="CW393">
            <v>5</v>
          </cell>
          <cell r="CX393">
            <v>0</v>
          </cell>
          <cell r="CY393">
            <v>0</v>
          </cell>
          <cell r="CZ393">
            <v>0</v>
          </cell>
          <cell r="DA393">
            <v>0</v>
          </cell>
          <cell r="DB393">
            <v>0</v>
          </cell>
          <cell r="DC393">
            <v>60.063071006157053</v>
          </cell>
          <cell r="DD393">
            <v>35.221683296138508</v>
          </cell>
          <cell r="DE393">
            <v>0</v>
          </cell>
          <cell r="DF393">
            <v>0</v>
          </cell>
          <cell r="DG393">
            <v>58.684931506849324</v>
          </cell>
          <cell r="DH393">
            <v>50.786227279615808</v>
          </cell>
          <cell r="DI393">
            <v>0</v>
          </cell>
          <cell r="DJ393">
            <v>0</v>
          </cell>
          <cell r="DK393">
            <v>27.3224043715847</v>
          </cell>
          <cell r="DL393">
            <v>41.028280559922152</v>
          </cell>
          <cell r="DM393">
            <v>0</v>
          </cell>
          <cell r="DN393">
            <v>0</v>
          </cell>
          <cell r="DO393">
            <v>0</v>
          </cell>
          <cell r="DP393">
            <v>-7.3917808219178056</v>
          </cell>
          <cell r="DR393">
            <v>68.350684931506848</v>
          </cell>
          <cell r="DS393">
            <v>0</v>
          </cell>
          <cell r="DT393">
            <v>0</v>
          </cell>
          <cell r="DV393">
            <v>40142</v>
          </cell>
          <cell r="DW393">
            <v>5.8586567908135878</v>
          </cell>
          <cell r="DY393">
            <v>49.7</v>
          </cell>
          <cell r="DZ393">
            <v>44.7</v>
          </cell>
          <cell r="EA393">
            <v>30</v>
          </cell>
          <cell r="EB393">
            <v>30</v>
          </cell>
          <cell r="ED393">
            <v>60</v>
          </cell>
          <cell r="EE393">
            <v>20</v>
          </cell>
          <cell r="EF393">
            <v>47.838317892972569</v>
          </cell>
          <cell r="EG393">
            <v>0</v>
          </cell>
          <cell r="EH393">
            <v>47.838317892972569</v>
          </cell>
          <cell r="EJ393">
            <v>30</v>
          </cell>
          <cell r="EK393">
            <v>90</v>
          </cell>
          <cell r="EL393">
            <v>110</v>
          </cell>
          <cell r="EN393">
            <v>0</v>
          </cell>
          <cell r="EO393">
            <v>60</v>
          </cell>
          <cell r="EP393">
            <v>80</v>
          </cell>
          <cell r="ER393">
            <v>200</v>
          </cell>
          <cell r="ET393">
            <v>15</v>
          </cell>
          <cell r="EU393">
            <v>7.3917808219178056</v>
          </cell>
          <cell r="EV393">
            <v>0</v>
          </cell>
          <cell r="EW393">
            <v>46.077249699228574</v>
          </cell>
          <cell r="EX393">
            <v>14.881654410360468</v>
          </cell>
          <cell r="EZ393">
            <v>53.469030521146379</v>
          </cell>
          <cell r="FA393">
            <v>68.469030521146379</v>
          </cell>
          <cell r="FB393">
            <v>59</v>
          </cell>
          <cell r="FC393">
            <v>68.350684931506848</v>
          </cell>
          <cell r="FE393">
            <v>38271.59330659722</v>
          </cell>
        </row>
        <row r="394">
          <cell r="A394">
            <v>40143</v>
          </cell>
          <cell r="B394">
            <v>26</v>
          </cell>
          <cell r="C394">
            <v>4</v>
          </cell>
          <cell r="D394">
            <v>11</v>
          </cell>
          <cell r="E394">
            <v>2009</v>
          </cell>
          <cell r="G394">
            <v>0</v>
          </cell>
          <cell r="H394">
            <v>0.81457758628065202</v>
          </cell>
          <cell r="I394">
            <v>9.4076988614261499</v>
          </cell>
          <cell r="J394">
            <v>60.958904109589042</v>
          </cell>
          <cell r="K394">
            <v>10.833333333333334</v>
          </cell>
          <cell r="L394">
            <v>0.23073924238589549</v>
          </cell>
          <cell r="M394">
            <v>6.4956478350987119</v>
          </cell>
          <cell r="N394">
            <v>0</v>
          </cell>
          <cell r="O394">
            <v>15.664328176691345</v>
          </cell>
          <cell r="P394">
            <v>13.686973934946993</v>
          </cell>
          <cell r="Q394">
            <v>27.854542818458739</v>
          </cell>
          <cell r="R394">
            <v>17.507670067683122</v>
          </cell>
          <cell r="S394">
            <v>68.414941321407213</v>
          </cell>
          <cell r="T394">
            <v>21.414689531215625</v>
          </cell>
          <cell r="U394">
            <v>23.94864169410841</v>
          </cell>
          <cell r="W394">
            <v>0</v>
          </cell>
          <cell r="X394">
            <v>10.222276447706802</v>
          </cell>
          <cell r="Y394">
            <v>0</v>
          </cell>
          <cell r="Z394">
            <v>0</v>
          </cell>
          <cell r="AA394">
            <v>10.833333333333334</v>
          </cell>
          <cell r="AB394">
            <v>0</v>
          </cell>
          <cell r="AC394">
            <v>5</v>
          </cell>
          <cell r="AD394">
            <v>0</v>
          </cell>
          <cell r="AE394">
            <v>0</v>
          </cell>
          <cell r="AF394">
            <v>0</v>
          </cell>
          <cell r="AG394">
            <v>1.7263870774846071</v>
          </cell>
          <cell r="AH394">
            <v>4.4513917599033981</v>
          </cell>
          <cell r="AI394">
            <v>0</v>
          </cell>
          <cell r="AJ394">
            <v>0</v>
          </cell>
          <cell r="AK394">
            <v>0</v>
          </cell>
          <cell r="AL394">
            <v>0</v>
          </cell>
          <cell r="AM394">
            <v>0</v>
          </cell>
          <cell r="AN394">
            <v>0</v>
          </cell>
          <cell r="AO394">
            <v>0</v>
          </cell>
          <cell r="AP394">
            <v>0</v>
          </cell>
          <cell r="AQ394">
            <v>0</v>
          </cell>
          <cell r="AR394">
            <v>30</v>
          </cell>
          <cell r="AS394">
            <v>40.262123237876807</v>
          </cell>
          <cell r="AT394">
            <v>0</v>
          </cell>
          <cell r="AU394">
            <v>0</v>
          </cell>
          <cell r="AV394">
            <v>0</v>
          </cell>
          <cell r="AW394">
            <v>0</v>
          </cell>
          <cell r="AX394">
            <v>0</v>
          </cell>
          <cell r="AY394">
            <v>0</v>
          </cell>
          <cell r="AZ394">
            <v>16.125211096031379</v>
          </cell>
          <cell r="BA394">
            <v>0</v>
          </cell>
          <cell r="BB394">
            <v>97.653061450699866</v>
          </cell>
          <cell r="BC394">
            <v>0</v>
          </cell>
          <cell r="BD394">
            <v>0</v>
          </cell>
          <cell r="BE394">
            <v>27.3224043715847</v>
          </cell>
          <cell r="BF394">
            <v>31.949997373960048</v>
          </cell>
          <cell r="BG394">
            <v>0</v>
          </cell>
          <cell r="BH394">
            <v>1.6865023640442942</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CA394">
            <v>0</v>
          </cell>
          <cell r="CB394">
            <v>0</v>
          </cell>
          <cell r="CC394">
            <v>0</v>
          </cell>
          <cell r="CD394">
            <v>0</v>
          </cell>
          <cell r="CE394">
            <v>0</v>
          </cell>
          <cell r="CF394">
            <v>0</v>
          </cell>
          <cell r="CH394">
            <v>0</v>
          </cell>
          <cell r="CJ394">
            <v>40143</v>
          </cell>
          <cell r="CK394">
            <v>10.222276447706802</v>
          </cell>
          <cell r="CL394">
            <v>1.7263870774846071</v>
          </cell>
          <cell r="CM394">
            <v>59.272401745544748</v>
          </cell>
          <cell r="CN394">
            <v>0</v>
          </cell>
          <cell r="CO394">
            <v>0</v>
          </cell>
          <cell r="CP394">
            <v>44.713514997780209</v>
          </cell>
          <cell r="CQ394">
            <v>0</v>
          </cell>
          <cell r="CR394">
            <v>30</v>
          </cell>
          <cell r="CS394">
            <v>0</v>
          </cell>
          <cell r="CU394">
            <v>40143</v>
          </cell>
          <cell r="CV394">
            <v>0</v>
          </cell>
          <cell r="CW394">
            <v>5</v>
          </cell>
          <cell r="CX394">
            <v>0</v>
          </cell>
          <cell r="CY394">
            <v>0</v>
          </cell>
          <cell r="CZ394">
            <v>0</v>
          </cell>
          <cell r="DA394">
            <v>0</v>
          </cell>
          <cell r="DB394">
            <v>0</v>
          </cell>
          <cell r="DC394">
            <v>56.6222938095313</v>
          </cell>
          <cell r="DD394">
            <v>0</v>
          </cell>
          <cell r="DE394">
            <v>0</v>
          </cell>
          <cell r="DF394">
            <v>0</v>
          </cell>
          <cell r="DG394">
            <v>58.684931506849324</v>
          </cell>
          <cell r="DH394">
            <v>97.653061450699866</v>
          </cell>
          <cell r="DI394">
            <v>0</v>
          </cell>
          <cell r="DJ394">
            <v>0</v>
          </cell>
          <cell r="DK394">
            <v>27.3224043715847</v>
          </cell>
          <cell r="DL394">
            <v>31.949997373960048</v>
          </cell>
          <cell r="DM394">
            <v>0</v>
          </cell>
          <cell r="DN394">
            <v>0</v>
          </cell>
          <cell r="DO394">
            <v>0</v>
          </cell>
          <cell r="DP394">
            <v>0</v>
          </cell>
          <cell r="DR394">
            <v>59.272401745544748</v>
          </cell>
          <cell r="DS394">
            <v>0</v>
          </cell>
          <cell r="DT394">
            <v>0</v>
          </cell>
          <cell r="DV394">
            <v>40143</v>
          </cell>
          <cell r="DW394">
            <v>1.1509247183230713</v>
          </cell>
          <cell r="DY394">
            <v>49.7</v>
          </cell>
          <cell r="DZ394">
            <v>44.7</v>
          </cell>
          <cell r="EA394">
            <v>30</v>
          </cell>
          <cell r="EB394">
            <v>30</v>
          </cell>
          <cell r="ED394">
            <v>60</v>
          </cell>
          <cell r="EE394">
            <v>20</v>
          </cell>
          <cell r="EF394">
            <v>44.713514997780209</v>
          </cell>
          <cell r="EG394">
            <v>0</v>
          </cell>
          <cell r="EH394">
            <v>44.713514997780209</v>
          </cell>
          <cell r="EJ394">
            <v>30</v>
          </cell>
          <cell r="EK394">
            <v>90</v>
          </cell>
          <cell r="EL394">
            <v>110</v>
          </cell>
          <cell r="EN394">
            <v>0</v>
          </cell>
          <cell r="EO394">
            <v>60</v>
          </cell>
          <cell r="EP394">
            <v>80</v>
          </cell>
          <cell r="ER394">
            <v>200</v>
          </cell>
          <cell r="ET394">
            <v>15</v>
          </cell>
          <cell r="EU394">
            <v>0</v>
          </cell>
          <cell r="EV394">
            <v>0</v>
          </cell>
          <cell r="EW394">
            <v>44.272401745544748</v>
          </cell>
          <cell r="EX394">
            <v>15</v>
          </cell>
          <cell r="EZ394">
            <v>44.272401745544748</v>
          </cell>
          <cell r="FA394">
            <v>59.272401745544748</v>
          </cell>
          <cell r="FB394">
            <v>59</v>
          </cell>
          <cell r="FC394">
            <v>68.350684931506848</v>
          </cell>
          <cell r="FE394">
            <v>38271.593306944444</v>
          </cell>
        </row>
        <row r="395">
          <cell r="A395">
            <v>40144</v>
          </cell>
          <cell r="B395">
            <v>27</v>
          </cell>
          <cell r="C395">
            <v>5</v>
          </cell>
          <cell r="D395">
            <v>11</v>
          </cell>
          <cell r="E395">
            <v>2009</v>
          </cell>
          <cell r="G395">
            <v>0</v>
          </cell>
          <cell r="H395">
            <v>0.85996359056027905</v>
          </cell>
          <cell r="I395">
            <v>9.5162617598701686</v>
          </cell>
          <cell r="J395">
            <v>60.958904109589042</v>
          </cell>
          <cell r="K395">
            <v>10.833333333333334</v>
          </cell>
          <cell r="L395">
            <v>0.24359539313050491</v>
          </cell>
          <cell r="M395">
            <v>6.570606267191109</v>
          </cell>
          <cell r="N395">
            <v>0</v>
          </cell>
          <cell r="O395">
            <v>16.537101105432171</v>
          </cell>
          <cell r="P395">
            <v>13.844918782373828</v>
          </cell>
          <cell r="Q395">
            <v>27.540375151389537</v>
          </cell>
          <cell r="R395">
            <v>17.507670067683122</v>
          </cell>
          <cell r="S395">
            <v>43.124683674470113</v>
          </cell>
          <cell r="T395">
            <v>21.47404007259204</v>
          </cell>
          <cell r="U395">
            <v>25.661137807797488</v>
          </cell>
          <cell r="W395">
            <v>0</v>
          </cell>
          <cell r="X395">
            <v>10.376225350430447</v>
          </cell>
          <cell r="Y395">
            <v>0</v>
          </cell>
          <cell r="Z395">
            <v>0</v>
          </cell>
          <cell r="AA395">
            <v>10.833333333333334</v>
          </cell>
          <cell r="AB395">
            <v>0</v>
          </cell>
          <cell r="AC395">
            <v>5</v>
          </cell>
          <cell r="AD395">
            <v>0</v>
          </cell>
          <cell r="AE395">
            <v>0</v>
          </cell>
          <cell r="AF395">
            <v>0</v>
          </cell>
          <cell r="AG395">
            <v>1.814201660321614</v>
          </cell>
          <cell r="AH395">
            <v>4.3252304778532125</v>
          </cell>
          <cell r="AI395">
            <v>0</v>
          </cell>
          <cell r="AJ395">
            <v>0</v>
          </cell>
          <cell r="AK395">
            <v>0</v>
          </cell>
          <cell r="AL395">
            <v>0</v>
          </cell>
          <cell r="AM395">
            <v>0</v>
          </cell>
          <cell r="AN395">
            <v>0</v>
          </cell>
          <cell r="AO395">
            <v>0</v>
          </cell>
          <cell r="AP395">
            <v>0</v>
          </cell>
          <cell r="AQ395">
            <v>0</v>
          </cell>
          <cell r="AR395">
            <v>30</v>
          </cell>
          <cell r="AS395">
            <v>41.104834629025447</v>
          </cell>
          <cell r="AT395">
            <v>0</v>
          </cell>
          <cell r="AU395">
            <v>0</v>
          </cell>
          <cell r="AV395">
            <v>0</v>
          </cell>
          <cell r="AW395">
            <v>0</v>
          </cell>
          <cell r="AX395">
            <v>0</v>
          </cell>
          <cell r="AY395">
            <v>0</v>
          </cell>
          <cell r="AZ395">
            <v>16.037396513194381</v>
          </cell>
          <cell r="BA395">
            <v>0</v>
          </cell>
          <cell r="BB395">
            <v>74.222465041665259</v>
          </cell>
          <cell r="BC395">
            <v>0</v>
          </cell>
          <cell r="BD395">
            <v>0</v>
          </cell>
          <cell r="BE395">
            <v>27.3224043715847</v>
          </cell>
          <cell r="BF395">
            <v>32.460891730313392</v>
          </cell>
          <cell r="BG395">
            <v>0</v>
          </cell>
          <cell r="BH395">
            <v>1.1756080076909541</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CA395">
            <v>0</v>
          </cell>
          <cell r="CB395">
            <v>0</v>
          </cell>
          <cell r="CC395">
            <v>0</v>
          </cell>
          <cell r="CD395">
            <v>0</v>
          </cell>
          <cell r="CE395">
            <v>0</v>
          </cell>
          <cell r="CF395">
            <v>0</v>
          </cell>
          <cell r="CH395">
            <v>0</v>
          </cell>
          <cell r="CJ395">
            <v>40144</v>
          </cell>
          <cell r="CK395">
            <v>10.376225350430447</v>
          </cell>
          <cell r="CL395">
            <v>1.814201660321614</v>
          </cell>
          <cell r="CM395">
            <v>59.783296101898088</v>
          </cell>
          <cell r="CN395">
            <v>0</v>
          </cell>
          <cell r="CO395">
            <v>0</v>
          </cell>
          <cell r="CP395">
            <v>45.430065106878658</v>
          </cell>
          <cell r="CQ395">
            <v>0</v>
          </cell>
          <cell r="CR395">
            <v>30</v>
          </cell>
          <cell r="CS395">
            <v>0</v>
          </cell>
          <cell r="CU395">
            <v>40144</v>
          </cell>
          <cell r="CV395">
            <v>0</v>
          </cell>
          <cell r="CW395">
            <v>5</v>
          </cell>
          <cell r="CX395">
            <v>0</v>
          </cell>
          <cell r="CY395">
            <v>0</v>
          </cell>
          <cell r="CZ395">
            <v>0</v>
          </cell>
          <cell r="DA395">
            <v>0</v>
          </cell>
          <cell r="DB395">
            <v>0</v>
          </cell>
          <cell r="DC395">
            <v>56.981898465000057</v>
          </cell>
          <cell r="DD395">
            <v>0</v>
          </cell>
          <cell r="DE395">
            <v>0</v>
          </cell>
          <cell r="DF395">
            <v>0</v>
          </cell>
          <cell r="DG395">
            <v>58.684931506849324</v>
          </cell>
          <cell r="DH395">
            <v>74.222465041665259</v>
          </cell>
          <cell r="DI395">
            <v>0</v>
          </cell>
          <cell r="DJ395">
            <v>0</v>
          </cell>
          <cell r="DK395">
            <v>27.3224043715847</v>
          </cell>
          <cell r="DL395">
            <v>32.460891730313392</v>
          </cell>
          <cell r="DM395">
            <v>0</v>
          </cell>
          <cell r="DN395">
            <v>0</v>
          </cell>
          <cell r="DO395">
            <v>0</v>
          </cell>
          <cell r="DP395">
            <v>0</v>
          </cell>
          <cell r="DR395">
            <v>59.783296101898088</v>
          </cell>
          <cell r="DS395">
            <v>0</v>
          </cell>
          <cell r="DT395">
            <v>0</v>
          </cell>
          <cell r="DV395">
            <v>40144</v>
          </cell>
          <cell r="DW395">
            <v>1.2094677735477426</v>
          </cell>
          <cell r="DY395">
            <v>49.7</v>
          </cell>
          <cell r="DZ395">
            <v>44.7</v>
          </cell>
          <cell r="EA395">
            <v>30</v>
          </cell>
          <cell r="EB395">
            <v>30</v>
          </cell>
          <cell r="ED395">
            <v>60</v>
          </cell>
          <cell r="EE395">
            <v>20</v>
          </cell>
          <cell r="EF395">
            <v>45.430065106878658</v>
          </cell>
          <cell r="EG395">
            <v>0</v>
          </cell>
          <cell r="EH395">
            <v>45.430065106878658</v>
          </cell>
          <cell r="EJ395">
            <v>30</v>
          </cell>
          <cell r="EK395">
            <v>90</v>
          </cell>
          <cell r="EL395">
            <v>110</v>
          </cell>
          <cell r="EN395">
            <v>0</v>
          </cell>
          <cell r="EO395">
            <v>60</v>
          </cell>
          <cell r="EP395">
            <v>80</v>
          </cell>
          <cell r="ER395">
            <v>200</v>
          </cell>
          <cell r="ET395">
            <v>15</v>
          </cell>
          <cell r="EU395">
            <v>0</v>
          </cell>
          <cell r="EV395">
            <v>0</v>
          </cell>
          <cell r="EW395">
            <v>44.783296101898088</v>
          </cell>
          <cell r="EX395">
            <v>15</v>
          </cell>
          <cell r="EZ395">
            <v>44.783296101898088</v>
          </cell>
          <cell r="FA395">
            <v>59.783296101898088</v>
          </cell>
          <cell r="FB395">
            <v>59</v>
          </cell>
          <cell r="FC395">
            <v>68.350684931506848</v>
          </cell>
          <cell r="FE395">
            <v>38271.593307060182</v>
          </cell>
        </row>
        <row r="396">
          <cell r="A396">
            <v>40145</v>
          </cell>
          <cell r="B396">
            <v>28</v>
          </cell>
          <cell r="C396">
            <v>6</v>
          </cell>
          <cell r="D396">
            <v>11</v>
          </cell>
          <cell r="E396">
            <v>2009</v>
          </cell>
          <cell r="G396">
            <v>0</v>
          </cell>
          <cell r="H396">
            <v>1.250013638462848</v>
          </cell>
          <cell r="I396">
            <v>12.090388684421544</v>
          </cell>
          <cell r="J396">
            <v>60.958904109589042</v>
          </cell>
          <cell r="K396">
            <v>10.833333333333334</v>
          </cell>
          <cell r="L396">
            <v>0.3540819251213479</v>
          </cell>
          <cell r="M396">
            <v>8.347940154151507</v>
          </cell>
          <cell r="N396">
            <v>8.1229090909090917</v>
          </cell>
          <cell r="O396">
            <v>24.037764097618822</v>
          </cell>
          <cell r="P396">
            <v>17.58993747828891</v>
          </cell>
          <cell r="Q396">
            <v>27.486172183369884</v>
          </cell>
          <cell r="R396">
            <v>17.507670067683122</v>
          </cell>
          <cell r="S396">
            <v>45.277172878636527</v>
          </cell>
          <cell r="T396">
            <v>22.057409233677742</v>
          </cell>
          <cell r="U396">
            <v>37.11525038596011</v>
          </cell>
          <cell r="W396">
            <v>0</v>
          </cell>
          <cell r="X396">
            <v>13.340402322884392</v>
          </cell>
          <cell r="Y396">
            <v>0</v>
          </cell>
          <cell r="Z396">
            <v>0</v>
          </cell>
          <cell r="AA396">
            <v>10.833333333333334</v>
          </cell>
          <cell r="AB396">
            <v>2.4230731117223203</v>
          </cell>
          <cell r="AC396">
            <v>5</v>
          </cell>
          <cell r="AD396">
            <v>0</v>
          </cell>
          <cell r="AE396">
            <v>0</v>
          </cell>
          <cell r="AF396">
            <v>0</v>
          </cell>
          <cell r="AG396">
            <v>9.4018580584596272</v>
          </cell>
          <cell r="AH396">
            <v>3.7128555078508807</v>
          </cell>
          <cell r="AI396">
            <v>0</v>
          </cell>
          <cell r="AJ396">
            <v>0</v>
          </cell>
          <cell r="AK396">
            <v>0</v>
          </cell>
          <cell r="AL396">
            <v>0</v>
          </cell>
          <cell r="AM396">
            <v>0</v>
          </cell>
          <cell r="AN396">
            <v>0</v>
          </cell>
          <cell r="AO396">
            <v>0</v>
          </cell>
          <cell r="AP396">
            <v>0</v>
          </cell>
          <cell r="AQ396">
            <v>0</v>
          </cell>
          <cell r="AR396">
            <v>30</v>
          </cell>
          <cell r="AS396">
            <v>29.240058129169885</v>
          </cell>
          <cell r="AT396">
            <v>0</v>
          </cell>
          <cell r="AU396">
            <v>0</v>
          </cell>
          <cell r="AV396">
            <v>0</v>
          </cell>
          <cell r="AW396">
            <v>0</v>
          </cell>
          <cell r="AX396">
            <v>0</v>
          </cell>
          <cell r="AY396">
            <v>0</v>
          </cell>
          <cell r="AZ396">
            <v>8.4497401150563647</v>
          </cell>
          <cell r="BA396">
            <v>0</v>
          </cell>
          <cell r="BB396">
            <v>96.000092383218004</v>
          </cell>
          <cell r="BC396">
            <v>0</v>
          </cell>
          <cell r="BD396">
            <v>0</v>
          </cell>
          <cell r="BE396">
            <v>27.3224043715847</v>
          </cell>
          <cell r="BF396">
            <v>33.636499738004346</v>
          </cell>
          <cell r="BG396">
            <v>0</v>
          </cell>
          <cell r="BH396">
            <v>0</v>
          </cell>
          <cell r="BI396">
            <v>0</v>
          </cell>
          <cell r="BJ396">
            <v>0</v>
          </cell>
          <cell r="BK396">
            <v>0</v>
          </cell>
          <cell r="BL396">
            <v>0</v>
          </cell>
          <cell r="BM396">
            <v>0</v>
          </cell>
          <cell r="BN396">
            <v>7.3917808219178056</v>
          </cell>
          <cell r="BO396">
            <v>0</v>
          </cell>
          <cell r="BP396">
            <v>0</v>
          </cell>
          <cell r="BQ396">
            <v>16.27684936802217</v>
          </cell>
          <cell r="BR396">
            <v>0</v>
          </cell>
          <cell r="BS396">
            <v>0</v>
          </cell>
          <cell r="BT396">
            <v>0</v>
          </cell>
          <cell r="BU396">
            <v>0</v>
          </cell>
          <cell r="BV396">
            <v>0</v>
          </cell>
          <cell r="BW396">
            <v>0</v>
          </cell>
          <cell r="BX396">
            <v>0</v>
          </cell>
          <cell r="BY396">
            <v>0</v>
          </cell>
          <cell r="CA396">
            <v>0</v>
          </cell>
          <cell r="CB396">
            <v>0</v>
          </cell>
          <cell r="CC396">
            <v>0</v>
          </cell>
          <cell r="CD396">
            <v>0</v>
          </cell>
          <cell r="CE396">
            <v>0</v>
          </cell>
          <cell r="CF396">
            <v>0</v>
          </cell>
          <cell r="CH396">
            <v>0</v>
          </cell>
          <cell r="CJ396">
            <v>40145</v>
          </cell>
          <cell r="CK396">
            <v>13.340402322884392</v>
          </cell>
          <cell r="CL396">
            <v>9.4018580584596272</v>
          </cell>
          <cell r="CM396">
            <v>68.350684931506848</v>
          </cell>
          <cell r="CN396">
            <v>0</v>
          </cell>
          <cell r="CO396">
            <v>0</v>
          </cell>
          <cell r="CP396">
            <v>32.952913637020764</v>
          </cell>
          <cell r="CQ396">
            <v>0</v>
          </cell>
          <cell r="CR396">
            <v>30</v>
          </cell>
          <cell r="CS396">
            <v>0</v>
          </cell>
          <cell r="CU396">
            <v>40145</v>
          </cell>
          <cell r="CV396">
            <v>2.4230731117223203</v>
          </cell>
          <cell r="CW396">
            <v>5</v>
          </cell>
          <cell r="CX396">
            <v>0</v>
          </cell>
          <cell r="CY396">
            <v>0</v>
          </cell>
          <cell r="CZ396">
            <v>0</v>
          </cell>
          <cell r="DA396">
            <v>0</v>
          </cell>
          <cell r="DB396">
            <v>0</v>
          </cell>
          <cell r="DC396">
            <v>46.293315959905158</v>
          </cell>
          <cell r="DD396">
            <v>0</v>
          </cell>
          <cell r="DE396">
            <v>0</v>
          </cell>
          <cell r="DF396">
            <v>0</v>
          </cell>
          <cell r="DG396">
            <v>58.684931506849324</v>
          </cell>
          <cell r="DH396">
            <v>96.000092383218004</v>
          </cell>
          <cell r="DI396">
            <v>0</v>
          </cell>
          <cell r="DJ396">
            <v>0</v>
          </cell>
          <cell r="DK396">
            <v>27.3224043715847</v>
          </cell>
          <cell r="DL396">
            <v>41.028280559922152</v>
          </cell>
          <cell r="DM396">
            <v>0</v>
          </cell>
          <cell r="DN396">
            <v>0</v>
          </cell>
          <cell r="DO396">
            <v>16.27684936802217</v>
          </cell>
          <cell r="DP396">
            <v>0</v>
          </cell>
          <cell r="DR396">
            <v>68.350684931506848</v>
          </cell>
          <cell r="DS396">
            <v>0</v>
          </cell>
          <cell r="DT396">
            <v>0</v>
          </cell>
          <cell r="DV396">
            <v>40145</v>
          </cell>
          <cell r="DW396">
            <v>6.2679053723064184</v>
          </cell>
          <cell r="DY396">
            <v>49.7</v>
          </cell>
          <cell r="DZ396">
            <v>44.7</v>
          </cell>
          <cell r="EA396">
            <v>30</v>
          </cell>
          <cell r="EB396">
            <v>30</v>
          </cell>
          <cell r="ED396">
            <v>60</v>
          </cell>
          <cell r="EE396">
            <v>20</v>
          </cell>
          <cell r="EF396">
            <v>40.344694458938569</v>
          </cell>
          <cell r="EG396">
            <v>0</v>
          </cell>
          <cell r="EH396">
            <v>40.344694458938569</v>
          </cell>
          <cell r="EJ396">
            <v>30</v>
          </cell>
          <cell r="EK396">
            <v>90</v>
          </cell>
          <cell r="EL396">
            <v>110</v>
          </cell>
          <cell r="EN396">
            <v>0</v>
          </cell>
          <cell r="EO396">
            <v>60</v>
          </cell>
          <cell r="EP396">
            <v>80</v>
          </cell>
          <cell r="ER396">
            <v>200</v>
          </cell>
          <cell r="ET396">
            <v>15</v>
          </cell>
          <cell r="EU396">
            <v>0</v>
          </cell>
          <cell r="EV396">
            <v>0</v>
          </cell>
          <cell r="EW396">
            <v>56.897074723685947</v>
          </cell>
          <cell r="EX396">
            <v>11.453610207820901</v>
          </cell>
          <cell r="EZ396">
            <v>56.897074723685947</v>
          </cell>
          <cell r="FA396">
            <v>71.897074723685947</v>
          </cell>
          <cell r="FB396">
            <v>59</v>
          </cell>
          <cell r="FC396">
            <v>68.350684931506848</v>
          </cell>
          <cell r="FE396">
            <v>38271.593307291667</v>
          </cell>
        </row>
        <row r="397">
          <cell r="A397">
            <v>40146</v>
          </cell>
          <cell r="B397">
            <v>29</v>
          </cell>
          <cell r="C397">
            <v>7</v>
          </cell>
          <cell r="D397">
            <v>11</v>
          </cell>
          <cell r="E397">
            <v>2009</v>
          </cell>
          <cell r="G397">
            <v>0</v>
          </cell>
          <cell r="H397">
            <v>1.2329607297593315</v>
          </cell>
          <cell r="I397">
            <v>12.077835260031007</v>
          </cell>
          <cell r="J397">
            <v>60.958904109589042</v>
          </cell>
          <cell r="K397">
            <v>10.833333333333334</v>
          </cell>
          <cell r="L397">
            <v>0.34925147643113624</v>
          </cell>
          <cell r="M397">
            <v>8.3392725059660613</v>
          </cell>
          <cell r="N397">
            <v>8.1229090909090917</v>
          </cell>
          <cell r="O397">
            <v>23.709836638285317</v>
          </cell>
          <cell r="P397">
            <v>17.571673884294405</v>
          </cell>
          <cell r="Q397">
            <v>27.43788893223326</v>
          </cell>
          <cell r="R397">
            <v>17.507670067683122</v>
          </cell>
          <cell r="S397">
            <v>50.996954164351102</v>
          </cell>
          <cell r="T397">
            <v>22.084689606262764</v>
          </cell>
          <cell r="U397">
            <v>37.358651587567934</v>
          </cell>
          <cell r="W397">
            <v>0</v>
          </cell>
          <cell r="X397">
            <v>0</v>
          </cell>
          <cell r="Y397">
            <v>0</v>
          </cell>
          <cell r="Z397">
            <v>0</v>
          </cell>
          <cell r="AA397">
            <v>10.833333333333334</v>
          </cell>
          <cell r="AB397">
            <v>2.4218440166656503</v>
          </cell>
          <cell r="AC397">
            <v>5</v>
          </cell>
          <cell r="AD397">
            <v>0</v>
          </cell>
          <cell r="AE397">
            <v>0</v>
          </cell>
          <cell r="AF397">
            <v>0</v>
          </cell>
          <cell r="AG397">
            <v>9.3895890566406397</v>
          </cell>
          <cell r="AH397">
            <v>0</v>
          </cell>
          <cell r="AI397">
            <v>0</v>
          </cell>
          <cell r="AJ397">
            <v>0</v>
          </cell>
          <cell r="AK397">
            <v>0</v>
          </cell>
          <cell r="AL397">
            <v>0</v>
          </cell>
          <cell r="AM397">
            <v>0</v>
          </cell>
          <cell r="AN397">
            <v>0</v>
          </cell>
          <cell r="AO397">
            <v>0</v>
          </cell>
          <cell r="AP397">
            <v>0</v>
          </cell>
          <cell r="AQ397">
            <v>0</v>
          </cell>
          <cell r="AR397">
            <v>30</v>
          </cell>
          <cell r="AS397">
            <v>0</v>
          </cell>
          <cell r="AT397">
            <v>0</v>
          </cell>
          <cell r="AU397">
            <v>0</v>
          </cell>
          <cell r="AV397">
            <v>0</v>
          </cell>
          <cell r="AW397">
            <v>0</v>
          </cell>
          <cell r="AX397">
            <v>0</v>
          </cell>
          <cell r="AY397">
            <v>0</v>
          </cell>
          <cell r="AZ397">
            <v>8.4620091168753504</v>
          </cell>
          <cell r="BA397">
            <v>0</v>
          </cell>
          <cell r="BB397">
            <v>101.97828624130645</v>
          </cell>
          <cell r="BC397">
            <v>0</v>
          </cell>
          <cell r="BD397">
            <v>0</v>
          </cell>
          <cell r="BE397">
            <v>27.3224043715847</v>
          </cell>
          <cell r="BF397">
            <v>33.636499738004346</v>
          </cell>
          <cell r="BG397">
            <v>0</v>
          </cell>
          <cell r="BH397">
            <v>0</v>
          </cell>
          <cell r="BI397">
            <v>0</v>
          </cell>
          <cell r="BJ397">
            <v>7.3917808219178056</v>
          </cell>
          <cell r="BK397">
            <v>0</v>
          </cell>
          <cell r="BL397">
            <v>0</v>
          </cell>
          <cell r="BM397">
            <v>0</v>
          </cell>
          <cell r="BN397">
            <v>0</v>
          </cell>
          <cell r="BO397">
            <v>0</v>
          </cell>
          <cell r="BP397">
            <v>0</v>
          </cell>
          <cell r="BQ397">
            <v>8.8751506319778315</v>
          </cell>
          <cell r="BR397">
            <v>0</v>
          </cell>
          <cell r="BS397">
            <v>0</v>
          </cell>
          <cell r="BT397">
            <v>0</v>
          </cell>
          <cell r="BU397">
            <v>0</v>
          </cell>
          <cell r="BV397">
            <v>0</v>
          </cell>
          <cell r="BW397">
            <v>0</v>
          </cell>
          <cell r="BX397">
            <v>0</v>
          </cell>
          <cell r="BY397">
            <v>0</v>
          </cell>
          <cell r="CA397">
            <v>5.9190151678725336</v>
          </cell>
          <cell r="CB397">
            <v>0</v>
          </cell>
          <cell r="CC397">
            <v>0</v>
          </cell>
          <cell r="CD397">
            <v>0</v>
          </cell>
          <cell r="CE397">
            <v>47.351918890518277</v>
          </cell>
          <cell r="CF397">
            <v>0</v>
          </cell>
          <cell r="CH397">
            <v>53.270934058390807</v>
          </cell>
          <cell r="CJ397">
            <v>40146</v>
          </cell>
          <cell r="CK397">
            <v>0</v>
          </cell>
          <cell r="CL397">
            <v>9.3895890566406397</v>
          </cell>
          <cell r="CM397">
            <v>68.350684931506848</v>
          </cell>
          <cell r="CN397">
            <v>0</v>
          </cell>
          <cell r="CO397">
            <v>0</v>
          </cell>
          <cell r="CP397">
            <v>0</v>
          </cell>
          <cell r="CQ397">
            <v>0</v>
          </cell>
          <cell r="CR397">
            <v>30</v>
          </cell>
          <cell r="CS397">
            <v>0</v>
          </cell>
          <cell r="CU397">
            <v>40146</v>
          </cell>
          <cell r="CV397">
            <v>2.4218440166656503</v>
          </cell>
          <cell r="CW397">
            <v>5</v>
          </cell>
          <cell r="CX397">
            <v>0</v>
          </cell>
          <cell r="CY397">
            <v>0</v>
          </cell>
          <cell r="CZ397">
            <v>0</v>
          </cell>
          <cell r="DA397">
            <v>0</v>
          </cell>
          <cell r="DB397">
            <v>0</v>
          </cell>
          <cell r="DC397">
            <v>0</v>
          </cell>
          <cell r="DD397">
            <v>0</v>
          </cell>
          <cell r="DE397">
            <v>0</v>
          </cell>
          <cell r="DF397">
            <v>0</v>
          </cell>
          <cell r="DG397">
            <v>58.684931506849324</v>
          </cell>
          <cell r="DH397">
            <v>101.97828624130645</v>
          </cell>
          <cell r="DI397">
            <v>0</v>
          </cell>
          <cell r="DJ397">
            <v>0</v>
          </cell>
          <cell r="DK397">
            <v>27.3224043715847</v>
          </cell>
          <cell r="DL397">
            <v>41.028280559922152</v>
          </cell>
          <cell r="DM397">
            <v>0</v>
          </cell>
          <cell r="DN397">
            <v>0</v>
          </cell>
          <cell r="DO397">
            <v>8.8751506319778315</v>
          </cell>
          <cell r="DP397">
            <v>0</v>
          </cell>
          <cell r="DR397">
            <v>68.350684931506848</v>
          </cell>
          <cell r="DS397">
            <v>53.270934058390807</v>
          </cell>
          <cell r="DT397">
            <v>0</v>
          </cell>
          <cell r="DV397">
            <v>40146</v>
          </cell>
          <cell r="DW397">
            <v>6.2597260377604265</v>
          </cell>
          <cell r="DY397">
            <v>49.7</v>
          </cell>
          <cell r="DZ397">
            <v>44.7</v>
          </cell>
          <cell r="EA397">
            <v>30</v>
          </cell>
          <cell r="EB397">
            <v>30</v>
          </cell>
          <cell r="ED397">
            <v>60</v>
          </cell>
          <cell r="EE397">
            <v>20</v>
          </cell>
          <cell r="EF397">
            <v>47.351918890518277</v>
          </cell>
          <cell r="EG397">
            <v>0</v>
          </cell>
          <cell r="EH397">
            <v>47.351918890518277</v>
          </cell>
          <cell r="EJ397">
            <v>30</v>
          </cell>
          <cell r="EK397">
            <v>90</v>
          </cell>
          <cell r="EL397">
            <v>110</v>
          </cell>
          <cell r="EN397">
            <v>0</v>
          </cell>
          <cell r="EO397">
            <v>60</v>
          </cell>
          <cell r="EP397">
            <v>80</v>
          </cell>
          <cell r="ER397">
            <v>200</v>
          </cell>
          <cell r="ET397">
            <v>15</v>
          </cell>
          <cell r="EU397">
            <v>0</v>
          </cell>
          <cell r="EV397">
            <v>0</v>
          </cell>
          <cell r="EW397">
            <v>56.837998614205119</v>
          </cell>
          <cell r="EX397">
            <v>11.512686317301728</v>
          </cell>
          <cell r="EZ397">
            <v>56.837998614205119</v>
          </cell>
          <cell r="FA397">
            <v>71.837998614205119</v>
          </cell>
          <cell r="FB397">
            <v>59</v>
          </cell>
          <cell r="FC397">
            <v>68.350684931506848</v>
          </cell>
          <cell r="FE397">
            <v>38271.59330763889</v>
          </cell>
        </row>
        <row r="398">
          <cell r="A398">
            <v>40147</v>
          </cell>
          <cell r="B398">
            <v>30</v>
          </cell>
          <cell r="C398">
            <v>1</v>
          </cell>
          <cell r="D398">
            <v>11</v>
          </cell>
          <cell r="E398">
            <v>2009</v>
          </cell>
          <cell r="G398">
            <v>0</v>
          </cell>
          <cell r="H398">
            <v>1.0346114234363157</v>
          </cell>
          <cell r="I398">
            <v>11.943749807470287</v>
          </cell>
          <cell r="J398">
            <v>60.958904109589042</v>
          </cell>
          <cell r="K398">
            <v>10.833333333333334</v>
          </cell>
          <cell r="L398">
            <v>0.29306656606831644</v>
          </cell>
          <cell r="M398">
            <v>8.24669174923973</v>
          </cell>
          <cell r="N398">
            <v>8.1229090909090917</v>
          </cell>
          <cell r="O398">
            <v>19.895579187316958</v>
          </cell>
          <cell r="P398">
            <v>17.37659705187378</v>
          </cell>
          <cell r="Q398">
            <v>27.412802910520316</v>
          </cell>
          <cell r="R398">
            <v>17.507670067683122</v>
          </cell>
          <cell r="S398">
            <v>53.080657445912209</v>
          </cell>
          <cell r="T398">
            <v>22.094627783797559</v>
          </cell>
          <cell r="U398">
            <v>37.44732209037069</v>
          </cell>
          <cell r="W398">
            <v>0</v>
          </cell>
          <cell r="X398">
            <v>0</v>
          </cell>
          <cell r="Y398">
            <v>0</v>
          </cell>
          <cell r="Z398">
            <v>0</v>
          </cell>
          <cell r="AA398">
            <v>10.833333333333334</v>
          </cell>
          <cell r="AB398">
            <v>2.4206155450629936</v>
          </cell>
          <cell r="AC398">
            <v>5</v>
          </cell>
          <cell r="AD398">
            <v>0</v>
          </cell>
          <cell r="AE398">
            <v>0</v>
          </cell>
          <cell r="AF398">
            <v>0</v>
          </cell>
          <cell r="AG398">
            <v>9.2420518611541453</v>
          </cell>
          <cell r="AH398">
            <v>0</v>
          </cell>
          <cell r="AI398">
            <v>0</v>
          </cell>
          <cell r="AJ398">
            <v>0</v>
          </cell>
          <cell r="AK398">
            <v>0</v>
          </cell>
          <cell r="AL398">
            <v>0</v>
          </cell>
          <cell r="AM398">
            <v>0</v>
          </cell>
          <cell r="AN398">
            <v>0</v>
          </cell>
          <cell r="AO398">
            <v>0</v>
          </cell>
          <cell r="AP398">
            <v>0</v>
          </cell>
          <cell r="AQ398">
            <v>0</v>
          </cell>
          <cell r="AR398">
            <v>30</v>
          </cell>
          <cell r="AS398">
            <v>0</v>
          </cell>
          <cell r="AT398">
            <v>0</v>
          </cell>
          <cell r="AU398">
            <v>0</v>
          </cell>
          <cell r="AV398">
            <v>0</v>
          </cell>
          <cell r="AW398">
            <v>0</v>
          </cell>
          <cell r="AX398">
            <v>0</v>
          </cell>
          <cell r="AY398">
            <v>0</v>
          </cell>
          <cell r="AZ398">
            <v>8.609546312361843</v>
          </cell>
          <cell r="BA398">
            <v>0</v>
          </cell>
          <cell r="BB398">
            <v>104.01306100771862</v>
          </cell>
          <cell r="BC398">
            <v>0</v>
          </cell>
          <cell r="BD398">
            <v>0</v>
          </cell>
          <cell r="BE398">
            <v>27.3224043715847</v>
          </cell>
          <cell r="BF398">
            <v>33.636499738004346</v>
          </cell>
          <cell r="BG398">
            <v>0</v>
          </cell>
          <cell r="BH398">
            <v>0</v>
          </cell>
          <cell r="BI398">
            <v>0</v>
          </cell>
          <cell r="BJ398">
            <v>7.3917808219178056</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CA398">
            <v>5.5865804089887963</v>
          </cell>
          <cell r="CB398">
            <v>0</v>
          </cell>
          <cell r="CC398">
            <v>0</v>
          </cell>
          <cell r="CD398">
            <v>0</v>
          </cell>
          <cell r="CE398">
            <v>52.192649217394177</v>
          </cell>
          <cell r="CF398">
            <v>0</v>
          </cell>
          <cell r="CH398">
            <v>57.779229626382971</v>
          </cell>
          <cell r="CJ398">
            <v>40147</v>
          </cell>
          <cell r="CK398">
            <v>0</v>
          </cell>
          <cell r="CL398">
            <v>9.2420518611541453</v>
          </cell>
          <cell r="CM398">
            <v>68.350684931506848</v>
          </cell>
          <cell r="CN398">
            <v>0</v>
          </cell>
          <cell r="CO398">
            <v>0</v>
          </cell>
          <cell r="CP398">
            <v>0</v>
          </cell>
          <cell r="CQ398">
            <v>0</v>
          </cell>
          <cell r="CR398">
            <v>30</v>
          </cell>
          <cell r="CS398">
            <v>0</v>
          </cell>
          <cell r="CU398">
            <v>40147</v>
          </cell>
          <cell r="CV398">
            <v>2.4206155450629936</v>
          </cell>
          <cell r="CW398">
            <v>5</v>
          </cell>
          <cell r="CX398">
            <v>0</v>
          </cell>
          <cell r="CY398">
            <v>0</v>
          </cell>
          <cell r="CZ398">
            <v>0</v>
          </cell>
          <cell r="DA398">
            <v>0</v>
          </cell>
          <cell r="DB398">
            <v>0</v>
          </cell>
          <cell r="DC398">
            <v>0</v>
          </cell>
          <cell r="DD398">
            <v>0</v>
          </cell>
          <cell r="DE398">
            <v>0</v>
          </cell>
          <cell r="DF398">
            <v>0</v>
          </cell>
          <cell r="DG398">
            <v>58.684931506849324</v>
          </cell>
          <cell r="DH398">
            <v>104.01306100771862</v>
          </cell>
          <cell r="DI398">
            <v>0</v>
          </cell>
          <cell r="DJ398">
            <v>0</v>
          </cell>
          <cell r="DK398">
            <v>27.3224043715847</v>
          </cell>
          <cell r="DL398">
            <v>41.028280559922152</v>
          </cell>
          <cell r="DM398">
            <v>0</v>
          </cell>
          <cell r="DN398">
            <v>0</v>
          </cell>
          <cell r="DO398">
            <v>0</v>
          </cell>
          <cell r="DP398">
            <v>0</v>
          </cell>
          <cell r="DR398">
            <v>68.350684931506848</v>
          </cell>
          <cell r="DS398">
            <v>57.779229626382971</v>
          </cell>
          <cell r="DT398">
            <v>0</v>
          </cell>
          <cell r="DV398">
            <v>40147</v>
          </cell>
          <cell r="DW398">
            <v>6.1613679074360972</v>
          </cell>
          <cell r="DY398">
            <v>49.7</v>
          </cell>
          <cell r="DZ398">
            <v>44.7</v>
          </cell>
          <cell r="EA398">
            <v>30</v>
          </cell>
          <cell r="EB398">
            <v>30</v>
          </cell>
          <cell r="ED398">
            <v>60</v>
          </cell>
          <cell r="EE398">
            <v>20</v>
          </cell>
          <cell r="EF398">
            <v>52.192649217394177</v>
          </cell>
          <cell r="EG398">
            <v>0</v>
          </cell>
          <cell r="EH398">
            <v>52.192649217394177</v>
          </cell>
          <cell r="EJ398">
            <v>30</v>
          </cell>
          <cell r="EK398">
            <v>90</v>
          </cell>
          <cell r="EL398">
            <v>110</v>
          </cell>
          <cell r="EN398">
            <v>0</v>
          </cell>
          <cell r="EO398">
            <v>60</v>
          </cell>
          <cell r="EP398">
            <v>80</v>
          </cell>
          <cell r="ER398">
            <v>200</v>
          </cell>
          <cell r="ET398">
            <v>15</v>
          </cell>
          <cell r="EU398">
            <v>0</v>
          </cell>
          <cell r="EV398">
            <v>0</v>
          </cell>
          <cell r="EW398">
            <v>56.206995739703942</v>
          </cell>
          <cell r="EX398">
            <v>12.143689191802906</v>
          </cell>
          <cell r="EZ398">
            <v>56.206995739703942</v>
          </cell>
          <cell r="FA398">
            <v>71.206995739703942</v>
          </cell>
          <cell r="FB398">
            <v>59</v>
          </cell>
          <cell r="FC398">
            <v>68.350684931506848</v>
          </cell>
          <cell r="FE398">
            <v>38271.593307870367</v>
          </cell>
        </row>
        <row r="399">
          <cell r="A399">
            <v>40148</v>
          </cell>
          <cell r="B399">
            <v>1</v>
          </cell>
          <cell r="C399">
            <v>2</v>
          </cell>
          <cell r="D399">
            <v>12</v>
          </cell>
          <cell r="E399">
            <v>2009</v>
          </cell>
          <cell r="G399">
            <v>0</v>
          </cell>
          <cell r="H399">
            <v>1.9526550735642596</v>
          </cell>
          <cell r="I399">
            <v>12.11492569158891</v>
          </cell>
          <cell r="J399">
            <v>60.958904109589042</v>
          </cell>
          <cell r="K399">
            <v>10.483870967741936</v>
          </cell>
          <cell r="L399">
            <v>0.24503037710281783</v>
          </cell>
          <cell r="M399">
            <v>8.2229206311837562</v>
          </cell>
          <cell r="N399">
            <v>8.1229090909090917</v>
          </cell>
          <cell r="O399">
            <v>16.384167028632234</v>
          </cell>
          <cell r="P399">
            <v>15.474101492316505</v>
          </cell>
          <cell r="Q399">
            <v>26.619373139651813</v>
          </cell>
          <cell r="R399">
            <v>16.682246416849431</v>
          </cell>
          <cell r="S399">
            <v>45.175615266450599</v>
          </cell>
          <cell r="T399">
            <v>21.867182716651076</v>
          </cell>
          <cell r="U399">
            <v>38.690770502181515</v>
          </cell>
          <cell r="W399">
            <v>0</v>
          </cell>
          <cell r="X399">
            <v>0</v>
          </cell>
          <cell r="Y399">
            <v>0</v>
          </cell>
          <cell r="Z399">
            <v>0</v>
          </cell>
          <cell r="AA399">
            <v>10.483870967741936</v>
          </cell>
          <cell r="AB399">
            <v>2.4193876965981063</v>
          </cell>
          <cell r="AC399">
            <v>5</v>
          </cell>
          <cell r="AD399">
            <v>0</v>
          </cell>
          <cell r="AE399">
            <v>0</v>
          </cell>
          <cell r="AF399">
            <v>0</v>
          </cell>
          <cell r="AG399">
            <v>9.1714724025975602</v>
          </cell>
          <cell r="AH399">
            <v>0</v>
          </cell>
          <cell r="AI399">
            <v>0</v>
          </cell>
          <cell r="AJ399">
            <v>0</v>
          </cell>
          <cell r="AK399">
            <v>0</v>
          </cell>
          <cell r="AL399">
            <v>0</v>
          </cell>
          <cell r="AM399">
            <v>0</v>
          </cell>
          <cell r="AN399">
            <v>0</v>
          </cell>
          <cell r="AO399">
            <v>0</v>
          </cell>
          <cell r="AP399">
            <v>0</v>
          </cell>
          <cell r="AQ399">
            <v>0</v>
          </cell>
          <cell r="AR399">
            <v>30</v>
          </cell>
          <cell r="AS399">
            <v>0</v>
          </cell>
          <cell r="AT399">
            <v>0</v>
          </cell>
          <cell r="AU399">
            <v>0</v>
          </cell>
          <cell r="AV399">
            <v>0</v>
          </cell>
          <cell r="AW399">
            <v>0</v>
          </cell>
          <cell r="AX399">
            <v>0</v>
          </cell>
          <cell r="AY399">
            <v>0</v>
          </cell>
          <cell r="AZ399">
            <v>9.0295881365098296</v>
          </cell>
          <cell r="BA399">
            <v>0</v>
          </cell>
          <cell r="BB399">
            <v>96.703980348773371</v>
          </cell>
          <cell r="BC399">
            <v>0</v>
          </cell>
          <cell r="BD399">
            <v>0</v>
          </cell>
          <cell r="BE399">
            <v>27.3224043715847</v>
          </cell>
          <cell r="BF399">
            <v>33.636499738004346</v>
          </cell>
          <cell r="BG399">
            <v>0</v>
          </cell>
          <cell r="BH399">
            <v>0</v>
          </cell>
          <cell r="BI399">
            <v>0</v>
          </cell>
          <cell r="BJ399">
            <v>7.3917808219178056</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CA399">
            <v>6.675799943235365</v>
          </cell>
          <cell r="CB399">
            <v>0</v>
          </cell>
          <cell r="CC399">
            <v>0</v>
          </cell>
          <cell r="CD399">
            <v>0</v>
          </cell>
          <cell r="CE399">
            <v>45.159888077449978</v>
          </cell>
          <cell r="CF399">
            <v>0</v>
          </cell>
          <cell r="CH399">
            <v>51.835688020685339</v>
          </cell>
          <cell r="CJ399">
            <v>40148</v>
          </cell>
          <cell r="CK399">
            <v>0</v>
          </cell>
          <cell r="CL399">
            <v>9.1714724025975602</v>
          </cell>
          <cell r="CM399">
            <v>68.350684931506848</v>
          </cell>
          <cell r="CN399">
            <v>0</v>
          </cell>
          <cell r="CO399">
            <v>0</v>
          </cell>
          <cell r="CP399">
            <v>0</v>
          </cell>
          <cell r="CQ399">
            <v>0</v>
          </cell>
          <cell r="CR399">
            <v>30</v>
          </cell>
          <cell r="CS399">
            <v>0</v>
          </cell>
          <cell r="CU399">
            <v>40148</v>
          </cell>
          <cell r="CV399">
            <v>2.4193876965981063</v>
          </cell>
          <cell r="CW399">
            <v>5</v>
          </cell>
          <cell r="CX399">
            <v>0</v>
          </cell>
          <cell r="CY399">
            <v>0</v>
          </cell>
          <cell r="CZ399">
            <v>0</v>
          </cell>
          <cell r="DA399">
            <v>0</v>
          </cell>
          <cell r="DB399">
            <v>0</v>
          </cell>
          <cell r="DC399">
            <v>0</v>
          </cell>
          <cell r="DD399">
            <v>0</v>
          </cell>
          <cell r="DE399">
            <v>0</v>
          </cell>
          <cell r="DF399">
            <v>0</v>
          </cell>
          <cell r="DG399">
            <v>58.684931506849324</v>
          </cell>
          <cell r="DH399">
            <v>96.703980348773371</v>
          </cell>
          <cell r="DI399">
            <v>0</v>
          </cell>
          <cell r="DJ399">
            <v>0</v>
          </cell>
          <cell r="DK399">
            <v>27.3224043715847</v>
          </cell>
          <cell r="DL399">
            <v>41.028280559922152</v>
          </cell>
          <cell r="DM399">
            <v>0</v>
          </cell>
          <cell r="DN399">
            <v>0</v>
          </cell>
          <cell r="DO399">
            <v>0</v>
          </cell>
          <cell r="DP399">
            <v>0</v>
          </cell>
          <cell r="DR399">
            <v>68.350684931506848</v>
          </cell>
          <cell r="DS399">
            <v>51.835688020685339</v>
          </cell>
          <cell r="DT399">
            <v>0</v>
          </cell>
          <cell r="DV399">
            <v>40148</v>
          </cell>
          <cell r="DW399">
            <v>6.1143149350650399</v>
          </cell>
          <cell r="DY399">
            <v>49.7</v>
          </cell>
          <cell r="DZ399">
            <v>44.7</v>
          </cell>
          <cell r="EA399">
            <v>30</v>
          </cell>
          <cell r="EB399">
            <v>30</v>
          </cell>
          <cell r="ED399">
            <v>60</v>
          </cell>
          <cell r="EE399">
            <v>20</v>
          </cell>
          <cell r="EF399">
            <v>45.159888077449978</v>
          </cell>
          <cell r="EG399">
            <v>0</v>
          </cell>
          <cell r="EH399">
            <v>45.159888077449978</v>
          </cell>
          <cell r="EJ399">
            <v>30</v>
          </cell>
          <cell r="EK399">
            <v>90</v>
          </cell>
          <cell r="EL399">
            <v>110</v>
          </cell>
          <cell r="EN399">
            <v>0</v>
          </cell>
          <cell r="EO399">
            <v>60</v>
          </cell>
          <cell r="EP399">
            <v>80</v>
          </cell>
          <cell r="ER399">
            <v>200</v>
          </cell>
          <cell r="ET399">
            <v>15</v>
          </cell>
          <cell r="EU399">
            <v>0</v>
          </cell>
          <cell r="EV399">
            <v>0</v>
          </cell>
          <cell r="EW399">
            <v>55.775690597843642</v>
          </cell>
          <cell r="EX399">
            <v>12.574994333663206</v>
          </cell>
          <cell r="EZ399">
            <v>55.775690597843642</v>
          </cell>
          <cell r="FA399">
            <v>70.775690597843635</v>
          </cell>
          <cell r="FB399">
            <v>59</v>
          </cell>
          <cell r="FC399">
            <v>68.350684931506848</v>
          </cell>
          <cell r="FE399">
            <v>38271.593308217591</v>
          </cell>
        </row>
        <row r="400">
          <cell r="A400">
            <v>40149</v>
          </cell>
          <cell r="B400">
            <v>2</v>
          </cell>
          <cell r="C400">
            <v>3</v>
          </cell>
          <cell r="D400">
            <v>12</v>
          </cell>
          <cell r="E400">
            <v>2009</v>
          </cell>
          <cell r="G400">
            <v>0</v>
          </cell>
          <cell r="H400">
            <v>1.6535090672889659</v>
          </cell>
          <cell r="I400">
            <v>11.538820504345352</v>
          </cell>
          <cell r="J400">
            <v>60.958904109589042</v>
          </cell>
          <cell r="K400">
            <v>10.483870967741936</v>
          </cell>
          <cell r="L400">
            <v>0.20749181756980212</v>
          </cell>
          <cell r="M400">
            <v>7.8318932860300032</v>
          </cell>
          <cell r="N400">
            <v>8.1229090909090917</v>
          </cell>
          <cell r="O400">
            <v>13.874118941226703</v>
          </cell>
          <cell r="P400">
            <v>14.738256274227711</v>
          </cell>
          <cell r="Q400">
            <v>26.371565132061551</v>
          </cell>
          <cell r="R400">
            <v>16.682246416849431</v>
          </cell>
          <cell r="S400">
            <v>38.879720685286863</v>
          </cell>
          <cell r="T400">
            <v>21.890832503512005</v>
          </cell>
          <cell r="U400">
            <v>34.204349293102219</v>
          </cell>
          <cell r="W400">
            <v>0</v>
          </cell>
          <cell r="X400">
            <v>0</v>
          </cell>
          <cell r="Y400">
            <v>0</v>
          </cell>
          <cell r="Z400">
            <v>0</v>
          </cell>
          <cell r="AA400">
            <v>10.483870967741936</v>
          </cell>
          <cell r="AB400">
            <v>2.4181604709549056</v>
          </cell>
          <cell r="AC400">
            <v>5</v>
          </cell>
          <cell r="AD400">
            <v>0</v>
          </cell>
          <cell r="AE400">
            <v>0</v>
          </cell>
          <cell r="AF400">
            <v>0</v>
          </cell>
          <cell r="AG400">
            <v>8.7441337235539898</v>
          </cell>
          <cell r="AH400">
            <v>0</v>
          </cell>
          <cell r="AI400">
            <v>0</v>
          </cell>
          <cell r="AJ400">
            <v>0</v>
          </cell>
          <cell r="AK400">
            <v>0</v>
          </cell>
          <cell r="AL400">
            <v>0</v>
          </cell>
          <cell r="AM400">
            <v>0</v>
          </cell>
          <cell r="AN400">
            <v>0</v>
          </cell>
          <cell r="AO400">
            <v>0</v>
          </cell>
          <cell r="AP400">
            <v>0</v>
          </cell>
          <cell r="AQ400">
            <v>0</v>
          </cell>
          <cell r="AR400">
            <v>21.439894847481494</v>
          </cell>
          <cell r="AS400">
            <v>0</v>
          </cell>
          <cell r="AT400">
            <v>0</v>
          </cell>
          <cell r="AU400">
            <v>0</v>
          </cell>
          <cell r="AV400">
            <v>0</v>
          </cell>
          <cell r="AW400">
            <v>0</v>
          </cell>
          <cell r="AX400">
            <v>0</v>
          </cell>
          <cell r="AY400">
            <v>0</v>
          </cell>
          <cell r="AZ400">
            <v>0</v>
          </cell>
          <cell r="BA400">
            <v>0</v>
          </cell>
          <cell r="BB400">
            <v>94.974902481901097</v>
          </cell>
          <cell r="BC400">
            <v>0</v>
          </cell>
          <cell r="BD400">
            <v>0</v>
          </cell>
          <cell r="BE400">
            <v>27.3224043715847</v>
          </cell>
          <cell r="BF400">
            <v>33.636499738004346</v>
          </cell>
          <cell r="BG400">
            <v>0</v>
          </cell>
          <cell r="BH400">
            <v>0</v>
          </cell>
          <cell r="BI400">
            <v>0</v>
          </cell>
          <cell r="BJ400">
            <v>7.1644660784135112</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0.22731474350429437</v>
          </cell>
          <cell r="BY400">
            <v>0</v>
          </cell>
          <cell r="CA400">
            <v>5.800548749716512</v>
          </cell>
          <cell r="CB400">
            <v>0</v>
          </cell>
          <cell r="CC400">
            <v>0</v>
          </cell>
          <cell r="CD400">
            <v>0</v>
          </cell>
          <cell r="CE400">
            <v>50.226291916883895</v>
          </cell>
          <cell r="CF400">
            <v>0</v>
          </cell>
          <cell r="CH400">
            <v>56.026840666600407</v>
          </cell>
          <cell r="CJ400">
            <v>40149</v>
          </cell>
          <cell r="CK400">
            <v>0</v>
          </cell>
          <cell r="CL400">
            <v>8.7441337235539898</v>
          </cell>
          <cell r="CM400">
            <v>68.123370188002554</v>
          </cell>
          <cell r="CN400">
            <v>0.22731474350429437</v>
          </cell>
          <cell r="CO400">
            <v>0</v>
          </cell>
          <cell r="CP400">
            <v>0</v>
          </cell>
          <cell r="CQ400">
            <v>0</v>
          </cell>
          <cell r="CR400">
            <v>21.439894847481494</v>
          </cell>
          <cell r="CS400">
            <v>0</v>
          </cell>
          <cell r="CU400">
            <v>40149</v>
          </cell>
          <cell r="CV400">
            <v>2.4181604709549056</v>
          </cell>
          <cell r="CW400">
            <v>5</v>
          </cell>
          <cell r="CX400">
            <v>0</v>
          </cell>
          <cell r="CY400">
            <v>0</v>
          </cell>
          <cell r="CZ400">
            <v>0</v>
          </cell>
          <cell r="DA400">
            <v>0</v>
          </cell>
          <cell r="DB400">
            <v>0</v>
          </cell>
          <cell r="DC400">
            <v>0</v>
          </cell>
          <cell r="DD400">
            <v>0</v>
          </cell>
          <cell r="DE400">
            <v>0</v>
          </cell>
          <cell r="DF400">
            <v>0</v>
          </cell>
          <cell r="DG400">
            <v>40.667899538777419</v>
          </cell>
          <cell r="DH400">
            <v>94.974902481901097</v>
          </cell>
          <cell r="DI400">
            <v>0</v>
          </cell>
          <cell r="DJ400">
            <v>0</v>
          </cell>
          <cell r="DK400">
            <v>27.3224043715847</v>
          </cell>
          <cell r="DL400">
            <v>40.800965816417857</v>
          </cell>
          <cell r="DM400">
            <v>0</v>
          </cell>
          <cell r="DN400">
            <v>0</v>
          </cell>
          <cell r="DO400">
            <v>0</v>
          </cell>
          <cell r="DP400">
            <v>0.22731474350429437</v>
          </cell>
          <cell r="DR400">
            <v>68.350684931506848</v>
          </cell>
          <cell r="DS400">
            <v>56.026840666600407</v>
          </cell>
          <cell r="DT400">
            <v>0</v>
          </cell>
          <cell r="DV400">
            <v>40149</v>
          </cell>
          <cell r="DW400">
            <v>5.8294224823693268</v>
          </cell>
          <cell r="DY400">
            <v>49.7</v>
          </cell>
          <cell r="DZ400">
            <v>44.7</v>
          </cell>
          <cell r="EA400">
            <v>30</v>
          </cell>
          <cell r="EB400">
            <v>30</v>
          </cell>
          <cell r="ED400">
            <v>60</v>
          </cell>
          <cell r="EE400">
            <v>20</v>
          </cell>
          <cell r="EF400">
            <v>50.226291916883895</v>
          </cell>
          <cell r="EG400">
            <v>0</v>
          </cell>
          <cell r="EH400">
            <v>50.226291916883895</v>
          </cell>
          <cell r="EJ400">
            <v>30</v>
          </cell>
          <cell r="EK400">
            <v>90</v>
          </cell>
          <cell r="EL400">
            <v>110</v>
          </cell>
          <cell r="EN400">
            <v>0</v>
          </cell>
          <cell r="EO400">
            <v>60</v>
          </cell>
          <cell r="EP400">
            <v>80</v>
          </cell>
          <cell r="ER400">
            <v>200</v>
          </cell>
          <cell r="ET400">
            <v>15</v>
          </cell>
          <cell r="EU400">
            <v>0</v>
          </cell>
          <cell r="EV400">
            <v>0.22731474350429437</v>
          </cell>
          <cell r="EW400">
            <v>53.350684931506841</v>
          </cell>
          <cell r="EX400">
            <v>15</v>
          </cell>
          <cell r="EZ400">
            <v>53.123370188002546</v>
          </cell>
          <cell r="FA400">
            <v>68.123370188002554</v>
          </cell>
          <cell r="FB400">
            <v>59</v>
          </cell>
          <cell r="FC400">
            <v>68.350684931506848</v>
          </cell>
          <cell r="FE400">
            <v>38271.593308333337</v>
          </cell>
        </row>
        <row r="401">
          <cell r="A401">
            <v>40150</v>
          </cell>
          <cell r="B401">
            <v>3</v>
          </cell>
          <cell r="C401">
            <v>4</v>
          </cell>
          <cell r="D401">
            <v>12</v>
          </cell>
          <cell r="E401">
            <v>2009</v>
          </cell>
          <cell r="G401">
            <v>0</v>
          </cell>
          <cell r="H401">
            <v>1.3606999273701899</v>
          </cell>
          <cell r="I401">
            <v>9.4830534209450761</v>
          </cell>
          <cell r="J401">
            <v>60.958904109589042</v>
          </cell>
          <cell r="K401">
            <v>10.483870967741936</v>
          </cell>
          <cell r="L401">
            <v>0.17074844443402015</v>
          </cell>
          <cell r="M401">
            <v>6.43655583259957</v>
          </cell>
          <cell r="N401">
            <v>0</v>
          </cell>
          <cell r="O401">
            <v>11.417241676578818</v>
          </cell>
          <cell r="P401">
            <v>12.112474713290437</v>
          </cell>
          <cell r="Q401">
            <v>27.016939166136037</v>
          </cell>
          <cell r="R401">
            <v>16.682246416849431</v>
          </cell>
          <cell r="S401">
            <v>56.83333577272689</v>
          </cell>
          <cell r="T401">
            <v>20.980882008249505</v>
          </cell>
          <cell r="U401">
            <v>24.183593851681302</v>
          </cell>
          <cell r="W401">
            <v>0</v>
          </cell>
          <cell r="X401">
            <v>0</v>
          </cell>
          <cell r="Y401">
            <v>0</v>
          </cell>
          <cell r="Z401">
            <v>0</v>
          </cell>
          <cell r="AA401">
            <v>0</v>
          </cell>
          <cell r="AB401">
            <v>0</v>
          </cell>
          <cell r="AC401">
            <v>5</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101.99781163265769</v>
          </cell>
          <cell r="BC401">
            <v>0</v>
          </cell>
          <cell r="BD401">
            <v>0</v>
          </cell>
          <cell r="BE401">
            <v>27.3224043715847</v>
          </cell>
          <cell r="BF401">
            <v>31.336456358916838</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2.300043379087505</v>
          </cell>
          <cell r="BX401">
            <v>7.3917808219178056</v>
          </cell>
          <cell r="BY401">
            <v>0</v>
          </cell>
          <cell r="CA401">
            <v>3.4519725263974603</v>
          </cell>
          <cell r="CB401">
            <v>0</v>
          </cell>
          <cell r="CC401">
            <v>10.483870967741936</v>
          </cell>
          <cell r="CD401">
            <v>1.6073042770335899</v>
          </cell>
          <cell r="CE401">
            <v>67.228901972854715</v>
          </cell>
          <cell r="CF401">
            <v>0</v>
          </cell>
          <cell r="CH401">
            <v>70.68087449925217</v>
          </cell>
          <cell r="CJ401">
            <v>40150</v>
          </cell>
          <cell r="CK401">
            <v>0</v>
          </cell>
          <cell r="CL401">
            <v>0</v>
          </cell>
          <cell r="CM401">
            <v>58.658860730501537</v>
          </cell>
          <cell r="CN401">
            <v>9.6918242010053106</v>
          </cell>
          <cell r="CO401">
            <v>0</v>
          </cell>
          <cell r="CP401">
            <v>0</v>
          </cell>
          <cell r="CQ401">
            <v>0</v>
          </cell>
          <cell r="CR401">
            <v>0</v>
          </cell>
          <cell r="CS401">
            <v>0</v>
          </cell>
          <cell r="CU401">
            <v>40150</v>
          </cell>
          <cell r="CV401">
            <v>0</v>
          </cell>
          <cell r="CW401">
            <v>5</v>
          </cell>
          <cell r="CX401">
            <v>0</v>
          </cell>
          <cell r="CY401">
            <v>0</v>
          </cell>
          <cell r="CZ401">
            <v>0</v>
          </cell>
          <cell r="DA401">
            <v>0</v>
          </cell>
          <cell r="DB401">
            <v>0</v>
          </cell>
          <cell r="DC401">
            <v>0</v>
          </cell>
          <cell r="DD401">
            <v>0</v>
          </cell>
          <cell r="DE401">
            <v>0</v>
          </cell>
          <cell r="DF401">
            <v>0</v>
          </cell>
          <cell r="DG401">
            <v>0</v>
          </cell>
          <cell r="DH401">
            <v>101.99781163265769</v>
          </cell>
          <cell r="DI401">
            <v>0</v>
          </cell>
          <cell r="DJ401">
            <v>0</v>
          </cell>
          <cell r="DK401">
            <v>27.3224043715847</v>
          </cell>
          <cell r="DL401">
            <v>31.336456358916838</v>
          </cell>
          <cell r="DM401">
            <v>0</v>
          </cell>
          <cell r="DN401">
            <v>0</v>
          </cell>
          <cell r="DO401">
            <v>0</v>
          </cell>
          <cell r="DP401">
            <v>9.6918242010053106</v>
          </cell>
          <cell r="DR401">
            <v>68.350684931506848</v>
          </cell>
          <cell r="DS401">
            <v>70.68087449925217</v>
          </cell>
          <cell r="DT401">
            <v>12.091175244775526</v>
          </cell>
          <cell r="DV401">
            <v>40150</v>
          </cell>
          <cell r="DW401">
            <v>0</v>
          </cell>
          <cell r="DY401">
            <v>49.7</v>
          </cell>
          <cell r="DZ401">
            <v>44.7</v>
          </cell>
          <cell r="EA401">
            <v>30</v>
          </cell>
          <cell r="EB401">
            <v>30</v>
          </cell>
          <cell r="ED401">
            <v>60</v>
          </cell>
          <cell r="EE401">
            <v>20</v>
          </cell>
          <cell r="EF401">
            <v>67.228901972854715</v>
          </cell>
          <cell r="EG401">
            <v>7.2289019728547146</v>
          </cell>
          <cell r="EH401">
            <v>60</v>
          </cell>
          <cell r="EJ401">
            <v>30</v>
          </cell>
          <cell r="EK401">
            <v>90</v>
          </cell>
          <cell r="EL401">
            <v>110</v>
          </cell>
          <cell r="EN401">
            <v>0</v>
          </cell>
          <cell r="EO401">
            <v>60</v>
          </cell>
          <cell r="EP401">
            <v>80</v>
          </cell>
          <cell r="ER401">
            <v>200</v>
          </cell>
          <cell r="ET401">
            <v>15</v>
          </cell>
          <cell r="EU401">
            <v>0</v>
          </cell>
          <cell r="EV401">
            <v>9.6918242010053106</v>
          </cell>
          <cell r="EW401">
            <v>53.350684931506848</v>
          </cell>
          <cell r="EX401">
            <v>15</v>
          </cell>
          <cell r="EZ401">
            <v>43.658860730501537</v>
          </cell>
          <cell r="FA401">
            <v>58.658860730501537</v>
          </cell>
          <cell r="FB401">
            <v>59</v>
          </cell>
          <cell r="FC401">
            <v>68.350684931506848</v>
          </cell>
          <cell r="FE401">
            <v>38271.593308564814</v>
          </cell>
        </row>
        <row r="402">
          <cell r="A402">
            <v>40151</v>
          </cell>
          <cell r="B402">
            <v>4</v>
          </cell>
          <cell r="C402">
            <v>5</v>
          </cell>
          <cell r="D402">
            <v>12</v>
          </cell>
          <cell r="E402">
            <v>2009</v>
          </cell>
          <cell r="G402">
            <v>0</v>
          </cell>
          <cell r="H402">
            <v>1.1234247992855686</v>
          </cell>
          <cell r="I402">
            <v>9.4814591888295823</v>
          </cell>
          <cell r="J402">
            <v>60.958904109589042</v>
          </cell>
          <cell r="K402">
            <v>10.483870967741936</v>
          </cell>
          <cell r="L402">
            <v>0.1409737981594123</v>
          </cell>
          <cell r="M402">
            <v>6.4354737587604784</v>
          </cell>
          <cell r="N402">
            <v>0</v>
          </cell>
          <cell r="O402">
            <v>9.4263343305197758</v>
          </cell>
          <cell r="P402">
            <v>12.1104384391782</v>
          </cell>
          <cell r="Q402">
            <v>26.694067524942067</v>
          </cell>
          <cell r="R402">
            <v>16.682246416849431</v>
          </cell>
          <cell r="S402">
            <v>95.183111230461279</v>
          </cell>
          <cell r="T402">
            <v>21.358976172386821</v>
          </cell>
          <cell r="U402">
            <v>28.544184185681271</v>
          </cell>
          <cell r="W402">
            <v>0</v>
          </cell>
          <cell r="X402">
            <v>0</v>
          </cell>
          <cell r="Y402">
            <v>0</v>
          </cell>
          <cell r="Z402">
            <v>0</v>
          </cell>
          <cell r="AA402">
            <v>0</v>
          </cell>
          <cell r="AB402">
            <v>0</v>
          </cell>
          <cell r="AC402">
            <v>5</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145.08627158852937</v>
          </cell>
          <cell r="BC402">
            <v>0</v>
          </cell>
          <cell r="BD402">
            <v>0</v>
          </cell>
          <cell r="BE402">
            <v>27.3224043715847</v>
          </cell>
          <cell r="BF402">
            <v>31.329116702077112</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2.3073830359272307</v>
          </cell>
          <cell r="BX402">
            <v>7.3917808219178056</v>
          </cell>
          <cell r="BY402">
            <v>0</v>
          </cell>
          <cell r="CA402">
            <v>3.2131031661973459</v>
          </cell>
          <cell r="CB402">
            <v>0</v>
          </cell>
          <cell r="CC402">
            <v>10.483870967741936</v>
          </cell>
          <cell r="CD402">
            <v>1.5764475569198906</v>
          </cell>
          <cell r="CE402">
            <v>64.913086711489484</v>
          </cell>
          <cell r="CF402">
            <v>0</v>
          </cell>
          <cell r="CH402">
            <v>68.126189877686826</v>
          </cell>
          <cell r="CJ402">
            <v>40151</v>
          </cell>
          <cell r="CK402">
            <v>0</v>
          </cell>
          <cell r="CL402">
            <v>0</v>
          </cell>
          <cell r="CM402">
            <v>58.651521073661812</v>
          </cell>
          <cell r="CN402">
            <v>9.6991638578450363</v>
          </cell>
          <cell r="CO402">
            <v>0</v>
          </cell>
          <cell r="CP402">
            <v>0</v>
          </cell>
          <cell r="CQ402">
            <v>0</v>
          </cell>
          <cell r="CR402">
            <v>0</v>
          </cell>
          <cell r="CS402">
            <v>0</v>
          </cell>
          <cell r="CU402">
            <v>40151</v>
          </cell>
          <cell r="CV402">
            <v>0</v>
          </cell>
          <cell r="CW402">
            <v>5</v>
          </cell>
          <cell r="CX402">
            <v>0</v>
          </cell>
          <cell r="CY402">
            <v>0</v>
          </cell>
          <cell r="CZ402">
            <v>0</v>
          </cell>
          <cell r="DA402">
            <v>0</v>
          </cell>
          <cell r="DB402">
            <v>0</v>
          </cell>
          <cell r="DC402">
            <v>0</v>
          </cell>
          <cell r="DD402">
            <v>0</v>
          </cell>
          <cell r="DE402">
            <v>0</v>
          </cell>
          <cell r="DF402">
            <v>0</v>
          </cell>
          <cell r="DG402">
            <v>0</v>
          </cell>
          <cell r="DH402">
            <v>145.08627158852937</v>
          </cell>
          <cell r="DI402">
            <v>0</v>
          </cell>
          <cell r="DJ402">
            <v>0</v>
          </cell>
          <cell r="DK402">
            <v>27.3224043715847</v>
          </cell>
          <cell r="DL402">
            <v>31.329116702077112</v>
          </cell>
          <cell r="DM402">
            <v>0</v>
          </cell>
          <cell r="DN402">
            <v>0</v>
          </cell>
          <cell r="DO402">
            <v>0</v>
          </cell>
          <cell r="DP402">
            <v>9.6991638578450363</v>
          </cell>
          <cell r="DR402">
            <v>68.350684931506848</v>
          </cell>
          <cell r="DS402">
            <v>68.126189877686826</v>
          </cell>
          <cell r="DT402">
            <v>12.060318524661827</v>
          </cell>
          <cell r="DV402">
            <v>40151</v>
          </cell>
          <cell r="DW402">
            <v>0</v>
          </cell>
          <cell r="DY402">
            <v>49.7</v>
          </cell>
          <cell r="DZ402">
            <v>44.7</v>
          </cell>
          <cell r="EA402">
            <v>30</v>
          </cell>
          <cell r="EB402">
            <v>30</v>
          </cell>
          <cell r="ED402">
            <v>60</v>
          </cell>
          <cell r="EE402">
            <v>20</v>
          </cell>
          <cell r="EF402">
            <v>64.913086711489484</v>
          </cell>
          <cell r="EG402">
            <v>4.9130867114894841</v>
          </cell>
          <cell r="EH402">
            <v>60</v>
          </cell>
          <cell r="EJ402">
            <v>30</v>
          </cell>
          <cell r="EK402">
            <v>90</v>
          </cell>
          <cell r="EL402">
            <v>110</v>
          </cell>
          <cell r="EN402">
            <v>0</v>
          </cell>
          <cell r="EO402">
            <v>60</v>
          </cell>
          <cell r="EP402">
            <v>80</v>
          </cell>
          <cell r="ER402">
            <v>200</v>
          </cell>
          <cell r="ET402">
            <v>15</v>
          </cell>
          <cell r="EU402">
            <v>0</v>
          </cell>
          <cell r="EV402">
            <v>9.6991638578450363</v>
          </cell>
          <cell r="EW402">
            <v>53.350684931506848</v>
          </cell>
          <cell r="EX402">
            <v>15</v>
          </cell>
          <cell r="EZ402">
            <v>43.651521073661812</v>
          </cell>
          <cell r="FA402">
            <v>58.651521073661812</v>
          </cell>
          <cell r="FB402">
            <v>59</v>
          </cell>
          <cell r="FC402">
            <v>68.350684931506848</v>
          </cell>
          <cell r="FE402">
            <v>38271.593308912037</v>
          </cell>
        </row>
        <row r="403">
          <cell r="A403">
            <v>40152</v>
          </cell>
          <cell r="B403">
            <v>5</v>
          </cell>
          <cell r="C403">
            <v>6</v>
          </cell>
          <cell r="D403">
            <v>12</v>
          </cell>
          <cell r="E403">
            <v>2009</v>
          </cell>
          <cell r="G403">
            <v>0</v>
          </cell>
          <cell r="H403">
            <v>1.9086156283719176</v>
          </cell>
          <cell r="I403">
            <v>12.10106114127875</v>
          </cell>
          <cell r="J403">
            <v>60.958904109589042</v>
          </cell>
          <cell r="K403">
            <v>10.483870967741936</v>
          </cell>
          <cell r="L403">
            <v>0.23950405450290205</v>
          </cell>
          <cell r="M403">
            <v>8.2135101651446085</v>
          </cell>
          <cell r="N403">
            <v>8.1229090909090917</v>
          </cell>
          <cell r="O403">
            <v>16.014644712249677</v>
          </cell>
          <cell r="P403">
            <v>15.456392637627145</v>
          </cell>
          <cell r="Q403">
            <v>26.651817021231679</v>
          </cell>
          <cell r="R403">
            <v>16.682246416849431</v>
          </cell>
          <cell r="S403">
            <v>45.175615266450599</v>
          </cell>
          <cell r="T403">
            <v>21.867182716651076</v>
          </cell>
          <cell r="U403">
            <v>38.690770502181515</v>
          </cell>
          <cell r="W403">
            <v>0</v>
          </cell>
          <cell r="X403">
            <v>0</v>
          </cell>
          <cell r="Y403">
            <v>0</v>
          </cell>
          <cell r="Z403">
            <v>0</v>
          </cell>
          <cell r="AA403">
            <v>0</v>
          </cell>
          <cell r="AB403">
            <v>2.4169338678174639</v>
          </cell>
          <cell r="AC403">
            <v>5</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105.7335684852832</v>
          </cell>
          <cell r="BC403">
            <v>0</v>
          </cell>
          <cell r="BD403">
            <v>0</v>
          </cell>
          <cell r="BE403">
            <v>27.3224043715847</v>
          </cell>
          <cell r="BF403">
            <v>33.636499738004346</v>
          </cell>
          <cell r="BG403">
            <v>0</v>
          </cell>
          <cell r="BH403">
            <v>0</v>
          </cell>
          <cell r="BI403">
            <v>0</v>
          </cell>
          <cell r="BJ403">
            <v>7.3917808219178056</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CA403">
            <v>6.6178959477328618</v>
          </cell>
          <cell r="CB403">
            <v>0</v>
          </cell>
          <cell r="CC403">
            <v>10.483870967741936</v>
          </cell>
          <cell r="CD403">
            <v>9.1589894427391396</v>
          </cell>
          <cell r="CE403">
            <v>74.80510078795794</v>
          </cell>
          <cell r="CF403">
            <v>0</v>
          </cell>
          <cell r="CH403">
            <v>81.422996735690802</v>
          </cell>
          <cell r="CJ403">
            <v>40152</v>
          </cell>
          <cell r="CK403">
            <v>0</v>
          </cell>
          <cell r="CL403">
            <v>0</v>
          </cell>
          <cell r="CM403">
            <v>68.350684931506848</v>
          </cell>
          <cell r="CN403">
            <v>0</v>
          </cell>
          <cell r="CO403">
            <v>0</v>
          </cell>
          <cell r="CP403">
            <v>0</v>
          </cell>
          <cell r="CQ403">
            <v>0</v>
          </cell>
          <cell r="CR403">
            <v>0</v>
          </cell>
          <cell r="CS403">
            <v>0</v>
          </cell>
          <cell r="CU403">
            <v>40152</v>
          </cell>
          <cell r="CV403">
            <v>2.4169338678174639</v>
          </cell>
          <cell r="CW403">
            <v>5</v>
          </cell>
          <cell r="CX403">
            <v>0</v>
          </cell>
          <cell r="CY403">
            <v>0</v>
          </cell>
          <cell r="CZ403">
            <v>0</v>
          </cell>
          <cell r="DA403">
            <v>0</v>
          </cell>
          <cell r="DB403">
            <v>0</v>
          </cell>
          <cell r="DC403">
            <v>0</v>
          </cell>
          <cell r="DD403">
            <v>0</v>
          </cell>
          <cell r="DE403">
            <v>0</v>
          </cell>
          <cell r="DF403">
            <v>0</v>
          </cell>
          <cell r="DG403">
            <v>0</v>
          </cell>
          <cell r="DH403">
            <v>105.7335684852832</v>
          </cell>
          <cell r="DI403">
            <v>0</v>
          </cell>
          <cell r="DJ403">
            <v>0</v>
          </cell>
          <cell r="DK403">
            <v>27.3224043715847</v>
          </cell>
          <cell r="DL403">
            <v>41.028280559922152</v>
          </cell>
          <cell r="DM403">
            <v>0</v>
          </cell>
          <cell r="DN403">
            <v>0</v>
          </cell>
          <cell r="DO403">
            <v>0</v>
          </cell>
          <cell r="DP403">
            <v>0</v>
          </cell>
          <cell r="DR403">
            <v>68.350684931506848</v>
          </cell>
          <cell r="DS403">
            <v>81.422996735690802</v>
          </cell>
          <cell r="DT403">
            <v>19.642860410481077</v>
          </cell>
          <cell r="DV403">
            <v>40152</v>
          </cell>
          <cell r="DW403">
            <v>0</v>
          </cell>
          <cell r="DY403">
            <v>49.7</v>
          </cell>
          <cell r="DZ403">
            <v>44.7</v>
          </cell>
          <cell r="EA403">
            <v>30</v>
          </cell>
          <cell r="EB403">
            <v>30</v>
          </cell>
          <cell r="ED403">
            <v>60</v>
          </cell>
          <cell r="EE403">
            <v>20</v>
          </cell>
          <cell r="EF403">
            <v>74.80510078795794</v>
          </cell>
          <cell r="EG403">
            <v>14.80510078795794</v>
          </cell>
          <cell r="EH403">
            <v>60</v>
          </cell>
          <cell r="EJ403">
            <v>30</v>
          </cell>
          <cell r="EK403">
            <v>90</v>
          </cell>
          <cell r="EL403">
            <v>110</v>
          </cell>
          <cell r="EN403">
            <v>0</v>
          </cell>
          <cell r="EO403">
            <v>60</v>
          </cell>
          <cell r="EP403">
            <v>80</v>
          </cell>
          <cell r="ER403">
            <v>200</v>
          </cell>
          <cell r="ET403">
            <v>15</v>
          </cell>
          <cell r="EU403">
            <v>0</v>
          </cell>
          <cell r="EV403">
            <v>0</v>
          </cell>
          <cell r="EW403">
            <v>55.711859841629042</v>
          </cell>
          <cell r="EX403">
            <v>12.638825089877805</v>
          </cell>
          <cell r="EZ403">
            <v>55.711859841629042</v>
          </cell>
          <cell r="FA403">
            <v>70.711859841629035</v>
          </cell>
          <cell r="FB403">
            <v>59</v>
          </cell>
          <cell r="FC403">
            <v>68.350684931506848</v>
          </cell>
          <cell r="FE403">
            <v>38271.593309027776</v>
          </cell>
        </row>
        <row r="404">
          <cell r="A404">
            <v>40153</v>
          </cell>
          <cell r="B404">
            <v>6</v>
          </cell>
          <cell r="C404">
            <v>7</v>
          </cell>
          <cell r="D404">
            <v>12</v>
          </cell>
          <cell r="E404">
            <v>2009</v>
          </cell>
          <cell r="G404">
            <v>0</v>
          </cell>
          <cell r="H404">
            <v>1.8038759841382686</v>
          </cell>
          <cell r="I404">
            <v>12.065217604003575</v>
          </cell>
          <cell r="J404">
            <v>60.958904109589042</v>
          </cell>
          <cell r="K404">
            <v>10.483870967741936</v>
          </cell>
          <cell r="L404">
            <v>0.22636072219007336</v>
          </cell>
          <cell r="M404">
            <v>8.1891816162407345</v>
          </cell>
          <cell r="N404">
            <v>8.1229090909090917</v>
          </cell>
          <cell r="O404">
            <v>15.135804486509645</v>
          </cell>
          <cell r="P404">
            <v>15.41061055461984</v>
          </cell>
          <cell r="Q404">
            <v>26.638503214225821</v>
          </cell>
          <cell r="R404">
            <v>16.682246416849431</v>
          </cell>
          <cell r="S404">
            <v>45.175615266450599</v>
          </cell>
          <cell r="T404">
            <v>21.867182716651076</v>
          </cell>
          <cell r="U404">
            <v>38.690770502181515</v>
          </cell>
          <cell r="W404">
            <v>0</v>
          </cell>
          <cell r="X404">
            <v>0</v>
          </cell>
          <cell r="Y404">
            <v>0</v>
          </cell>
          <cell r="Z404">
            <v>0</v>
          </cell>
          <cell r="AA404">
            <v>0</v>
          </cell>
          <cell r="AB404">
            <v>2.4157078868700204</v>
          </cell>
          <cell r="AC404">
            <v>5</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105.7335684852832</v>
          </cell>
          <cell r="BC404">
            <v>0</v>
          </cell>
          <cell r="BD404">
            <v>0</v>
          </cell>
          <cell r="BE404">
            <v>27.3224043715847</v>
          </cell>
          <cell r="BF404">
            <v>33.636499738004346</v>
          </cell>
          <cell r="BG404">
            <v>0</v>
          </cell>
          <cell r="BH404">
            <v>0</v>
          </cell>
          <cell r="BI404">
            <v>0</v>
          </cell>
          <cell r="BJ404">
            <v>7.3917808219178056</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CA404">
            <v>6.4773127662240384</v>
          </cell>
          <cell r="CB404">
            <v>0</v>
          </cell>
          <cell r="CC404">
            <v>10.483870967741936</v>
          </cell>
          <cell r="CD404">
            <v>9.1227435424698804</v>
          </cell>
          <cell r="CE404">
            <v>73.867164672204737</v>
          </cell>
          <cell r="CF404">
            <v>0</v>
          </cell>
          <cell r="CH404">
            <v>80.344477438428783</v>
          </cell>
          <cell r="CJ404">
            <v>40153</v>
          </cell>
          <cell r="CK404">
            <v>0</v>
          </cell>
          <cell r="CL404">
            <v>0</v>
          </cell>
          <cell r="CM404">
            <v>68.350684931506848</v>
          </cell>
          <cell r="CN404">
            <v>0</v>
          </cell>
          <cell r="CO404">
            <v>0</v>
          </cell>
          <cell r="CP404">
            <v>0</v>
          </cell>
          <cell r="CQ404">
            <v>0</v>
          </cell>
          <cell r="CR404">
            <v>0</v>
          </cell>
          <cell r="CS404">
            <v>0</v>
          </cell>
          <cell r="CU404">
            <v>40153</v>
          </cell>
          <cell r="CV404">
            <v>2.4157078868700204</v>
          </cell>
          <cell r="CW404">
            <v>5</v>
          </cell>
          <cell r="CX404">
            <v>0</v>
          </cell>
          <cell r="CY404">
            <v>0</v>
          </cell>
          <cell r="CZ404">
            <v>0</v>
          </cell>
          <cell r="DA404">
            <v>0</v>
          </cell>
          <cell r="DB404">
            <v>0</v>
          </cell>
          <cell r="DC404">
            <v>0</v>
          </cell>
          <cell r="DD404">
            <v>0</v>
          </cell>
          <cell r="DE404">
            <v>0</v>
          </cell>
          <cell r="DF404">
            <v>0</v>
          </cell>
          <cell r="DG404">
            <v>0</v>
          </cell>
          <cell r="DH404">
            <v>105.7335684852832</v>
          </cell>
          <cell r="DI404">
            <v>0</v>
          </cell>
          <cell r="DJ404">
            <v>0</v>
          </cell>
          <cell r="DK404">
            <v>27.3224043715847</v>
          </cell>
          <cell r="DL404">
            <v>41.028280559922152</v>
          </cell>
          <cell r="DM404">
            <v>0</v>
          </cell>
          <cell r="DN404">
            <v>0</v>
          </cell>
          <cell r="DO404">
            <v>0</v>
          </cell>
          <cell r="DP404">
            <v>0</v>
          </cell>
          <cell r="DR404">
            <v>68.350684931506848</v>
          </cell>
          <cell r="DS404">
            <v>80.344477438428783</v>
          </cell>
          <cell r="DT404">
            <v>19.606614510211816</v>
          </cell>
          <cell r="DV404">
            <v>40153</v>
          </cell>
          <cell r="DW404">
            <v>0</v>
          </cell>
          <cell r="DY404">
            <v>49.7</v>
          </cell>
          <cell r="DZ404">
            <v>44.7</v>
          </cell>
          <cell r="EA404">
            <v>30</v>
          </cell>
          <cell r="EB404">
            <v>30</v>
          </cell>
          <cell r="ED404">
            <v>60</v>
          </cell>
          <cell r="EE404">
            <v>20</v>
          </cell>
          <cell r="EF404">
            <v>73.867164672204737</v>
          </cell>
          <cell r="EG404">
            <v>13.867164672204737</v>
          </cell>
          <cell r="EH404">
            <v>60</v>
          </cell>
          <cell r="EJ404">
            <v>30</v>
          </cell>
          <cell r="EK404">
            <v>90</v>
          </cell>
          <cell r="EL404">
            <v>110</v>
          </cell>
          <cell r="EN404">
            <v>0</v>
          </cell>
          <cell r="EO404">
            <v>60</v>
          </cell>
          <cell r="EP404">
            <v>80</v>
          </cell>
          <cell r="ER404">
            <v>200</v>
          </cell>
          <cell r="ET404">
            <v>15</v>
          </cell>
          <cell r="EU404">
            <v>0</v>
          </cell>
          <cell r="EV404">
            <v>0</v>
          </cell>
          <cell r="EW404">
            <v>55.546840418820665</v>
          </cell>
          <cell r="EX404">
            <v>12.803844512686183</v>
          </cell>
          <cell r="EZ404">
            <v>55.546840418820665</v>
          </cell>
          <cell r="FA404">
            <v>70.546840418820665</v>
          </cell>
          <cell r="FB404">
            <v>59</v>
          </cell>
          <cell r="FC404">
            <v>68.350684931506848</v>
          </cell>
          <cell r="FE404">
            <v>38271.59330925926</v>
          </cell>
        </row>
        <row r="405">
          <cell r="A405">
            <v>40154</v>
          </cell>
          <cell r="B405">
            <v>7</v>
          </cell>
          <cell r="C405">
            <v>1</v>
          </cell>
          <cell r="D405">
            <v>12</v>
          </cell>
          <cell r="E405">
            <v>2009</v>
          </cell>
          <cell r="G405">
            <v>0</v>
          </cell>
          <cell r="H405">
            <v>1.6879522769605173</v>
          </cell>
          <cell r="I405">
            <v>12.026486719093338</v>
          </cell>
          <cell r="J405">
            <v>60.958904109589042</v>
          </cell>
          <cell r="K405">
            <v>10.483870967741936</v>
          </cell>
          <cell r="L405">
            <v>0.21181394940389328</v>
          </cell>
          <cell r="M405">
            <v>8.1628933004309623</v>
          </cell>
          <cell r="N405">
            <v>8.1229090909090917</v>
          </cell>
          <cell r="O405">
            <v>14.163122005772463</v>
          </cell>
          <cell r="P405">
            <v>15.361140532331188</v>
          </cell>
          <cell r="Q405">
            <v>26.653408730664726</v>
          </cell>
          <cell r="R405">
            <v>16.682246416849431</v>
          </cell>
          <cell r="S405">
            <v>45.175615266450599</v>
          </cell>
          <cell r="T405">
            <v>21.867182716651076</v>
          </cell>
          <cell r="U405">
            <v>38.690770502181515</v>
          </cell>
          <cell r="W405">
            <v>0</v>
          </cell>
          <cell r="X405">
            <v>0</v>
          </cell>
          <cell r="Y405">
            <v>0</v>
          </cell>
          <cell r="Z405">
            <v>0</v>
          </cell>
          <cell r="AA405">
            <v>0</v>
          </cell>
          <cell r="AB405">
            <v>2.4144825277969701</v>
          </cell>
          <cell r="AC405">
            <v>4.8443994074849064</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105.7335684852832</v>
          </cell>
          <cell r="BC405">
            <v>0</v>
          </cell>
          <cell r="BD405">
            <v>0</v>
          </cell>
          <cell r="BE405">
            <v>27.3224043715847</v>
          </cell>
          <cell r="BF405">
            <v>33.636499738004346</v>
          </cell>
          <cell r="BG405">
            <v>0</v>
          </cell>
          <cell r="BH405">
            <v>0</v>
          </cell>
          <cell r="BI405">
            <v>0</v>
          </cell>
          <cell r="BJ405">
            <v>7.3917808219178056</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CA405">
            <v>6.3226581741360501</v>
          </cell>
          <cell r="CB405">
            <v>0</v>
          </cell>
          <cell r="CC405">
            <v>10.483870967741936</v>
          </cell>
          <cell r="CD405">
            <v>9.2387344054620684</v>
          </cell>
          <cell r="CE405">
            <v>72.859917685617802</v>
          </cell>
          <cell r="CF405">
            <v>0</v>
          </cell>
          <cell r="CH405">
            <v>79.182575859753854</v>
          </cell>
          <cell r="CJ405">
            <v>40154</v>
          </cell>
          <cell r="CK405">
            <v>0</v>
          </cell>
          <cell r="CL405">
            <v>0</v>
          </cell>
          <cell r="CM405">
            <v>68.350684931506848</v>
          </cell>
          <cell r="CN405">
            <v>0</v>
          </cell>
          <cell r="CO405">
            <v>0</v>
          </cell>
          <cell r="CP405">
            <v>0</v>
          </cell>
          <cell r="CQ405">
            <v>0</v>
          </cell>
          <cell r="CR405">
            <v>0</v>
          </cell>
          <cell r="CS405">
            <v>0</v>
          </cell>
          <cell r="CU405">
            <v>40154</v>
          </cell>
          <cell r="CV405">
            <v>2.4144825277969701</v>
          </cell>
          <cell r="CW405">
            <v>4.8443994074849064</v>
          </cell>
          <cell r="CX405">
            <v>0</v>
          </cell>
          <cell r="CY405">
            <v>0</v>
          </cell>
          <cell r="CZ405">
            <v>0</v>
          </cell>
          <cell r="DA405">
            <v>0</v>
          </cell>
          <cell r="DB405">
            <v>0</v>
          </cell>
          <cell r="DC405">
            <v>0</v>
          </cell>
          <cell r="DD405">
            <v>0</v>
          </cell>
          <cell r="DE405">
            <v>0</v>
          </cell>
          <cell r="DF405">
            <v>0</v>
          </cell>
          <cell r="DG405">
            <v>0</v>
          </cell>
          <cell r="DH405">
            <v>105.7335684852832</v>
          </cell>
          <cell r="DI405">
            <v>0</v>
          </cell>
          <cell r="DJ405">
            <v>0</v>
          </cell>
          <cell r="DK405">
            <v>27.3224043715847</v>
          </cell>
          <cell r="DL405">
            <v>41.028280559922152</v>
          </cell>
          <cell r="DM405">
            <v>0</v>
          </cell>
          <cell r="DN405">
            <v>0</v>
          </cell>
          <cell r="DO405">
            <v>0</v>
          </cell>
          <cell r="DP405">
            <v>0</v>
          </cell>
          <cell r="DR405">
            <v>68.350684931506848</v>
          </cell>
          <cell r="DS405">
            <v>79.182575859753854</v>
          </cell>
          <cell r="DT405">
            <v>19.722605373204004</v>
          </cell>
          <cell r="DV405">
            <v>40154</v>
          </cell>
          <cell r="DW405">
            <v>0</v>
          </cell>
          <cell r="DY405">
            <v>49.7</v>
          </cell>
          <cell r="DZ405">
            <v>44.7</v>
          </cell>
          <cell r="EA405">
            <v>30</v>
          </cell>
          <cell r="EB405">
            <v>30</v>
          </cell>
          <cell r="ED405">
            <v>60</v>
          </cell>
          <cell r="EE405">
            <v>20</v>
          </cell>
          <cell r="EF405">
            <v>72.859917685617802</v>
          </cell>
          <cell r="EG405">
            <v>12.859917685617802</v>
          </cell>
          <cell r="EH405">
            <v>60</v>
          </cell>
          <cell r="EJ405">
            <v>30</v>
          </cell>
          <cell r="EK405">
            <v>90</v>
          </cell>
          <cell r="EL405">
            <v>110</v>
          </cell>
          <cell r="EN405">
            <v>0</v>
          </cell>
          <cell r="EO405">
            <v>60</v>
          </cell>
          <cell r="EP405">
            <v>80</v>
          </cell>
          <cell r="ER405">
            <v>200</v>
          </cell>
          <cell r="ET405">
            <v>15</v>
          </cell>
          <cell r="EU405">
            <v>0</v>
          </cell>
          <cell r="EV405">
            <v>0</v>
          </cell>
          <cell r="EW405">
            <v>55.368527987665281</v>
          </cell>
          <cell r="EX405">
            <v>12.982156943841566</v>
          </cell>
          <cell r="EZ405">
            <v>55.368527987665281</v>
          </cell>
          <cell r="FA405">
            <v>70.368527987665288</v>
          </cell>
          <cell r="FB405">
            <v>59</v>
          </cell>
          <cell r="FC405">
            <v>68.350684931506848</v>
          </cell>
          <cell r="FE405">
            <v>38271.593309606484</v>
          </cell>
        </row>
        <row r="406">
          <cell r="A406">
            <v>40155</v>
          </cell>
          <cell r="B406">
            <v>8</v>
          </cell>
          <cell r="C406">
            <v>2</v>
          </cell>
          <cell r="D406">
            <v>12</v>
          </cell>
          <cell r="E406">
            <v>2009</v>
          </cell>
          <cell r="G406">
            <v>0</v>
          </cell>
          <cell r="H406">
            <v>1.6879522769605173</v>
          </cell>
          <cell r="I406">
            <v>12.026486719093338</v>
          </cell>
          <cell r="J406">
            <v>60.958904109589042</v>
          </cell>
          <cell r="K406">
            <v>10.483870967741936</v>
          </cell>
          <cell r="L406">
            <v>0.21181394940389328</v>
          </cell>
          <cell r="M406">
            <v>8.1628933004309623</v>
          </cell>
          <cell r="N406">
            <v>8.1229090909090917</v>
          </cell>
          <cell r="O406">
            <v>14.163122005772463</v>
          </cell>
          <cell r="P406">
            <v>15.361140532331188</v>
          </cell>
          <cell r="Q406">
            <v>26.653408730664726</v>
          </cell>
          <cell r="R406">
            <v>16.682246416849431</v>
          </cell>
          <cell r="S406">
            <v>45.175615266450599</v>
          </cell>
          <cell r="T406">
            <v>21.867182716651076</v>
          </cell>
          <cell r="U406">
            <v>38.690770502181515</v>
          </cell>
          <cell r="W406">
            <v>0</v>
          </cell>
          <cell r="X406">
            <v>0</v>
          </cell>
          <cell r="Y406">
            <v>0</v>
          </cell>
          <cell r="Z406">
            <v>0</v>
          </cell>
          <cell r="AA406">
            <v>0</v>
          </cell>
          <cell r="AB406">
            <v>2.41325779028287</v>
          </cell>
          <cell r="AC406">
            <v>4.6021794371107365</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105.7335684852832</v>
          </cell>
          <cell r="BC406">
            <v>0</v>
          </cell>
          <cell r="BD406">
            <v>0</v>
          </cell>
          <cell r="BE406">
            <v>27.3224043715847</v>
          </cell>
          <cell r="BF406">
            <v>33.636499738004346</v>
          </cell>
          <cell r="BG406">
            <v>0</v>
          </cell>
          <cell r="BH406">
            <v>0</v>
          </cell>
          <cell r="BI406">
            <v>0</v>
          </cell>
          <cell r="BJ406">
            <v>7.3917808219178056</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CA406">
            <v>6.3226581741360501</v>
          </cell>
          <cell r="CB406">
            <v>0</v>
          </cell>
          <cell r="CC406">
            <v>10.483870967741936</v>
          </cell>
          <cell r="CD406">
            <v>9.4821791133503393</v>
          </cell>
          <cell r="CE406">
            <v>72.859917685617802</v>
          </cell>
          <cell r="CF406">
            <v>0</v>
          </cell>
          <cell r="CH406">
            <v>79.182575859753854</v>
          </cell>
          <cell r="CJ406">
            <v>40155</v>
          </cell>
          <cell r="CK406">
            <v>0</v>
          </cell>
          <cell r="CL406">
            <v>0</v>
          </cell>
          <cell r="CM406">
            <v>68.350684931506848</v>
          </cell>
          <cell r="CN406">
            <v>0</v>
          </cell>
          <cell r="CO406">
            <v>0</v>
          </cell>
          <cell r="CP406">
            <v>0</v>
          </cell>
          <cell r="CQ406">
            <v>0</v>
          </cell>
          <cell r="CR406">
            <v>0</v>
          </cell>
          <cell r="CS406">
            <v>0</v>
          </cell>
          <cell r="CU406">
            <v>40155</v>
          </cell>
          <cell r="CV406">
            <v>2.41325779028287</v>
          </cell>
          <cell r="CW406">
            <v>4.6021794371107365</v>
          </cell>
          <cell r="CX406">
            <v>0</v>
          </cell>
          <cell r="CY406">
            <v>0</v>
          </cell>
          <cell r="CZ406">
            <v>0</v>
          </cell>
          <cell r="DA406">
            <v>0</v>
          </cell>
          <cell r="DB406">
            <v>0</v>
          </cell>
          <cell r="DC406">
            <v>0</v>
          </cell>
          <cell r="DD406">
            <v>0</v>
          </cell>
          <cell r="DE406">
            <v>0</v>
          </cell>
          <cell r="DF406">
            <v>0</v>
          </cell>
          <cell r="DG406">
            <v>0</v>
          </cell>
          <cell r="DH406">
            <v>105.7335684852832</v>
          </cell>
          <cell r="DI406">
            <v>0</v>
          </cell>
          <cell r="DJ406">
            <v>0</v>
          </cell>
          <cell r="DK406">
            <v>27.3224043715847</v>
          </cell>
          <cell r="DL406">
            <v>41.028280559922152</v>
          </cell>
          <cell r="DM406">
            <v>0</v>
          </cell>
          <cell r="DN406">
            <v>0</v>
          </cell>
          <cell r="DO406">
            <v>0</v>
          </cell>
          <cell r="DP406">
            <v>0</v>
          </cell>
          <cell r="DR406">
            <v>68.350684931506848</v>
          </cell>
          <cell r="DS406">
            <v>79.182575859753854</v>
          </cell>
          <cell r="DT406">
            <v>19.966050081092277</v>
          </cell>
          <cell r="DV406">
            <v>40155</v>
          </cell>
          <cell r="DW406">
            <v>0</v>
          </cell>
          <cell r="DY406">
            <v>49.7</v>
          </cell>
          <cell r="DZ406">
            <v>44.7</v>
          </cell>
          <cell r="EA406">
            <v>30</v>
          </cell>
          <cell r="EB406">
            <v>30</v>
          </cell>
          <cell r="ED406">
            <v>60</v>
          </cell>
          <cell r="EE406">
            <v>20</v>
          </cell>
          <cell r="EF406">
            <v>72.859917685617802</v>
          </cell>
          <cell r="EG406">
            <v>12.859917685617802</v>
          </cell>
          <cell r="EH406">
            <v>60</v>
          </cell>
          <cell r="EJ406">
            <v>30</v>
          </cell>
          <cell r="EK406">
            <v>90</v>
          </cell>
          <cell r="EL406">
            <v>110</v>
          </cell>
          <cell r="EN406">
            <v>0</v>
          </cell>
          <cell r="EO406">
            <v>60</v>
          </cell>
          <cell r="EP406">
            <v>80</v>
          </cell>
          <cell r="ER406">
            <v>200</v>
          </cell>
          <cell r="ET406">
            <v>15</v>
          </cell>
          <cell r="EU406">
            <v>0</v>
          </cell>
          <cell r="EV406">
            <v>0</v>
          </cell>
          <cell r="EW406">
            <v>55.368527987665281</v>
          </cell>
          <cell r="EX406">
            <v>12.982156943841566</v>
          </cell>
          <cell r="EZ406">
            <v>55.368527987665281</v>
          </cell>
          <cell r="FA406">
            <v>70.368527987665288</v>
          </cell>
          <cell r="FB406">
            <v>59</v>
          </cell>
          <cell r="FC406">
            <v>68.350684931506848</v>
          </cell>
          <cell r="FE406">
            <v>38271.593309837961</v>
          </cell>
        </row>
        <row r="407">
          <cell r="A407">
            <v>40156</v>
          </cell>
          <cell r="B407">
            <v>9</v>
          </cell>
          <cell r="C407">
            <v>3</v>
          </cell>
          <cell r="D407">
            <v>12</v>
          </cell>
          <cell r="E407">
            <v>2009</v>
          </cell>
          <cell r="G407">
            <v>0</v>
          </cell>
          <cell r="H407">
            <v>1.53200614425774</v>
          </cell>
          <cell r="I407">
            <v>11.498225566150662</v>
          </cell>
          <cell r="J407">
            <v>60.958904109589042</v>
          </cell>
          <cell r="K407">
            <v>10.483870967741936</v>
          </cell>
          <cell r="L407">
            <v>0.19224493272439414</v>
          </cell>
          <cell r="M407">
            <v>7.8043397571598661</v>
          </cell>
          <cell r="N407">
            <v>8.1229090909090917</v>
          </cell>
          <cell r="O407">
            <v>12.854622865159923</v>
          </cell>
          <cell r="P407">
            <v>14.68640534177543</v>
          </cell>
          <cell r="Q407">
            <v>26.387188026296986</v>
          </cell>
          <cell r="R407">
            <v>16.682246416849431</v>
          </cell>
          <cell r="S407">
            <v>38.879720685286863</v>
          </cell>
          <cell r="T407">
            <v>21.890832503512005</v>
          </cell>
          <cell r="U407">
            <v>34.204349293102219</v>
          </cell>
          <cell r="W407">
            <v>0</v>
          </cell>
          <cell r="X407">
            <v>0</v>
          </cell>
          <cell r="Y407">
            <v>0</v>
          </cell>
          <cell r="Z407">
            <v>0</v>
          </cell>
          <cell r="AA407">
            <v>0</v>
          </cell>
          <cell r="AB407">
            <v>2.4120336740124371</v>
          </cell>
          <cell r="AC407">
            <v>4.3720704652551117</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94.974902481901097</v>
          </cell>
          <cell r="BC407">
            <v>0</v>
          </cell>
          <cell r="BD407">
            <v>0</v>
          </cell>
          <cell r="BE407">
            <v>27.3224043715847</v>
          </cell>
          <cell r="BF407">
            <v>33.636499738004346</v>
          </cell>
          <cell r="BG407">
            <v>0</v>
          </cell>
          <cell r="BH407">
            <v>0</v>
          </cell>
          <cell r="BI407">
            <v>0</v>
          </cell>
          <cell r="BJ407">
            <v>6.9775717655447522</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0.41420905637305339</v>
          </cell>
          <cell r="BY407">
            <v>0</v>
          </cell>
          <cell r="CA407">
            <v>5.6384508884905955</v>
          </cell>
          <cell r="CB407">
            <v>0</v>
          </cell>
          <cell r="CC407">
            <v>10.483870967741936</v>
          </cell>
          <cell r="CD407">
            <v>9.3353896415258042</v>
          </cell>
          <cell r="CE407">
            <v>70.610462650081757</v>
          </cell>
          <cell r="CF407">
            <v>0</v>
          </cell>
          <cell r="CH407">
            <v>76.248913538572353</v>
          </cell>
          <cell r="CJ407">
            <v>40156</v>
          </cell>
          <cell r="CK407">
            <v>0</v>
          </cell>
          <cell r="CL407">
            <v>0</v>
          </cell>
          <cell r="CM407">
            <v>67.936475875133794</v>
          </cell>
          <cell r="CN407">
            <v>0.41420905637305339</v>
          </cell>
          <cell r="CO407">
            <v>0</v>
          </cell>
          <cell r="CP407">
            <v>0</v>
          </cell>
          <cell r="CQ407">
            <v>0</v>
          </cell>
          <cell r="CR407">
            <v>0</v>
          </cell>
          <cell r="CS407">
            <v>0</v>
          </cell>
          <cell r="CU407">
            <v>40156</v>
          </cell>
          <cell r="CV407">
            <v>2.4120336740124371</v>
          </cell>
          <cell r="CW407">
            <v>4.3720704652551117</v>
          </cell>
          <cell r="CX407">
            <v>0</v>
          </cell>
          <cell r="CY407">
            <v>0</v>
          </cell>
          <cell r="CZ407">
            <v>0</v>
          </cell>
          <cell r="DA407">
            <v>0</v>
          </cell>
          <cell r="DB407">
            <v>0</v>
          </cell>
          <cell r="DC407">
            <v>0</v>
          </cell>
          <cell r="DD407">
            <v>0</v>
          </cell>
          <cell r="DE407">
            <v>0</v>
          </cell>
          <cell r="DF407">
            <v>0</v>
          </cell>
          <cell r="DG407">
            <v>0</v>
          </cell>
          <cell r="DH407">
            <v>94.974902481901097</v>
          </cell>
          <cell r="DI407">
            <v>0</v>
          </cell>
          <cell r="DJ407">
            <v>0</v>
          </cell>
          <cell r="DK407">
            <v>27.3224043715847</v>
          </cell>
          <cell r="DL407">
            <v>40.614071503549098</v>
          </cell>
          <cell r="DM407">
            <v>0</v>
          </cell>
          <cell r="DN407">
            <v>0</v>
          </cell>
          <cell r="DO407">
            <v>0</v>
          </cell>
          <cell r="DP407">
            <v>0.41420905637305339</v>
          </cell>
          <cell r="DR407">
            <v>68.350684931506848</v>
          </cell>
          <cell r="DS407">
            <v>76.248913538572353</v>
          </cell>
          <cell r="DT407">
            <v>19.81926060926774</v>
          </cell>
          <cell r="DV407">
            <v>40156</v>
          </cell>
          <cell r="DW407">
            <v>0</v>
          </cell>
          <cell r="DY407">
            <v>49.7</v>
          </cell>
          <cell r="DZ407">
            <v>44.7</v>
          </cell>
          <cell r="EA407">
            <v>30</v>
          </cell>
          <cell r="EB407">
            <v>30</v>
          </cell>
          <cell r="ED407">
            <v>60</v>
          </cell>
          <cell r="EE407">
            <v>20</v>
          </cell>
          <cell r="EF407">
            <v>70.610462650081757</v>
          </cell>
          <cell r="EG407">
            <v>10.610462650081757</v>
          </cell>
          <cell r="EH407">
            <v>60</v>
          </cell>
          <cell r="EJ407">
            <v>30</v>
          </cell>
          <cell r="EK407">
            <v>90</v>
          </cell>
          <cell r="EL407">
            <v>110</v>
          </cell>
          <cell r="EN407">
            <v>0</v>
          </cell>
          <cell r="EO407">
            <v>60</v>
          </cell>
          <cell r="EP407">
            <v>80</v>
          </cell>
          <cell r="ER407">
            <v>200</v>
          </cell>
          <cell r="ET407">
            <v>15</v>
          </cell>
          <cell r="EU407">
            <v>0</v>
          </cell>
          <cell r="EV407">
            <v>0.41420905637305339</v>
          </cell>
          <cell r="EW407">
            <v>53.350684931506841</v>
          </cell>
          <cell r="EX407">
            <v>15</v>
          </cell>
          <cell r="EZ407">
            <v>52.936475875133787</v>
          </cell>
          <cell r="FA407">
            <v>67.936475875133794</v>
          </cell>
          <cell r="FB407">
            <v>59</v>
          </cell>
          <cell r="FC407">
            <v>68.350684931506848</v>
          </cell>
          <cell r="FE407">
            <v>38271.593309953707</v>
          </cell>
        </row>
        <row r="408">
          <cell r="A408">
            <v>40157</v>
          </cell>
          <cell r="B408">
            <v>10</v>
          </cell>
          <cell r="C408">
            <v>4</v>
          </cell>
          <cell r="D408">
            <v>12</v>
          </cell>
          <cell r="E408">
            <v>2009</v>
          </cell>
          <cell r="G408">
            <v>0</v>
          </cell>
          <cell r="H408">
            <v>0.99684820156341858</v>
          </cell>
          <cell r="I408">
            <v>9.3594777072948805</v>
          </cell>
          <cell r="J408">
            <v>60.958904109589042</v>
          </cell>
          <cell r="K408">
            <v>10.483870967741936</v>
          </cell>
          <cell r="L408">
            <v>0.12509023946430853</v>
          </cell>
          <cell r="M408">
            <v>6.3526796858401271</v>
          </cell>
          <cell r="N408">
            <v>0</v>
          </cell>
          <cell r="O408">
            <v>8.3642665095962325</v>
          </cell>
          <cell r="P408">
            <v>11.95463444388324</v>
          </cell>
          <cell r="Q408">
            <v>27.000329721687663</v>
          </cell>
          <cell r="R408">
            <v>16.682246416849431</v>
          </cell>
          <cell r="S408">
            <v>44.404460289220772</v>
          </cell>
          <cell r="T408">
            <v>20.929950157020386</v>
          </cell>
          <cell r="U408">
            <v>23.724399436790648</v>
          </cell>
          <cell r="W408">
            <v>0</v>
          </cell>
          <cell r="X408">
            <v>0</v>
          </cell>
          <cell r="Y408">
            <v>0</v>
          </cell>
          <cell r="Z408">
            <v>0</v>
          </cell>
          <cell r="AA408">
            <v>0</v>
          </cell>
          <cell r="AB408">
            <v>0</v>
          </cell>
          <cell r="AC408">
            <v>4.1534669419923604</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89.058809883031799</v>
          </cell>
          <cell r="BC408">
            <v>0</v>
          </cell>
          <cell r="BD408">
            <v>0</v>
          </cell>
          <cell r="BE408">
            <v>27.3224043715847</v>
          </cell>
          <cell r="BF408">
            <v>30.767528331999895</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2.868971406004448</v>
          </cell>
          <cell r="BX408">
            <v>7.3917808219178056</v>
          </cell>
          <cell r="BY408">
            <v>0</v>
          </cell>
          <cell r="CA408">
            <v>2.9645450869404932</v>
          </cell>
          <cell r="CB408">
            <v>0</v>
          </cell>
          <cell r="CC408">
            <v>10.483870967741936</v>
          </cell>
          <cell r="CD408">
            <v>2.3243029833120756</v>
          </cell>
          <cell r="CE408">
            <v>64.001477092016557</v>
          </cell>
          <cell r="CF408">
            <v>0</v>
          </cell>
          <cell r="CH408">
            <v>66.966022178957047</v>
          </cell>
          <cell r="CJ408">
            <v>40157</v>
          </cell>
          <cell r="CK408">
            <v>0</v>
          </cell>
          <cell r="CL408">
            <v>0</v>
          </cell>
          <cell r="CM408">
            <v>58.089932703584594</v>
          </cell>
          <cell r="CN408">
            <v>10.260752227922254</v>
          </cell>
          <cell r="CO408">
            <v>0</v>
          </cell>
          <cell r="CP408">
            <v>0</v>
          </cell>
          <cell r="CQ408">
            <v>0</v>
          </cell>
          <cell r="CR408">
            <v>0</v>
          </cell>
          <cell r="CS408">
            <v>0</v>
          </cell>
          <cell r="CU408">
            <v>40157</v>
          </cell>
          <cell r="CV408">
            <v>0</v>
          </cell>
          <cell r="CW408">
            <v>4.1534669419923604</v>
          </cell>
          <cell r="CX408">
            <v>0</v>
          </cell>
          <cell r="CY408">
            <v>0</v>
          </cell>
          <cell r="CZ408">
            <v>0</v>
          </cell>
          <cell r="DA408">
            <v>0</v>
          </cell>
          <cell r="DB408">
            <v>0</v>
          </cell>
          <cell r="DC408">
            <v>0</v>
          </cell>
          <cell r="DD408">
            <v>0</v>
          </cell>
          <cell r="DE408">
            <v>0</v>
          </cell>
          <cell r="DF408">
            <v>0</v>
          </cell>
          <cell r="DG408">
            <v>0</v>
          </cell>
          <cell r="DH408">
            <v>89.058809883031799</v>
          </cell>
          <cell r="DI408">
            <v>0</v>
          </cell>
          <cell r="DJ408">
            <v>0</v>
          </cell>
          <cell r="DK408">
            <v>27.3224043715847</v>
          </cell>
          <cell r="DL408">
            <v>30.767528331999895</v>
          </cell>
          <cell r="DM408">
            <v>0</v>
          </cell>
          <cell r="DN408">
            <v>0</v>
          </cell>
          <cell r="DO408">
            <v>0</v>
          </cell>
          <cell r="DP408">
            <v>10.260752227922254</v>
          </cell>
          <cell r="DR408">
            <v>68.350684931506848</v>
          </cell>
          <cell r="DS408">
            <v>66.966022178957047</v>
          </cell>
          <cell r="DT408">
            <v>12.808173951054012</v>
          </cell>
          <cell r="DV408">
            <v>40157</v>
          </cell>
          <cell r="DW408">
            <v>0</v>
          </cell>
          <cell r="DY408">
            <v>49.7</v>
          </cell>
          <cell r="DZ408">
            <v>44.7</v>
          </cell>
          <cell r="EA408">
            <v>30</v>
          </cell>
          <cell r="EB408">
            <v>30</v>
          </cell>
          <cell r="ED408">
            <v>60</v>
          </cell>
          <cell r="EE408">
            <v>20</v>
          </cell>
          <cell r="EF408">
            <v>64.001477092016557</v>
          </cell>
          <cell r="EG408">
            <v>4.0014770920165574</v>
          </cell>
          <cell r="EH408">
            <v>60</v>
          </cell>
          <cell r="EJ408">
            <v>30</v>
          </cell>
          <cell r="EK408">
            <v>90</v>
          </cell>
          <cell r="EL408">
            <v>110</v>
          </cell>
          <cell r="EN408">
            <v>0</v>
          </cell>
          <cell r="EO408">
            <v>60</v>
          </cell>
          <cell r="EP408">
            <v>80</v>
          </cell>
          <cell r="ER408">
            <v>200</v>
          </cell>
          <cell r="ET408">
            <v>15</v>
          </cell>
          <cell r="EU408">
            <v>0</v>
          </cell>
          <cell r="EV408">
            <v>10.260752227922254</v>
          </cell>
          <cell r="EW408">
            <v>53.350684931506848</v>
          </cell>
          <cell r="EX408">
            <v>15</v>
          </cell>
          <cell r="EZ408">
            <v>43.089932703584594</v>
          </cell>
          <cell r="FA408">
            <v>58.089932703584594</v>
          </cell>
          <cell r="FB408">
            <v>59</v>
          </cell>
          <cell r="FC408">
            <v>68.350684931506848</v>
          </cell>
          <cell r="FE408">
            <v>38271.593310300923</v>
          </cell>
        </row>
        <row r="409">
          <cell r="A409">
            <v>40158</v>
          </cell>
          <cell r="B409">
            <v>11</v>
          </cell>
          <cell r="C409">
            <v>5</v>
          </cell>
          <cell r="D409">
            <v>12</v>
          </cell>
          <cell r="E409">
            <v>2009</v>
          </cell>
          <cell r="G409">
            <v>0</v>
          </cell>
          <cell r="H409">
            <v>1.1125705744263497</v>
          </cell>
          <cell r="I409">
            <v>9.4784132693584358</v>
          </cell>
          <cell r="J409">
            <v>60.958904109589042</v>
          </cell>
          <cell r="K409">
            <v>10.483870967741936</v>
          </cell>
          <cell r="L409">
            <v>0.13961174766395101</v>
          </cell>
          <cell r="M409">
            <v>6.4334063623357869</v>
          </cell>
          <cell r="N409">
            <v>0</v>
          </cell>
          <cell r="O409">
            <v>9.335259652012855</v>
          </cell>
          <cell r="P409">
            <v>12.106547959926921</v>
          </cell>
          <cell r="Q409">
            <v>26.713769351542542</v>
          </cell>
          <cell r="R409">
            <v>16.682246416849431</v>
          </cell>
          <cell r="S409">
            <v>42.564758077958103</v>
          </cell>
          <cell r="T409">
            <v>21.143353275670133</v>
          </cell>
          <cell r="U409">
            <v>26.600158443333289</v>
          </cell>
          <cell r="W409">
            <v>0</v>
          </cell>
          <cell r="X409">
            <v>0</v>
          </cell>
          <cell r="Y409">
            <v>0</v>
          </cell>
          <cell r="Z409">
            <v>0</v>
          </cell>
          <cell r="AA409">
            <v>0</v>
          </cell>
          <cell r="AB409">
            <v>0</v>
          </cell>
          <cell r="AC409">
            <v>3.9457935948927911</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90.308269796961525</v>
          </cell>
          <cell r="BC409">
            <v>0</v>
          </cell>
          <cell r="BD409">
            <v>0</v>
          </cell>
          <cell r="BE409">
            <v>27.3224043715847</v>
          </cell>
          <cell r="BF409">
            <v>31.315093647678484</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2.3214060903258584</v>
          </cell>
          <cell r="BX409">
            <v>7.3917808219178056</v>
          </cell>
          <cell r="BY409">
            <v>0</v>
          </cell>
          <cell r="CA409">
            <v>3.19920302186698</v>
          </cell>
          <cell r="CB409">
            <v>0</v>
          </cell>
          <cell r="CC409">
            <v>10.483870967741936</v>
          </cell>
          <cell r="CD409">
            <v>2.6272245151069464</v>
          </cell>
          <cell r="CE409">
            <v>64.837823380331741</v>
          </cell>
          <cell r="CF409">
            <v>0</v>
          </cell>
          <cell r="CH409">
            <v>68.03702640219872</v>
          </cell>
          <cell r="CJ409">
            <v>40158</v>
          </cell>
          <cell r="CK409">
            <v>0</v>
          </cell>
          <cell r="CL409">
            <v>0</v>
          </cell>
          <cell r="CM409">
            <v>58.637498019263184</v>
          </cell>
          <cell r="CN409">
            <v>9.713186912243664</v>
          </cell>
          <cell r="CO409">
            <v>0</v>
          </cell>
          <cell r="CP409">
            <v>0</v>
          </cell>
          <cell r="CQ409">
            <v>0</v>
          </cell>
          <cell r="CR409">
            <v>0</v>
          </cell>
          <cell r="CS409">
            <v>0</v>
          </cell>
          <cell r="CU409">
            <v>40158</v>
          </cell>
          <cell r="CV409">
            <v>0</v>
          </cell>
          <cell r="CW409">
            <v>3.9457935948927911</v>
          </cell>
          <cell r="CX409">
            <v>0</v>
          </cell>
          <cell r="CY409">
            <v>0</v>
          </cell>
          <cell r="CZ409">
            <v>0</v>
          </cell>
          <cell r="DA409">
            <v>0</v>
          </cell>
          <cell r="DB409">
            <v>0</v>
          </cell>
          <cell r="DC409">
            <v>0</v>
          </cell>
          <cell r="DD409">
            <v>0</v>
          </cell>
          <cell r="DE409">
            <v>0</v>
          </cell>
          <cell r="DF409">
            <v>0</v>
          </cell>
          <cell r="DG409">
            <v>0</v>
          </cell>
          <cell r="DH409">
            <v>90.308269796961525</v>
          </cell>
          <cell r="DI409">
            <v>0</v>
          </cell>
          <cell r="DJ409">
            <v>0</v>
          </cell>
          <cell r="DK409">
            <v>27.3224043715847</v>
          </cell>
          <cell r="DL409">
            <v>31.315093647678484</v>
          </cell>
          <cell r="DM409">
            <v>0</v>
          </cell>
          <cell r="DN409">
            <v>0</v>
          </cell>
          <cell r="DO409">
            <v>0</v>
          </cell>
          <cell r="DP409">
            <v>9.713186912243664</v>
          </cell>
          <cell r="DR409">
            <v>68.350684931506848</v>
          </cell>
          <cell r="DS409">
            <v>68.03702640219872</v>
          </cell>
          <cell r="DT409">
            <v>13.111095482848881</v>
          </cell>
          <cell r="DV409">
            <v>40158</v>
          </cell>
          <cell r="DW409">
            <v>0</v>
          </cell>
          <cell r="DY409">
            <v>49.7</v>
          </cell>
          <cell r="DZ409">
            <v>44.7</v>
          </cell>
          <cell r="EA409">
            <v>30</v>
          </cell>
          <cell r="EB409">
            <v>30</v>
          </cell>
          <cell r="ED409">
            <v>60</v>
          </cell>
          <cell r="EE409">
            <v>20</v>
          </cell>
          <cell r="EF409">
            <v>64.837823380331741</v>
          </cell>
          <cell r="EG409">
            <v>4.8378233803317414</v>
          </cell>
          <cell r="EH409">
            <v>60</v>
          </cell>
          <cell r="EJ409">
            <v>30</v>
          </cell>
          <cell r="EK409">
            <v>90</v>
          </cell>
          <cell r="EL409">
            <v>110</v>
          </cell>
          <cell r="EN409">
            <v>0</v>
          </cell>
          <cell r="EO409">
            <v>60</v>
          </cell>
          <cell r="EP409">
            <v>80</v>
          </cell>
          <cell r="ER409">
            <v>200</v>
          </cell>
          <cell r="ET409">
            <v>15</v>
          </cell>
          <cell r="EU409">
            <v>0</v>
          </cell>
          <cell r="EV409">
            <v>9.713186912243664</v>
          </cell>
          <cell r="EW409">
            <v>53.350684931506848</v>
          </cell>
          <cell r="EX409">
            <v>15</v>
          </cell>
          <cell r="EZ409">
            <v>43.637498019263184</v>
          </cell>
          <cell r="FA409">
            <v>58.637498019263184</v>
          </cell>
          <cell r="FB409">
            <v>59</v>
          </cell>
          <cell r="FC409">
            <v>68.350684931506848</v>
          </cell>
          <cell r="FE409">
            <v>38271.593310532407</v>
          </cell>
        </row>
        <row r="410">
          <cell r="A410">
            <v>40159</v>
          </cell>
          <cell r="B410">
            <v>12</v>
          </cell>
          <cell r="C410">
            <v>6</v>
          </cell>
          <cell r="D410">
            <v>12</v>
          </cell>
          <cell r="E410">
            <v>2009</v>
          </cell>
          <cell r="G410">
            <v>0</v>
          </cell>
          <cell r="H410">
            <v>1.6724544551453098</v>
          </cell>
          <cell r="I410">
            <v>12.021308793303202</v>
          </cell>
          <cell r="J410">
            <v>60.958904109589042</v>
          </cell>
          <cell r="K410">
            <v>10.483870967741936</v>
          </cell>
          <cell r="L410">
            <v>0.20986919368381574</v>
          </cell>
          <cell r="M410">
            <v>8.159378819707733</v>
          </cell>
          <cell r="N410">
            <v>8.1229090909090917</v>
          </cell>
          <cell r="O410">
            <v>14.033084240968027</v>
          </cell>
          <cell r="P410">
            <v>15.354526892987789</v>
          </cell>
          <cell r="Q410">
            <v>26.655401446766191</v>
          </cell>
          <cell r="R410">
            <v>16.682246416849431</v>
          </cell>
          <cell r="S410">
            <v>54.681257978983673</v>
          </cell>
          <cell r="T410">
            <v>21.906135555233654</v>
          </cell>
          <cell r="U410">
            <v>39.041963822070656</v>
          </cell>
          <cell r="W410">
            <v>0</v>
          </cell>
          <cell r="X410">
            <v>0</v>
          </cell>
          <cell r="Y410">
            <v>0</v>
          </cell>
          <cell r="Z410">
            <v>0</v>
          </cell>
          <cell r="AA410">
            <v>0</v>
          </cell>
          <cell r="AB410">
            <v>2.4108101786705469</v>
          </cell>
          <cell r="AC410">
            <v>3.7485039151481514</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115.62935735628798</v>
          </cell>
          <cell r="BC410">
            <v>0</v>
          </cell>
          <cell r="BD410">
            <v>0</v>
          </cell>
          <cell r="BE410">
            <v>27.3224043715847</v>
          </cell>
          <cell r="BF410">
            <v>33.636499738004346</v>
          </cell>
          <cell r="BG410">
            <v>0</v>
          </cell>
          <cell r="BH410">
            <v>0</v>
          </cell>
          <cell r="BI410">
            <v>0</v>
          </cell>
          <cell r="BJ410">
            <v>7.3917808219178056</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CA410">
            <v>6.3019824265307065</v>
          </cell>
          <cell r="CB410">
            <v>0</v>
          </cell>
          <cell r="CC410">
            <v>10.483870967741936</v>
          </cell>
          <cell r="CD410">
            <v>10.332843010481939</v>
          </cell>
          <cell r="CE410">
            <v>72.725258997571444</v>
          </cell>
          <cell r="CF410">
            <v>0</v>
          </cell>
          <cell r="CH410">
            <v>79.027241424102158</v>
          </cell>
          <cell r="CJ410">
            <v>40159</v>
          </cell>
          <cell r="CK410">
            <v>0</v>
          </cell>
          <cell r="CL410">
            <v>0</v>
          </cell>
          <cell r="CM410">
            <v>68.350684931506848</v>
          </cell>
          <cell r="CN410">
            <v>0</v>
          </cell>
          <cell r="CO410">
            <v>0</v>
          </cell>
          <cell r="CP410">
            <v>0</v>
          </cell>
          <cell r="CQ410">
            <v>0</v>
          </cell>
          <cell r="CR410">
            <v>0</v>
          </cell>
          <cell r="CS410">
            <v>0</v>
          </cell>
          <cell r="CU410">
            <v>40159</v>
          </cell>
          <cell r="CV410">
            <v>2.4108101786705469</v>
          </cell>
          <cell r="CW410">
            <v>3.7485039151481514</v>
          </cell>
          <cell r="CX410">
            <v>0</v>
          </cell>
          <cell r="CY410">
            <v>0</v>
          </cell>
          <cell r="CZ410">
            <v>0</v>
          </cell>
          <cell r="DA410">
            <v>0</v>
          </cell>
          <cell r="DB410">
            <v>0</v>
          </cell>
          <cell r="DC410">
            <v>0</v>
          </cell>
          <cell r="DD410">
            <v>0</v>
          </cell>
          <cell r="DE410">
            <v>0</v>
          </cell>
          <cell r="DF410">
            <v>0</v>
          </cell>
          <cell r="DG410">
            <v>0</v>
          </cell>
          <cell r="DH410">
            <v>115.62935735628798</v>
          </cell>
          <cell r="DI410">
            <v>0</v>
          </cell>
          <cell r="DJ410">
            <v>0</v>
          </cell>
          <cell r="DK410">
            <v>27.3224043715847</v>
          </cell>
          <cell r="DL410">
            <v>41.028280559922152</v>
          </cell>
          <cell r="DM410">
            <v>0</v>
          </cell>
          <cell r="DN410">
            <v>0</v>
          </cell>
          <cell r="DO410">
            <v>0</v>
          </cell>
          <cell r="DP410">
            <v>0</v>
          </cell>
          <cell r="DR410">
            <v>68.350684931506848</v>
          </cell>
          <cell r="DS410">
            <v>79.027241424102158</v>
          </cell>
          <cell r="DT410">
            <v>20.816713978223873</v>
          </cell>
          <cell r="DV410">
            <v>40159</v>
          </cell>
          <cell r="DW410">
            <v>0</v>
          </cell>
          <cell r="DY410">
            <v>49.7</v>
          </cell>
          <cell r="DZ410">
            <v>44.7</v>
          </cell>
          <cell r="EA410">
            <v>30</v>
          </cell>
          <cell r="EB410">
            <v>30</v>
          </cell>
          <cell r="ED410">
            <v>60</v>
          </cell>
          <cell r="EE410">
            <v>20</v>
          </cell>
          <cell r="EF410">
            <v>72.725258997571444</v>
          </cell>
          <cell r="EG410">
            <v>12.725258997571444</v>
          </cell>
          <cell r="EH410">
            <v>60</v>
          </cell>
          <cell r="EJ410">
            <v>30</v>
          </cell>
          <cell r="EK410">
            <v>90</v>
          </cell>
          <cell r="EL410">
            <v>110</v>
          </cell>
          <cell r="EN410">
            <v>0</v>
          </cell>
          <cell r="EO410">
            <v>60</v>
          </cell>
          <cell r="EP410">
            <v>80</v>
          </cell>
          <cell r="ER410">
            <v>200</v>
          </cell>
          <cell r="ET410">
            <v>15</v>
          </cell>
          <cell r="EU410">
            <v>0</v>
          </cell>
          <cell r="EV410">
            <v>0</v>
          </cell>
          <cell r="EW410">
            <v>55.344689427350396</v>
          </cell>
          <cell r="EX410">
            <v>13.005995504156452</v>
          </cell>
          <cell r="EZ410">
            <v>55.344689427350396</v>
          </cell>
          <cell r="FA410">
            <v>70.344689427350403</v>
          </cell>
          <cell r="FB410">
            <v>59</v>
          </cell>
          <cell r="FC410">
            <v>68.350684931506848</v>
          </cell>
          <cell r="FE410">
            <v>38271.593310763892</v>
          </cell>
        </row>
        <row r="411">
          <cell r="A411">
            <v>40160</v>
          </cell>
          <cell r="B411">
            <v>13</v>
          </cell>
          <cell r="C411">
            <v>7</v>
          </cell>
          <cell r="D411">
            <v>12</v>
          </cell>
          <cell r="E411">
            <v>2009</v>
          </cell>
          <cell r="G411">
            <v>0</v>
          </cell>
          <cell r="H411">
            <v>1.8028184424664524</v>
          </cell>
          <cell r="I411">
            <v>12.06558458375541</v>
          </cell>
          <cell r="J411">
            <v>60.958904109589042</v>
          </cell>
          <cell r="K411">
            <v>10.483870967741936</v>
          </cell>
          <cell r="L411">
            <v>0.22622801578526316</v>
          </cell>
          <cell r="M411">
            <v>8.189430701166998</v>
          </cell>
          <cell r="N411">
            <v>8.1229090909090917</v>
          </cell>
          <cell r="O411">
            <v>15.126930958550021</v>
          </cell>
          <cell r="P411">
            <v>15.4110792889786</v>
          </cell>
          <cell r="Q411">
            <v>26.661352424188873</v>
          </cell>
          <cell r="R411">
            <v>16.682246416849431</v>
          </cell>
          <cell r="S411">
            <v>45.175615266450599</v>
          </cell>
          <cell r="T411">
            <v>21.867182716651076</v>
          </cell>
          <cell r="U411">
            <v>38.690770502181515</v>
          </cell>
          <cell r="W411">
            <v>0</v>
          </cell>
          <cell r="X411">
            <v>0</v>
          </cell>
          <cell r="Y411">
            <v>0</v>
          </cell>
          <cell r="Z411">
            <v>0</v>
          </cell>
          <cell r="AA411">
            <v>0</v>
          </cell>
          <cell r="AB411">
            <v>2.4095873039422351</v>
          </cell>
          <cell r="AC411">
            <v>3.561078719390677</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105.7335684852832</v>
          </cell>
          <cell r="BC411">
            <v>0</v>
          </cell>
          <cell r="BD411">
            <v>0</v>
          </cell>
          <cell r="BE411">
            <v>27.3224043715847</v>
          </cell>
          <cell r="BF411">
            <v>33.636499738004346</v>
          </cell>
          <cell r="BG411">
            <v>0</v>
          </cell>
          <cell r="BH411">
            <v>0</v>
          </cell>
          <cell r="BI411">
            <v>0</v>
          </cell>
          <cell r="BJ411">
            <v>7.3917808219178056</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CA411">
            <v>6.4766222043040571</v>
          </cell>
          <cell r="CB411">
            <v>0</v>
          </cell>
          <cell r="CC411">
            <v>10.483870967741936</v>
          </cell>
          <cell r="CD411">
            <v>10.567901784528443</v>
          </cell>
          <cell r="CE411">
            <v>73.881609088566933</v>
          </cell>
          <cell r="CF411">
            <v>0</v>
          </cell>
          <cell r="CH411">
            <v>80.358231292870983</v>
          </cell>
          <cell r="CJ411">
            <v>40160</v>
          </cell>
          <cell r="CK411">
            <v>0</v>
          </cell>
          <cell r="CL411">
            <v>0</v>
          </cell>
          <cell r="CM411">
            <v>68.350684931506848</v>
          </cell>
          <cell r="CN411">
            <v>0</v>
          </cell>
          <cell r="CO411">
            <v>0</v>
          </cell>
          <cell r="CP411">
            <v>0</v>
          </cell>
          <cell r="CQ411">
            <v>0</v>
          </cell>
          <cell r="CR411">
            <v>0</v>
          </cell>
          <cell r="CS411">
            <v>0</v>
          </cell>
          <cell r="CU411">
            <v>40160</v>
          </cell>
          <cell r="CV411">
            <v>2.4095873039422351</v>
          </cell>
          <cell r="CW411">
            <v>3.561078719390677</v>
          </cell>
          <cell r="CX411">
            <v>0</v>
          </cell>
          <cell r="CY411">
            <v>0</v>
          </cell>
          <cell r="CZ411">
            <v>0</v>
          </cell>
          <cell r="DA411">
            <v>0</v>
          </cell>
          <cell r="DB411">
            <v>0</v>
          </cell>
          <cell r="DC411">
            <v>0</v>
          </cell>
          <cell r="DD411">
            <v>0</v>
          </cell>
          <cell r="DE411">
            <v>0</v>
          </cell>
          <cell r="DF411">
            <v>0</v>
          </cell>
          <cell r="DG411">
            <v>0</v>
          </cell>
          <cell r="DH411">
            <v>105.7335684852832</v>
          </cell>
          <cell r="DI411">
            <v>0</v>
          </cell>
          <cell r="DJ411">
            <v>0</v>
          </cell>
          <cell r="DK411">
            <v>27.3224043715847</v>
          </cell>
          <cell r="DL411">
            <v>41.028280559922152</v>
          </cell>
          <cell r="DM411">
            <v>0</v>
          </cell>
          <cell r="DN411">
            <v>0</v>
          </cell>
          <cell r="DO411">
            <v>0</v>
          </cell>
          <cell r="DP411">
            <v>0</v>
          </cell>
          <cell r="DR411">
            <v>68.350684931506848</v>
          </cell>
          <cell r="DS411">
            <v>80.358231292870983</v>
          </cell>
          <cell r="DT411">
            <v>21.051772752270381</v>
          </cell>
          <cell r="DV411">
            <v>40160</v>
          </cell>
          <cell r="DW411">
            <v>0</v>
          </cell>
          <cell r="DY411">
            <v>49.7</v>
          </cell>
          <cell r="DZ411">
            <v>44.7</v>
          </cell>
          <cell r="EA411">
            <v>30</v>
          </cell>
          <cell r="EB411">
            <v>30</v>
          </cell>
          <cell r="ED411">
            <v>60</v>
          </cell>
          <cell r="EE411">
            <v>20</v>
          </cell>
          <cell r="EF411">
            <v>73.881609088566933</v>
          </cell>
          <cell r="EG411">
            <v>13.881609088566933</v>
          </cell>
          <cell r="EH411">
            <v>60</v>
          </cell>
          <cell r="EJ411">
            <v>30</v>
          </cell>
          <cell r="EK411">
            <v>90</v>
          </cell>
          <cell r="EL411">
            <v>110</v>
          </cell>
          <cell r="EN411">
            <v>0</v>
          </cell>
          <cell r="EO411">
            <v>60</v>
          </cell>
          <cell r="EP411">
            <v>80</v>
          </cell>
          <cell r="ER411">
            <v>200</v>
          </cell>
          <cell r="ET411">
            <v>15</v>
          </cell>
          <cell r="EU411">
            <v>0</v>
          </cell>
          <cell r="EV411">
            <v>0</v>
          </cell>
          <cell r="EW411">
            <v>55.54852995036341</v>
          </cell>
          <cell r="EX411">
            <v>12.802154981143438</v>
          </cell>
          <cell r="EZ411">
            <v>55.54852995036341</v>
          </cell>
          <cell r="FA411">
            <v>70.548529950363417</v>
          </cell>
          <cell r="FB411">
            <v>59</v>
          </cell>
          <cell r="FC411">
            <v>68.350684931506848</v>
          </cell>
          <cell r="FE411">
            <v>38271.593311111108</v>
          </cell>
        </row>
        <row r="412">
          <cell r="A412">
            <v>40161</v>
          </cell>
          <cell r="B412">
            <v>14</v>
          </cell>
          <cell r="C412">
            <v>1</v>
          </cell>
          <cell r="D412">
            <v>12</v>
          </cell>
          <cell r="E412">
            <v>2009</v>
          </cell>
          <cell r="G412">
            <v>0</v>
          </cell>
          <cell r="H412">
            <v>1.7139886176100654</v>
          </cell>
          <cell r="I412">
            <v>12.035185634420776</v>
          </cell>
          <cell r="J412">
            <v>60.958904109589042</v>
          </cell>
          <cell r="K412">
            <v>10.483870967741936</v>
          </cell>
          <cell r="L412">
            <v>0.21508113901362352</v>
          </cell>
          <cell r="M412">
            <v>8.1687976280459935</v>
          </cell>
          <cell r="N412">
            <v>8.1229090909090917</v>
          </cell>
          <cell r="O412">
            <v>14.381585450643914</v>
          </cell>
          <cell r="P412">
            <v>15.372251446428109</v>
          </cell>
          <cell r="Q412">
            <v>26.650060967614284</v>
          </cell>
          <cell r="R412">
            <v>16.682246416849431</v>
          </cell>
          <cell r="S412">
            <v>45.175615266450599</v>
          </cell>
          <cell r="T412">
            <v>21.867182716651076</v>
          </cell>
          <cell r="U412">
            <v>38.690770502181515</v>
          </cell>
          <cell r="W412">
            <v>0</v>
          </cell>
          <cell r="X412">
            <v>0</v>
          </cell>
          <cell r="Y412">
            <v>0</v>
          </cell>
          <cell r="Z412">
            <v>0</v>
          </cell>
          <cell r="AA412">
            <v>0</v>
          </cell>
          <cell r="AB412">
            <v>2.4083650495126996</v>
          </cell>
          <cell r="AC412">
            <v>3.3830247834212854</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105.7335684852832</v>
          </cell>
          <cell r="BC412">
            <v>0</v>
          </cell>
          <cell r="BD412">
            <v>0</v>
          </cell>
          <cell r="BE412">
            <v>27.3224043715847</v>
          </cell>
          <cell r="BF412">
            <v>33.636499738004346</v>
          </cell>
          <cell r="BG412">
            <v>0</v>
          </cell>
          <cell r="BH412">
            <v>0</v>
          </cell>
          <cell r="BI412">
            <v>0</v>
          </cell>
          <cell r="BJ412">
            <v>7.3917808219178056</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CA412">
            <v>6.357393430113035</v>
          </cell>
          <cell r="CB412">
            <v>0</v>
          </cell>
          <cell r="CC412">
            <v>10.483870967741936</v>
          </cell>
          <cell r="CD412">
            <v>10.715398025034725</v>
          </cell>
          <cell r="CE412">
            <v>73.086144281535738</v>
          </cell>
          <cell r="CF412">
            <v>0</v>
          </cell>
          <cell r="CH412">
            <v>79.443537711648773</v>
          </cell>
          <cell r="CJ412">
            <v>40161</v>
          </cell>
          <cell r="CK412">
            <v>0</v>
          </cell>
          <cell r="CL412">
            <v>0</v>
          </cell>
          <cell r="CM412">
            <v>68.350684931506848</v>
          </cell>
          <cell r="CN412">
            <v>0</v>
          </cell>
          <cell r="CO412">
            <v>0</v>
          </cell>
          <cell r="CP412">
            <v>0</v>
          </cell>
          <cell r="CQ412">
            <v>0</v>
          </cell>
          <cell r="CR412">
            <v>0</v>
          </cell>
          <cell r="CS412">
            <v>0</v>
          </cell>
          <cell r="CU412">
            <v>40161</v>
          </cell>
          <cell r="CV412">
            <v>2.4083650495126996</v>
          </cell>
          <cell r="CW412">
            <v>3.3830247834212854</v>
          </cell>
          <cell r="CX412">
            <v>0</v>
          </cell>
          <cell r="CY412">
            <v>0</v>
          </cell>
          <cell r="CZ412">
            <v>0</v>
          </cell>
          <cell r="DA412">
            <v>0</v>
          </cell>
          <cell r="DB412">
            <v>0</v>
          </cell>
          <cell r="DC412">
            <v>0</v>
          </cell>
          <cell r="DD412">
            <v>0</v>
          </cell>
          <cell r="DE412">
            <v>0</v>
          </cell>
          <cell r="DF412">
            <v>0</v>
          </cell>
          <cell r="DG412">
            <v>0</v>
          </cell>
          <cell r="DH412">
            <v>105.7335684852832</v>
          </cell>
          <cell r="DI412">
            <v>0</v>
          </cell>
          <cell r="DJ412">
            <v>0</v>
          </cell>
          <cell r="DK412">
            <v>27.3224043715847</v>
          </cell>
          <cell r="DL412">
            <v>41.028280559922152</v>
          </cell>
          <cell r="DM412">
            <v>0</v>
          </cell>
          <cell r="DN412">
            <v>0</v>
          </cell>
          <cell r="DO412">
            <v>0</v>
          </cell>
          <cell r="DP412">
            <v>0</v>
          </cell>
          <cell r="DR412">
            <v>68.350684931506848</v>
          </cell>
          <cell r="DS412">
            <v>79.443537711648773</v>
          </cell>
          <cell r="DT412">
            <v>21.199268992776659</v>
          </cell>
          <cell r="DV412">
            <v>40161</v>
          </cell>
          <cell r="DW412">
            <v>0</v>
          </cell>
          <cell r="DY412">
            <v>49.7</v>
          </cell>
          <cell r="DZ412">
            <v>44.7</v>
          </cell>
          <cell r="EA412">
            <v>30</v>
          </cell>
          <cell r="EB412">
            <v>30</v>
          </cell>
          <cell r="ED412">
            <v>60</v>
          </cell>
          <cell r="EE412">
            <v>20</v>
          </cell>
          <cell r="EF412">
            <v>73.086144281535738</v>
          </cell>
          <cell r="EG412">
            <v>13.086144281535738</v>
          </cell>
          <cell r="EH412">
            <v>60</v>
          </cell>
          <cell r="EJ412">
            <v>30</v>
          </cell>
          <cell r="EK412">
            <v>90</v>
          </cell>
          <cell r="EL412">
            <v>110</v>
          </cell>
          <cell r="EN412">
            <v>0</v>
          </cell>
          <cell r="EO412">
            <v>60</v>
          </cell>
          <cell r="EP412">
            <v>80</v>
          </cell>
          <cell r="ER412">
            <v>200</v>
          </cell>
          <cell r="ET412">
            <v>15</v>
          </cell>
          <cell r="EU412">
            <v>0</v>
          </cell>
          <cell r="EV412">
            <v>0</v>
          </cell>
          <cell r="EW412">
            <v>55.408576768994308</v>
          </cell>
          <cell r="EX412">
            <v>12.94210816251254</v>
          </cell>
          <cell r="EZ412">
            <v>55.408576768994308</v>
          </cell>
          <cell r="FA412">
            <v>70.408576768994308</v>
          </cell>
          <cell r="FB412">
            <v>59</v>
          </cell>
          <cell r="FC412">
            <v>68.350684931506848</v>
          </cell>
          <cell r="FE412">
            <v>38271.593311226854</v>
          </cell>
        </row>
        <row r="413">
          <cell r="A413">
            <v>40162</v>
          </cell>
          <cell r="B413">
            <v>15</v>
          </cell>
          <cell r="C413">
            <v>2</v>
          </cell>
          <cell r="D413">
            <v>12</v>
          </cell>
          <cell r="E413">
            <v>2009</v>
          </cell>
          <cell r="G413">
            <v>0</v>
          </cell>
          <cell r="H413">
            <v>1.8731407067398611</v>
          </cell>
          <cell r="I413">
            <v>12.089423751352413</v>
          </cell>
          <cell r="J413">
            <v>60.958904109589042</v>
          </cell>
          <cell r="K413">
            <v>10.483870967741936</v>
          </cell>
          <cell r="L413">
            <v>0.23505245752457393</v>
          </cell>
          <cell r="M413">
            <v>8.2056113685564593</v>
          </cell>
          <cell r="N413">
            <v>8.1229090909090917</v>
          </cell>
          <cell r="O413">
            <v>15.716984849421818</v>
          </cell>
          <cell r="P413">
            <v>15.441528481014876</v>
          </cell>
          <cell r="Q413">
            <v>26.663158469689627</v>
          </cell>
          <cell r="R413">
            <v>16.682246416849431</v>
          </cell>
          <cell r="S413">
            <v>45.175615266450599</v>
          </cell>
          <cell r="T413">
            <v>21.867182716651076</v>
          </cell>
          <cell r="U413">
            <v>38.690770502181515</v>
          </cell>
          <cell r="W413">
            <v>0</v>
          </cell>
          <cell r="X413">
            <v>0</v>
          </cell>
          <cell r="Y413">
            <v>0</v>
          </cell>
          <cell r="Z413">
            <v>0</v>
          </cell>
          <cell r="AA413">
            <v>0</v>
          </cell>
          <cell r="AB413">
            <v>2.4071434150672948</v>
          </cell>
          <cell r="AC413">
            <v>3.213873544250057</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105.7335684852832</v>
          </cell>
          <cell r="BC413">
            <v>0</v>
          </cell>
          <cell r="BD413">
            <v>0</v>
          </cell>
          <cell r="BE413">
            <v>27.3224043715847</v>
          </cell>
          <cell r="BF413">
            <v>33.636499738004346</v>
          </cell>
          <cell r="BG413">
            <v>0</v>
          </cell>
          <cell r="BH413">
            <v>0</v>
          </cell>
          <cell r="BI413">
            <v>0</v>
          </cell>
          <cell r="BJ413">
            <v>7.3917808219178056</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CA413">
            <v>6.5707836361744683</v>
          </cell>
          <cell r="CB413">
            <v>0</v>
          </cell>
          <cell r="CC413">
            <v>10.483870967741936</v>
          </cell>
          <cell r="CD413">
            <v>10.942555957672774</v>
          </cell>
          <cell r="CE413">
            <v>74.503918216975762</v>
          </cell>
          <cell r="CF413">
            <v>0</v>
          </cell>
          <cell r="CH413">
            <v>81.074701853150231</v>
          </cell>
          <cell r="CJ413">
            <v>40162</v>
          </cell>
          <cell r="CK413">
            <v>0</v>
          </cell>
          <cell r="CL413">
            <v>0</v>
          </cell>
          <cell r="CM413">
            <v>68.350684931506848</v>
          </cell>
          <cell r="CN413">
            <v>0</v>
          </cell>
          <cell r="CO413">
            <v>0</v>
          </cell>
          <cell r="CP413">
            <v>0</v>
          </cell>
          <cell r="CQ413">
            <v>0</v>
          </cell>
          <cell r="CR413">
            <v>0</v>
          </cell>
          <cell r="CS413">
            <v>0</v>
          </cell>
          <cell r="CU413">
            <v>40162</v>
          </cell>
          <cell r="CV413">
            <v>2.4071434150672948</v>
          </cell>
          <cell r="CW413">
            <v>3.213873544250057</v>
          </cell>
          <cell r="CX413">
            <v>0</v>
          </cell>
          <cell r="CY413">
            <v>0</v>
          </cell>
          <cell r="CZ413">
            <v>0</v>
          </cell>
          <cell r="DA413">
            <v>0</v>
          </cell>
          <cell r="DB413">
            <v>0</v>
          </cell>
          <cell r="DC413">
            <v>0</v>
          </cell>
          <cell r="DD413">
            <v>0</v>
          </cell>
          <cell r="DE413">
            <v>0</v>
          </cell>
          <cell r="DF413">
            <v>0</v>
          </cell>
          <cell r="DG413">
            <v>0</v>
          </cell>
          <cell r="DH413">
            <v>105.7335684852832</v>
          </cell>
          <cell r="DI413">
            <v>0</v>
          </cell>
          <cell r="DJ413">
            <v>0</v>
          </cell>
          <cell r="DK413">
            <v>27.3224043715847</v>
          </cell>
          <cell r="DL413">
            <v>41.028280559922152</v>
          </cell>
          <cell r="DM413">
            <v>0</v>
          </cell>
          <cell r="DN413">
            <v>0</v>
          </cell>
          <cell r="DO413">
            <v>0</v>
          </cell>
          <cell r="DP413">
            <v>0</v>
          </cell>
          <cell r="DR413">
            <v>68.350684931506848</v>
          </cell>
          <cell r="DS413">
            <v>81.074701853150231</v>
          </cell>
          <cell r="DT413">
            <v>21.42642692541471</v>
          </cell>
          <cell r="DV413">
            <v>40162</v>
          </cell>
          <cell r="DW413">
            <v>0</v>
          </cell>
          <cell r="DY413">
            <v>49.7</v>
          </cell>
          <cell r="DZ413">
            <v>44.7</v>
          </cell>
          <cell r="EA413">
            <v>30</v>
          </cell>
          <cell r="EB413">
            <v>30</v>
          </cell>
          <cell r="ED413">
            <v>60</v>
          </cell>
          <cell r="EE413">
            <v>20</v>
          </cell>
          <cell r="EF413">
            <v>74.503918216975762</v>
          </cell>
          <cell r="EG413">
            <v>14.503918216975762</v>
          </cell>
          <cell r="EH413">
            <v>60</v>
          </cell>
          <cell r="EJ413">
            <v>30</v>
          </cell>
          <cell r="EK413">
            <v>90</v>
          </cell>
          <cell r="EL413">
            <v>110</v>
          </cell>
          <cell r="EN413">
            <v>0</v>
          </cell>
          <cell r="EO413">
            <v>60</v>
          </cell>
          <cell r="EP413">
            <v>80</v>
          </cell>
          <cell r="ER413">
            <v>200</v>
          </cell>
          <cell r="ET413">
            <v>15</v>
          </cell>
          <cell r="EU413">
            <v>0</v>
          </cell>
          <cell r="EV413">
            <v>0</v>
          </cell>
          <cell r="EW413">
            <v>55.658282669434868</v>
          </cell>
          <cell r="EX413">
            <v>12.69240226207198</v>
          </cell>
          <cell r="EZ413">
            <v>55.658282669434868</v>
          </cell>
          <cell r="FA413">
            <v>70.658282669434868</v>
          </cell>
          <cell r="FB413">
            <v>59</v>
          </cell>
          <cell r="FC413">
            <v>68.350684931506848</v>
          </cell>
          <cell r="FE413">
            <v>38271.593311458331</v>
          </cell>
        </row>
        <row r="414">
          <cell r="A414">
            <v>40163</v>
          </cell>
          <cell r="B414">
            <v>16</v>
          </cell>
          <cell r="C414">
            <v>3</v>
          </cell>
          <cell r="D414">
            <v>12</v>
          </cell>
          <cell r="E414">
            <v>2009</v>
          </cell>
          <cell r="G414">
            <v>0</v>
          </cell>
          <cell r="H414">
            <v>1.6349116811107169</v>
          </cell>
          <cell r="I414">
            <v>11.532606993397186</v>
          </cell>
          <cell r="J414">
            <v>60.958904109589042</v>
          </cell>
          <cell r="K414">
            <v>10.483870967741936</v>
          </cell>
          <cell r="L414">
            <v>0.20515811070570905</v>
          </cell>
          <cell r="M414">
            <v>7.8276759091621253</v>
          </cell>
          <cell r="N414">
            <v>8.1229090909090917</v>
          </cell>
          <cell r="O414">
            <v>13.718073623461377</v>
          </cell>
          <cell r="P414">
            <v>14.730319907015629</v>
          </cell>
          <cell r="Q414">
            <v>26.373956391383299</v>
          </cell>
          <cell r="R414">
            <v>16.682246416849431</v>
          </cell>
          <cell r="S414">
            <v>38.879720685286863</v>
          </cell>
          <cell r="T414">
            <v>21.890832503512005</v>
          </cell>
          <cell r="U414">
            <v>34.204349293102219</v>
          </cell>
          <cell r="W414">
            <v>0</v>
          </cell>
          <cell r="X414">
            <v>0</v>
          </cell>
          <cell r="Y414">
            <v>0</v>
          </cell>
          <cell r="Z414">
            <v>0</v>
          </cell>
          <cell r="AA414">
            <v>0</v>
          </cell>
          <cell r="AB414">
            <v>2.4059224002915363</v>
          </cell>
          <cell r="AC414">
            <v>3.0531798670376027</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94.974902481901097</v>
          </cell>
          <cell r="BC414">
            <v>0</v>
          </cell>
          <cell r="BD414">
            <v>0</v>
          </cell>
          <cell r="BE414">
            <v>27.3224043715847</v>
          </cell>
          <cell r="BF414">
            <v>33.636499738004346</v>
          </cell>
          <cell r="BG414">
            <v>0</v>
          </cell>
          <cell r="BH414">
            <v>0</v>
          </cell>
          <cell r="BI414">
            <v>0</v>
          </cell>
          <cell r="BJ414">
            <v>7.13585980603564</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0.25592101588216565</v>
          </cell>
          <cell r="BY414">
            <v>0</v>
          </cell>
          <cell r="CA414">
            <v>5.7757378525900975</v>
          </cell>
          <cell r="CB414">
            <v>0</v>
          </cell>
          <cell r="CC414">
            <v>10.483870967741936</v>
          </cell>
          <cell r="CD414">
            <v>10.696640843447785</v>
          </cell>
          <cell r="CE414">
            <v>71.504596338709746</v>
          </cell>
          <cell r="CF414">
            <v>0</v>
          </cell>
          <cell r="CH414">
            <v>77.280334191299843</v>
          </cell>
          <cell r="CJ414">
            <v>40163</v>
          </cell>
          <cell r="CK414">
            <v>0</v>
          </cell>
          <cell r="CL414">
            <v>0</v>
          </cell>
          <cell r="CM414">
            <v>68.094763915624682</v>
          </cell>
          <cell r="CN414">
            <v>0.25592101588216565</v>
          </cell>
          <cell r="CO414">
            <v>0</v>
          </cell>
          <cell r="CP414">
            <v>0</v>
          </cell>
          <cell r="CQ414">
            <v>0</v>
          </cell>
          <cell r="CR414">
            <v>0</v>
          </cell>
          <cell r="CS414">
            <v>0</v>
          </cell>
          <cell r="CU414">
            <v>40163</v>
          </cell>
          <cell r="CV414">
            <v>2.4059224002915363</v>
          </cell>
          <cell r="CW414">
            <v>3.0531798670376027</v>
          </cell>
          <cell r="CX414">
            <v>0</v>
          </cell>
          <cell r="CY414">
            <v>0</v>
          </cell>
          <cell r="CZ414">
            <v>0</v>
          </cell>
          <cell r="DA414">
            <v>0</v>
          </cell>
          <cell r="DB414">
            <v>0</v>
          </cell>
          <cell r="DC414">
            <v>0</v>
          </cell>
          <cell r="DD414">
            <v>0</v>
          </cell>
          <cell r="DE414">
            <v>0</v>
          </cell>
          <cell r="DF414">
            <v>0</v>
          </cell>
          <cell r="DG414">
            <v>0</v>
          </cell>
          <cell r="DH414">
            <v>94.974902481901097</v>
          </cell>
          <cell r="DI414">
            <v>0</v>
          </cell>
          <cell r="DJ414">
            <v>0</v>
          </cell>
          <cell r="DK414">
            <v>27.3224043715847</v>
          </cell>
          <cell r="DL414">
            <v>40.772359544039986</v>
          </cell>
          <cell r="DM414">
            <v>0</v>
          </cell>
          <cell r="DN414">
            <v>0</v>
          </cell>
          <cell r="DO414">
            <v>0</v>
          </cell>
          <cell r="DP414">
            <v>0.25592101588216565</v>
          </cell>
          <cell r="DR414">
            <v>68.350684931506848</v>
          </cell>
          <cell r="DS414">
            <v>77.280334191299843</v>
          </cell>
          <cell r="DT414">
            <v>21.180511811189721</v>
          </cell>
          <cell r="DV414">
            <v>40163</v>
          </cell>
          <cell r="DW414">
            <v>0</v>
          </cell>
          <cell r="DY414">
            <v>49.7</v>
          </cell>
          <cell r="DZ414">
            <v>44.7</v>
          </cell>
          <cell r="EA414">
            <v>30</v>
          </cell>
          <cell r="EB414">
            <v>30</v>
          </cell>
          <cell r="ED414">
            <v>60</v>
          </cell>
          <cell r="EE414">
            <v>20</v>
          </cell>
          <cell r="EF414">
            <v>71.504596338709746</v>
          </cell>
          <cell r="EG414">
            <v>11.504596338709746</v>
          </cell>
          <cell r="EH414">
            <v>60</v>
          </cell>
          <cell r="EJ414">
            <v>30</v>
          </cell>
          <cell r="EK414">
            <v>90</v>
          </cell>
          <cell r="EL414">
            <v>110</v>
          </cell>
          <cell r="EN414">
            <v>0</v>
          </cell>
          <cell r="EO414">
            <v>60</v>
          </cell>
          <cell r="EP414">
            <v>80</v>
          </cell>
          <cell r="ER414">
            <v>200</v>
          </cell>
          <cell r="ET414">
            <v>15</v>
          </cell>
          <cell r="EU414">
            <v>0</v>
          </cell>
          <cell r="EV414">
            <v>0.25592101588216565</v>
          </cell>
          <cell r="EW414">
            <v>53.350684931506848</v>
          </cell>
          <cell r="EX414">
            <v>15</v>
          </cell>
          <cell r="EZ414">
            <v>53.094763915624682</v>
          </cell>
          <cell r="FA414">
            <v>68.094763915624682</v>
          </cell>
          <cell r="FB414">
            <v>59</v>
          </cell>
          <cell r="FC414">
            <v>68.350684931506848</v>
          </cell>
          <cell r="FE414">
            <v>38271.593311805555</v>
          </cell>
        </row>
        <row r="415">
          <cell r="A415">
            <v>40164</v>
          </cell>
          <cell r="B415">
            <v>17</v>
          </cell>
          <cell r="C415">
            <v>4</v>
          </cell>
          <cell r="D415">
            <v>12</v>
          </cell>
          <cell r="E415">
            <v>2009</v>
          </cell>
          <cell r="G415">
            <v>0</v>
          </cell>
          <cell r="H415">
            <v>1.1068628548028128</v>
          </cell>
          <cell r="I415">
            <v>9.3965031107567434</v>
          </cell>
          <cell r="J415">
            <v>60.958904109589042</v>
          </cell>
          <cell r="K415">
            <v>10.483870967741936</v>
          </cell>
          <cell r="L415">
            <v>0.13889551021337071</v>
          </cell>
          <cell r="M415">
            <v>6.3778104181083259</v>
          </cell>
          <cell r="N415">
            <v>0</v>
          </cell>
          <cell r="O415">
            <v>9.2873678185135908</v>
          </cell>
          <cell r="P415">
            <v>12.001926095978193</v>
          </cell>
          <cell r="Q415">
            <v>26.994659079889569</v>
          </cell>
          <cell r="R415">
            <v>16.682246416849431</v>
          </cell>
          <cell r="S415">
            <v>36.044549888419944</v>
          </cell>
          <cell r="T415">
            <v>20.895692374537376</v>
          </cell>
          <cell r="U415">
            <v>23.415536083052135</v>
          </cell>
          <cell r="W415">
            <v>0</v>
          </cell>
          <cell r="X415">
            <v>0</v>
          </cell>
          <cell r="Y415">
            <v>0</v>
          </cell>
          <cell r="Z415">
            <v>0</v>
          </cell>
          <cell r="AA415">
            <v>0</v>
          </cell>
          <cell r="AB415">
            <v>0</v>
          </cell>
          <cell r="AC415">
            <v>2.900520873685696</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80.355778346009458</v>
          </cell>
          <cell r="BC415">
            <v>0</v>
          </cell>
          <cell r="BD415">
            <v>0</v>
          </cell>
          <cell r="BE415">
            <v>27.3224043715847</v>
          </cell>
          <cell r="BF415">
            <v>30.93798892749351</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2.6985108105108324</v>
          </cell>
          <cell r="BX415">
            <v>7.3917808219178056</v>
          </cell>
          <cell r="BY415">
            <v>0</v>
          </cell>
          <cell r="CA415">
            <v>3.1115851436417508</v>
          </cell>
          <cell r="CB415">
            <v>0</v>
          </cell>
          <cell r="CC415">
            <v>10.483870967741936</v>
          </cell>
          <cell r="CD415">
            <v>3.6161850546360008</v>
          </cell>
          <cell r="CE415">
            <v>64.966199411230775</v>
          </cell>
          <cell r="CF415">
            <v>0</v>
          </cell>
          <cell r="CH415">
            <v>68.077784554872522</v>
          </cell>
          <cell r="CJ415">
            <v>40164</v>
          </cell>
          <cell r="CK415">
            <v>0</v>
          </cell>
          <cell r="CL415">
            <v>0</v>
          </cell>
          <cell r="CM415">
            <v>58.26039329907821</v>
          </cell>
          <cell r="CN415">
            <v>10.090291632428638</v>
          </cell>
          <cell r="CO415">
            <v>0</v>
          </cell>
          <cell r="CP415">
            <v>0</v>
          </cell>
          <cell r="CQ415">
            <v>0</v>
          </cell>
          <cell r="CR415">
            <v>0</v>
          </cell>
          <cell r="CS415">
            <v>0</v>
          </cell>
          <cell r="CU415">
            <v>40164</v>
          </cell>
          <cell r="CV415">
            <v>0</v>
          </cell>
          <cell r="CW415">
            <v>2.900520873685696</v>
          </cell>
          <cell r="CX415">
            <v>0</v>
          </cell>
          <cell r="CY415">
            <v>0</v>
          </cell>
          <cell r="CZ415">
            <v>0</v>
          </cell>
          <cell r="DA415">
            <v>0</v>
          </cell>
          <cell r="DB415">
            <v>0</v>
          </cell>
          <cell r="DC415">
            <v>0</v>
          </cell>
          <cell r="DD415">
            <v>0</v>
          </cell>
          <cell r="DE415">
            <v>0</v>
          </cell>
          <cell r="DF415">
            <v>0</v>
          </cell>
          <cell r="DG415">
            <v>0</v>
          </cell>
          <cell r="DH415">
            <v>80.355778346009458</v>
          </cell>
          <cell r="DI415">
            <v>0</v>
          </cell>
          <cell r="DJ415">
            <v>0</v>
          </cell>
          <cell r="DK415">
            <v>27.3224043715847</v>
          </cell>
          <cell r="DL415">
            <v>30.93798892749351</v>
          </cell>
          <cell r="DM415">
            <v>0</v>
          </cell>
          <cell r="DN415">
            <v>0</v>
          </cell>
          <cell r="DO415">
            <v>0</v>
          </cell>
          <cell r="DP415">
            <v>10.090291632428638</v>
          </cell>
          <cell r="DR415">
            <v>68.350684931506848</v>
          </cell>
          <cell r="DS415">
            <v>68.077784554872522</v>
          </cell>
          <cell r="DT415">
            <v>14.100056022377936</v>
          </cell>
          <cell r="DV415">
            <v>40164</v>
          </cell>
          <cell r="DW415">
            <v>0</v>
          </cell>
          <cell r="DY415">
            <v>49.7</v>
          </cell>
          <cell r="DZ415">
            <v>44.7</v>
          </cell>
          <cell r="EA415">
            <v>30</v>
          </cell>
          <cell r="EB415">
            <v>30</v>
          </cell>
          <cell r="ED415">
            <v>60</v>
          </cell>
          <cell r="EE415">
            <v>20</v>
          </cell>
          <cell r="EF415">
            <v>64.966199411230775</v>
          </cell>
          <cell r="EG415">
            <v>4.9661994112307752</v>
          </cell>
          <cell r="EH415">
            <v>60</v>
          </cell>
          <cell r="EJ415">
            <v>30</v>
          </cell>
          <cell r="EK415">
            <v>90</v>
          </cell>
          <cell r="EL415">
            <v>110</v>
          </cell>
          <cell r="EN415">
            <v>0</v>
          </cell>
          <cell r="EO415">
            <v>60</v>
          </cell>
          <cell r="EP415">
            <v>80</v>
          </cell>
          <cell r="ER415">
            <v>200</v>
          </cell>
          <cell r="ET415">
            <v>15</v>
          </cell>
          <cell r="EU415">
            <v>0</v>
          </cell>
          <cell r="EV415">
            <v>10.090291632428638</v>
          </cell>
          <cell r="EW415">
            <v>53.350684931506848</v>
          </cell>
          <cell r="EX415">
            <v>15</v>
          </cell>
          <cell r="EZ415">
            <v>43.26039329907821</v>
          </cell>
          <cell r="FA415">
            <v>58.26039329907821</v>
          </cell>
          <cell r="FB415">
            <v>59</v>
          </cell>
          <cell r="FC415">
            <v>68.350684931506848</v>
          </cell>
          <cell r="FE415">
            <v>38271.593311921293</v>
          </cell>
        </row>
        <row r="416">
          <cell r="A416">
            <v>40165</v>
          </cell>
          <cell r="B416">
            <v>18</v>
          </cell>
          <cell r="C416">
            <v>5</v>
          </cell>
          <cell r="D416">
            <v>12</v>
          </cell>
          <cell r="E416">
            <v>2009</v>
          </cell>
          <cell r="G416">
            <v>0</v>
          </cell>
          <cell r="H416">
            <v>1.0843702883112463</v>
          </cell>
          <cell r="I416">
            <v>9.4684108158384301</v>
          </cell>
          <cell r="J416">
            <v>60.958904109589042</v>
          </cell>
          <cell r="K416">
            <v>10.483870967741936</v>
          </cell>
          <cell r="L416">
            <v>0.13607301374481692</v>
          </cell>
          <cell r="M416">
            <v>6.4266172673379343</v>
          </cell>
          <cell r="N416">
            <v>0</v>
          </cell>
          <cell r="O416">
            <v>9.0986391632125994</v>
          </cell>
          <cell r="P416">
            <v>12.093772068032822</v>
          </cell>
          <cell r="Q416">
            <v>26.699089169517741</v>
          </cell>
          <cell r="R416">
            <v>16.682246416849431</v>
          </cell>
          <cell r="S416">
            <v>42.564758077958103</v>
          </cell>
          <cell r="T416">
            <v>21.143353275670133</v>
          </cell>
          <cell r="U416">
            <v>26.600158443333289</v>
          </cell>
          <cell r="W416">
            <v>0</v>
          </cell>
          <cell r="X416">
            <v>0</v>
          </cell>
          <cell r="Y416">
            <v>0</v>
          </cell>
          <cell r="Z416">
            <v>0</v>
          </cell>
          <cell r="AA416">
            <v>0</v>
          </cell>
          <cell r="AB416">
            <v>0</v>
          </cell>
          <cell r="AC416">
            <v>2.7554948300014024</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90.308269796961525</v>
          </cell>
          <cell r="BC416">
            <v>0</v>
          </cell>
          <cell r="BD416">
            <v>0</v>
          </cell>
          <cell r="BE416">
            <v>27.3224043715847</v>
          </cell>
          <cell r="BF416">
            <v>31.269043530083575</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2.3674562079207675</v>
          </cell>
          <cell r="BX416">
            <v>7.3917808219178056</v>
          </cell>
          <cell r="BY416">
            <v>0</v>
          </cell>
          <cell r="CA416">
            <v>3.1610002822318712</v>
          </cell>
          <cell r="CB416">
            <v>0</v>
          </cell>
          <cell r="CC416">
            <v>10.483870967741936</v>
          </cell>
          <cell r="CD416">
            <v>3.8071954510813484</v>
          </cell>
          <cell r="CE416">
            <v>64.573746817612601</v>
          </cell>
          <cell r="CF416">
            <v>0</v>
          </cell>
          <cell r="CH416">
            <v>67.734747099844469</v>
          </cell>
          <cell r="CJ416">
            <v>40165</v>
          </cell>
          <cell r="CK416">
            <v>0</v>
          </cell>
          <cell r="CL416">
            <v>0</v>
          </cell>
          <cell r="CM416">
            <v>58.591447901668275</v>
          </cell>
          <cell r="CN416">
            <v>9.7592370298385731</v>
          </cell>
          <cell r="CO416">
            <v>0</v>
          </cell>
          <cell r="CP416">
            <v>0</v>
          </cell>
          <cell r="CQ416">
            <v>0</v>
          </cell>
          <cell r="CR416">
            <v>0</v>
          </cell>
          <cell r="CS416">
            <v>0</v>
          </cell>
          <cell r="CU416">
            <v>40165</v>
          </cell>
          <cell r="CV416">
            <v>0</v>
          </cell>
          <cell r="CW416">
            <v>2.7554948300014024</v>
          </cell>
          <cell r="CX416">
            <v>0</v>
          </cell>
          <cell r="CY416">
            <v>0</v>
          </cell>
          <cell r="CZ416">
            <v>0</v>
          </cell>
          <cell r="DA416">
            <v>0</v>
          </cell>
          <cell r="DB416">
            <v>0</v>
          </cell>
          <cell r="DC416">
            <v>0</v>
          </cell>
          <cell r="DD416">
            <v>0</v>
          </cell>
          <cell r="DE416">
            <v>0</v>
          </cell>
          <cell r="DF416">
            <v>0</v>
          </cell>
          <cell r="DG416">
            <v>0</v>
          </cell>
          <cell r="DH416">
            <v>90.308269796961525</v>
          </cell>
          <cell r="DI416">
            <v>0</v>
          </cell>
          <cell r="DJ416">
            <v>0</v>
          </cell>
          <cell r="DK416">
            <v>27.3224043715847</v>
          </cell>
          <cell r="DL416">
            <v>31.269043530083575</v>
          </cell>
          <cell r="DM416">
            <v>0</v>
          </cell>
          <cell r="DN416">
            <v>0</v>
          </cell>
          <cell r="DO416">
            <v>0</v>
          </cell>
          <cell r="DP416">
            <v>9.7592370298385731</v>
          </cell>
          <cell r="DR416">
            <v>68.350684931506848</v>
          </cell>
          <cell r="DS416">
            <v>67.734747099844469</v>
          </cell>
          <cell r="DT416">
            <v>14.291066418823284</v>
          </cell>
          <cell r="DV416">
            <v>40165</v>
          </cell>
          <cell r="DW416">
            <v>0</v>
          </cell>
          <cell r="DY416">
            <v>49.7</v>
          </cell>
          <cell r="DZ416">
            <v>44.7</v>
          </cell>
          <cell r="EA416">
            <v>30</v>
          </cell>
          <cell r="EB416">
            <v>30</v>
          </cell>
          <cell r="ED416">
            <v>60</v>
          </cell>
          <cell r="EE416">
            <v>20</v>
          </cell>
          <cell r="EF416">
            <v>64.573746817612601</v>
          </cell>
          <cell r="EG416">
            <v>4.5737468176126015</v>
          </cell>
          <cell r="EH416">
            <v>60</v>
          </cell>
          <cell r="EJ416">
            <v>30</v>
          </cell>
          <cell r="EK416">
            <v>90</v>
          </cell>
          <cell r="EL416">
            <v>110</v>
          </cell>
          <cell r="EN416">
            <v>0</v>
          </cell>
          <cell r="EO416">
            <v>60</v>
          </cell>
          <cell r="EP416">
            <v>80</v>
          </cell>
          <cell r="ER416">
            <v>200</v>
          </cell>
          <cell r="ET416">
            <v>15</v>
          </cell>
          <cell r="EU416">
            <v>0</v>
          </cell>
          <cell r="EV416">
            <v>9.7592370298385731</v>
          </cell>
          <cell r="EW416">
            <v>53.350684931506848</v>
          </cell>
          <cell r="EX416">
            <v>15</v>
          </cell>
          <cell r="EZ416">
            <v>43.591447901668275</v>
          </cell>
          <cell r="FA416">
            <v>58.591447901668275</v>
          </cell>
          <cell r="FB416">
            <v>59</v>
          </cell>
          <cell r="FC416">
            <v>68.350684931506848</v>
          </cell>
          <cell r="FE416">
            <v>38271.593312152778</v>
          </cell>
        </row>
        <row r="417">
          <cell r="A417">
            <v>40166</v>
          </cell>
          <cell r="B417">
            <v>19</v>
          </cell>
          <cell r="C417">
            <v>6</v>
          </cell>
          <cell r="D417">
            <v>12</v>
          </cell>
          <cell r="E417">
            <v>2009</v>
          </cell>
          <cell r="G417">
            <v>0</v>
          </cell>
          <cell r="H417">
            <v>1.6544769818396685</v>
          </cell>
          <cell r="I417">
            <v>12.015302399386641</v>
          </cell>
          <cell r="J417">
            <v>60.958904109589042</v>
          </cell>
          <cell r="K417">
            <v>10.483870967741936</v>
          </cell>
          <cell r="L417">
            <v>0.20761327704852567</v>
          </cell>
          <cell r="M417">
            <v>8.1553020220687849</v>
          </cell>
          <cell r="N417">
            <v>8.1229090909090917</v>
          </cell>
          <cell r="O417">
            <v>13.882240433794875</v>
          </cell>
          <cell r="P417">
            <v>15.346855071349443</v>
          </cell>
          <cell r="Q417">
            <v>26.657712997443884</v>
          </cell>
          <cell r="R417">
            <v>16.682246416849431</v>
          </cell>
          <cell r="S417">
            <v>45.175615266450599</v>
          </cell>
          <cell r="T417">
            <v>21.867182716651076</v>
          </cell>
          <cell r="U417">
            <v>38.690770502181515</v>
          </cell>
          <cell r="W417">
            <v>0</v>
          </cell>
          <cell r="X417">
            <v>0</v>
          </cell>
          <cell r="Y417">
            <v>0</v>
          </cell>
          <cell r="Z417">
            <v>0</v>
          </cell>
          <cell r="AA417">
            <v>0</v>
          </cell>
          <cell r="AB417">
            <v>2.4047020048710981</v>
          </cell>
          <cell r="AC417">
            <v>2.6177200885014167</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105.7335684852832</v>
          </cell>
          <cell r="BC417">
            <v>0</v>
          </cell>
          <cell r="BD417">
            <v>0</v>
          </cell>
          <cell r="BE417">
            <v>27.3224043715847</v>
          </cell>
          <cell r="BF417">
            <v>33.636499738004346</v>
          </cell>
          <cell r="BG417">
            <v>0</v>
          </cell>
          <cell r="BH417">
            <v>0</v>
          </cell>
          <cell r="BI417">
            <v>0</v>
          </cell>
          <cell r="BJ417">
            <v>7.3917808219178056</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CA417">
            <v>6.2779985593085037</v>
          </cell>
          <cell r="CB417">
            <v>0</v>
          </cell>
          <cell r="CC417">
            <v>10.483870967741936</v>
          </cell>
          <cell r="CD417">
            <v>11.463402296653886</v>
          </cell>
          <cell r="CE417">
            <v>72.569054919437633</v>
          </cell>
          <cell r="CF417">
            <v>0</v>
          </cell>
          <cell r="CH417">
            <v>78.847053478746133</v>
          </cell>
          <cell r="CJ417">
            <v>40166</v>
          </cell>
          <cell r="CK417">
            <v>0</v>
          </cell>
          <cell r="CL417">
            <v>0</v>
          </cell>
          <cell r="CM417">
            <v>68.350684931506848</v>
          </cell>
          <cell r="CN417">
            <v>0</v>
          </cell>
          <cell r="CO417">
            <v>0</v>
          </cell>
          <cell r="CP417">
            <v>0</v>
          </cell>
          <cell r="CQ417">
            <v>0</v>
          </cell>
          <cell r="CR417">
            <v>0</v>
          </cell>
          <cell r="CS417">
            <v>0</v>
          </cell>
          <cell r="CU417">
            <v>40166</v>
          </cell>
          <cell r="CV417">
            <v>2.4047020048710981</v>
          </cell>
          <cell r="CW417">
            <v>2.6177200885014167</v>
          </cell>
          <cell r="CX417">
            <v>0</v>
          </cell>
          <cell r="CY417">
            <v>0</v>
          </cell>
          <cell r="CZ417">
            <v>0</v>
          </cell>
          <cell r="DA417">
            <v>0</v>
          </cell>
          <cell r="DB417">
            <v>0</v>
          </cell>
          <cell r="DC417">
            <v>0</v>
          </cell>
          <cell r="DD417">
            <v>0</v>
          </cell>
          <cell r="DE417">
            <v>0</v>
          </cell>
          <cell r="DF417">
            <v>0</v>
          </cell>
          <cell r="DG417">
            <v>0</v>
          </cell>
          <cell r="DH417">
            <v>105.7335684852832</v>
          </cell>
          <cell r="DI417">
            <v>0</v>
          </cell>
          <cell r="DJ417">
            <v>0</v>
          </cell>
          <cell r="DK417">
            <v>27.3224043715847</v>
          </cell>
          <cell r="DL417">
            <v>41.028280559922152</v>
          </cell>
          <cell r="DM417">
            <v>0</v>
          </cell>
          <cell r="DN417">
            <v>0</v>
          </cell>
          <cell r="DO417">
            <v>0</v>
          </cell>
          <cell r="DP417">
            <v>0</v>
          </cell>
          <cell r="DR417">
            <v>68.350684931506848</v>
          </cell>
          <cell r="DS417">
            <v>78.847053478746133</v>
          </cell>
          <cell r="DT417">
            <v>21.947273264395822</v>
          </cell>
          <cell r="DV417">
            <v>40166</v>
          </cell>
          <cell r="DW417">
            <v>0</v>
          </cell>
          <cell r="DY417">
            <v>49.7</v>
          </cell>
          <cell r="DZ417">
            <v>44.7</v>
          </cell>
          <cell r="EA417">
            <v>30</v>
          </cell>
          <cell r="EB417">
            <v>30</v>
          </cell>
          <cell r="ED417">
            <v>60</v>
          </cell>
          <cell r="EE417">
            <v>20</v>
          </cell>
          <cell r="EF417">
            <v>72.569054919437633</v>
          </cell>
          <cell r="EG417">
            <v>12.569054919437633</v>
          </cell>
          <cell r="EH417">
            <v>60</v>
          </cell>
          <cell r="EJ417">
            <v>30</v>
          </cell>
          <cell r="EK417">
            <v>90</v>
          </cell>
          <cell r="EL417">
            <v>110</v>
          </cell>
          <cell r="EN417">
            <v>0</v>
          </cell>
          <cell r="EO417">
            <v>60</v>
          </cell>
          <cell r="EP417">
            <v>80</v>
          </cell>
          <cell r="ER417">
            <v>200</v>
          </cell>
          <cell r="ET417">
            <v>15</v>
          </cell>
          <cell r="EU417">
            <v>0</v>
          </cell>
          <cell r="EV417">
            <v>0</v>
          </cell>
          <cell r="EW417">
            <v>55.31703669738512</v>
          </cell>
          <cell r="EX417">
            <v>13.033648234121728</v>
          </cell>
          <cell r="EZ417">
            <v>55.31703669738512</v>
          </cell>
          <cell r="FA417">
            <v>70.31703669738512</v>
          </cell>
          <cell r="FB417">
            <v>59</v>
          </cell>
          <cell r="FC417">
            <v>68.350684931506848</v>
          </cell>
          <cell r="FE417">
            <v>38271.593312500001</v>
          </cell>
        </row>
        <row r="418">
          <cell r="A418">
            <v>40167</v>
          </cell>
          <cell r="B418">
            <v>20</v>
          </cell>
          <cell r="C418">
            <v>7</v>
          </cell>
          <cell r="D418">
            <v>12</v>
          </cell>
          <cell r="E418">
            <v>2009</v>
          </cell>
          <cell r="G418">
            <v>0</v>
          </cell>
          <cell r="H418">
            <v>1.3468407338260691</v>
          </cell>
          <cell r="I418">
            <v>11.423087046177184</v>
          </cell>
          <cell r="J418">
            <v>60.958904109589042</v>
          </cell>
          <cell r="K418">
            <v>10.483870967741936</v>
          </cell>
          <cell r="L418">
            <v>0.16900931320371118</v>
          </cell>
          <cell r="M418">
            <v>7.7533400150388303</v>
          </cell>
          <cell r="N418">
            <v>8.1229090909090917</v>
          </cell>
          <cell r="O418">
            <v>11.300953170235228</v>
          </cell>
          <cell r="P418">
            <v>14.59043272802186</v>
          </cell>
          <cell r="Q418">
            <v>26.475946119061025</v>
          </cell>
          <cell r="R418">
            <v>16.682246416849431</v>
          </cell>
          <cell r="S418">
            <v>107.14260526203408</v>
          </cell>
          <cell r="T418">
            <v>21.266973342766448</v>
          </cell>
          <cell r="U418">
            <v>32.400521680105811</v>
          </cell>
          <cell r="W418">
            <v>0</v>
          </cell>
          <cell r="X418">
            <v>0</v>
          </cell>
          <cell r="Y418">
            <v>0</v>
          </cell>
          <cell r="Z418">
            <v>0</v>
          </cell>
          <cell r="AA418">
            <v>0</v>
          </cell>
          <cell r="AB418">
            <v>2.403482228491816</v>
          </cell>
          <cell r="AC418">
            <v>2.486834084076337</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160.81010028490633</v>
          </cell>
          <cell r="BC418">
            <v>0</v>
          </cell>
          <cell r="BD418">
            <v>0</v>
          </cell>
          <cell r="BE418">
            <v>27.3224043715847</v>
          </cell>
          <cell r="BF418">
            <v>33.636499738004346</v>
          </cell>
          <cell r="BG418">
            <v>0</v>
          </cell>
          <cell r="BH418">
            <v>0</v>
          </cell>
          <cell r="BI418">
            <v>0</v>
          </cell>
          <cell r="BJ418">
            <v>6.6316428718223221</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0.76013795009548346</v>
          </cell>
          <cell r="BY418">
            <v>0</v>
          </cell>
          <cell r="CA418">
            <v>5.3781469580854466</v>
          </cell>
          <cell r="CB418">
            <v>0</v>
          </cell>
          <cell r="CC418">
            <v>10.483870967741936</v>
          </cell>
          <cell r="CD418">
            <v>11.15494210658348</v>
          </cell>
          <cell r="CE418">
            <v>69.049578434167543</v>
          </cell>
          <cell r="CF418">
            <v>0</v>
          </cell>
          <cell r="CH418">
            <v>74.427725392252995</v>
          </cell>
          <cell r="CJ418">
            <v>40167</v>
          </cell>
          <cell r="CK418">
            <v>0</v>
          </cell>
          <cell r="CL418">
            <v>0</v>
          </cell>
          <cell r="CM418">
            <v>67.590546981411364</v>
          </cell>
          <cell r="CN418">
            <v>0.76013795009548346</v>
          </cell>
          <cell r="CO418">
            <v>0</v>
          </cell>
          <cell r="CP418">
            <v>0</v>
          </cell>
          <cell r="CQ418">
            <v>0</v>
          </cell>
          <cell r="CR418">
            <v>0</v>
          </cell>
          <cell r="CS418">
            <v>0</v>
          </cell>
          <cell r="CU418">
            <v>40167</v>
          </cell>
          <cell r="CV418">
            <v>2.403482228491816</v>
          </cell>
          <cell r="CW418">
            <v>2.486834084076337</v>
          </cell>
          <cell r="CX418">
            <v>0</v>
          </cell>
          <cell r="CY418">
            <v>0</v>
          </cell>
          <cell r="CZ418">
            <v>0</v>
          </cell>
          <cell r="DA418">
            <v>0</v>
          </cell>
          <cell r="DB418">
            <v>0</v>
          </cell>
          <cell r="DC418">
            <v>0</v>
          </cell>
          <cell r="DD418">
            <v>0</v>
          </cell>
          <cell r="DE418">
            <v>0</v>
          </cell>
          <cell r="DF418">
            <v>0</v>
          </cell>
          <cell r="DG418">
            <v>0</v>
          </cell>
          <cell r="DH418">
            <v>160.81010028490633</v>
          </cell>
          <cell r="DI418">
            <v>0</v>
          </cell>
          <cell r="DJ418">
            <v>0</v>
          </cell>
          <cell r="DK418">
            <v>27.3224043715847</v>
          </cell>
          <cell r="DL418">
            <v>40.268142609826668</v>
          </cell>
          <cell r="DM418">
            <v>0</v>
          </cell>
          <cell r="DN418">
            <v>0</v>
          </cell>
          <cell r="DO418">
            <v>0</v>
          </cell>
          <cell r="DP418">
            <v>0.76013795009548346</v>
          </cell>
          <cell r="DR418">
            <v>68.350684931506848</v>
          </cell>
          <cell r="DS418">
            <v>74.427725392252995</v>
          </cell>
          <cell r="DT418">
            <v>21.638813074325416</v>
          </cell>
          <cell r="DV418">
            <v>40167</v>
          </cell>
          <cell r="DW418">
            <v>0</v>
          </cell>
          <cell r="DY418">
            <v>49.7</v>
          </cell>
          <cell r="DZ418">
            <v>44.7</v>
          </cell>
          <cell r="EA418">
            <v>30</v>
          </cell>
          <cell r="EB418">
            <v>30</v>
          </cell>
          <cell r="ED418">
            <v>60</v>
          </cell>
          <cell r="EE418">
            <v>20</v>
          </cell>
          <cell r="EF418">
            <v>69.049578434167543</v>
          </cell>
          <cell r="EG418">
            <v>9.0495784341675432</v>
          </cell>
          <cell r="EH418">
            <v>60</v>
          </cell>
          <cell r="EJ418">
            <v>30</v>
          </cell>
          <cell r="EK418">
            <v>90</v>
          </cell>
          <cell r="EL418">
            <v>110</v>
          </cell>
          <cell r="EN418">
            <v>0</v>
          </cell>
          <cell r="EO418">
            <v>60</v>
          </cell>
          <cell r="EP418">
            <v>80</v>
          </cell>
          <cell r="ER418">
            <v>200</v>
          </cell>
          <cell r="ET418">
            <v>15</v>
          </cell>
          <cell r="EU418">
            <v>0</v>
          </cell>
          <cell r="EV418">
            <v>0.76013795009548346</v>
          </cell>
          <cell r="EW418">
            <v>53.350684931506841</v>
          </cell>
          <cell r="EX418">
            <v>15</v>
          </cell>
          <cell r="EZ418">
            <v>52.590546981411357</v>
          </cell>
          <cell r="FA418">
            <v>67.590546981411364</v>
          </cell>
          <cell r="FB418">
            <v>59</v>
          </cell>
          <cell r="FC418">
            <v>68.350684931506848</v>
          </cell>
          <cell r="FE418">
            <v>38271.593312731478</v>
          </cell>
        </row>
        <row r="419">
          <cell r="A419">
            <v>40168</v>
          </cell>
          <cell r="B419">
            <v>21</v>
          </cell>
          <cell r="C419">
            <v>1</v>
          </cell>
          <cell r="D419">
            <v>12</v>
          </cell>
          <cell r="E419">
            <v>2009</v>
          </cell>
          <cell r="G419">
            <v>0</v>
          </cell>
          <cell r="H419">
            <v>1.3194105474779148</v>
          </cell>
          <cell r="I419">
            <v>11.413825679431643</v>
          </cell>
          <cell r="J419">
            <v>60.958904109589042</v>
          </cell>
          <cell r="K419">
            <v>10.483870967741936</v>
          </cell>
          <cell r="L419">
            <v>0.16556721582774178</v>
          </cell>
          <cell r="M419">
            <v>7.747053927478448</v>
          </cell>
          <cell r="N419">
            <v>8.1229090909090917</v>
          </cell>
          <cell r="O419">
            <v>11.070794367055351</v>
          </cell>
          <cell r="P419">
            <v>14.57860340833585</v>
          </cell>
          <cell r="Q419">
            <v>26.47642207233902</v>
          </cell>
          <cell r="R419">
            <v>16.682246416849431</v>
          </cell>
          <cell r="S419">
            <v>41.570665450448232</v>
          </cell>
          <cell r="T419">
            <v>20.998268399369067</v>
          </cell>
          <cell r="U419">
            <v>29.977915662772652</v>
          </cell>
          <cell r="W419">
            <v>0</v>
          </cell>
          <cell r="X419">
            <v>0</v>
          </cell>
          <cell r="Y419">
            <v>0</v>
          </cell>
          <cell r="Z419">
            <v>0</v>
          </cell>
          <cell r="AA419">
            <v>0</v>
          </cell>
          <cell r="AB419">
            <v>2.4022630708396822</v>
          </cell>
          <cell r="AC419">
            <v>2.3624923798725468</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92.546849512589944</v>
          </cell>
          <cell r="BC419">
            <v>0</v>
          </cell>
          <cell r="BD419">
            <v>0</v>
          </cell>
          <cell r="BE419">
            <v>27.3224043715847</v>
          </cell>
          <cell r="BF419">
            <v>33.636499738004346</v>
          </cell>
          <cell r="BG419">
            <v>0</v>
          </cell>
          <cell r="BH419">
            <v>0</v>
          </cell>
          <cell r="BI419">
            <v>0</v>
          </cell>
          <cell r="BJ419">
            <v>6.5890046304279792</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0.80277619148982637</v>
          </cell>
          <cell r="BY419">
            <v>0</v>
          </cell>
          <cell r="CA419">
            <v>5.341455404991752</v>
          </cell>
          <cell r="CB419">
            <v>0</v>
          </cell>
          <cell r="CC419">
            <v>10.483870967741936</v>
          </cell>
          <cell r="CD419">
            <v>11.27077478350305</v>
          </cell>
          <cell r="CE419">
            <v>68.808066264579651</v>
          </cell>
          <cell r="CF419">
            <v>0</v>
          </cell>
          <cell r="CH419">
            <v>74.149521669571399</v>
          </cell>
          <cell r="CJ419">
            <v>40168</v>
          </cell>
          <cell r="CK419">
            <v>0</v>
          </cell>
          <cell r="CL419">
            <v>0</v>
          </cell>
          <cell r="CM419">
            <v>67.547908740017022</v>
          </cell>
          <cell r="CN419">
            <v>0.80277619148982637</v>
          </cell>
          <cell r="CO419">
            <v>0</v>
          </cell>
          <cell r="CP419">
            <v>0</v>
          </cell>
          <cell r="CQ419">
            <v>0</v>
          </cell>
          <cell r="CR419">
            <v>0</v>
          </cell>
          <cell r="CS419">
            <v>0</v>
          </cell>
          <cell r="CU419">
            <v>40168</v>
          </cell>
          <cell r="CV419">
            <v>2.4022630708396822</v>
          </cell>
          <cell r="CW419">
            <v>2.3624923798725468</v>
          </cell>
          <cell r="CX419">
            <v>0</v>
          </cell>
          <cell r="CY419">
            <v>0</v>
          </cell>
          <cell r="CZ419">
            <v>0</v>
          </cell>
          <cell r="DA419">
            <v>0</v>
          </cell>
          <cell r="DB419">
            <v>0</v>
          </cell>
          <cell r="DC419">
            <v>0</v>
          </cell>
          <cell r="DD419">
            <v>0</v>
          </cell>
          <cell r="DE419">
            <v>0</v>
          </cell>
          <cell r="DF419">
            <v>0</v>
          </cell>
          <cell r="DG419">
            <v>0</v>
          </cell>
          <cell r="DH419">
            <v>92.546849512589944</v>
          </cell>
          <cell r="DI419">
            <v>0</v>
          </cell>
          <cell r="DJ419">
            <v>0</v>
          </cell>
          <cell r="DK419">
            <v>27.3224043715847</v>
          </cell>
          <cell r="DL419">
            <v>40.225504368432325</v>
          </cell>
          <cell r="DM419">
            <v>0</v>
          </cell>
          <cell r="DN419">
            <v>0</v>
          </cell>
          <cell r="DO419">
            <v>0</v>
          </cell>
          <cell r="DP419">
            <v>0.80277619148982637</v>
          </cell>
          <cell r="DR419">
            <v>68.350684931506848</v>
          </cell>
          <cell r="DS419">
            <v>74.149521669571399</v>
          </cell>
          <cell r="DT419">
            <v>21.754645751244986</v>
          </cell>
          <cell r="DV419">
            <v>40168</v>
          </cell>
          <cell r="DW419">
            <v>0</v>
          </cell>
          <cell r="DY419">
            <v>49.7</v>
          </cell>
          <cell r="DZ419">
            <v>44.7</v>
          </cell>
          <cell r="EA419">
            <v>30</v>
          </cell>
          <cell r="EB419">
            <v>30</v>
          </cell>
          <cell r="ED419">
            <v>60</v>
          </cell>
          <cell r="EE419">
            <v>20</v>
          </cell>
          <cell r="EF419">
            <v>68.808066264579651</v>
          </cell>
          <cell r="EG419">
            <v>8.8080662645796508</v>
          </cell>
          <cell r="EH419">
            <v>60</v>
          </cell>
          <cell r="EJ419">
            <v>30</v>
          </cell>
          <cell r="EK419">
            <v>90</v>
          </cell>
          <cell r="EL419">
            <v>110</v>
          </cell>
          <cell r="EN419">
            <v>0</v>
          </cell>
          <cell r="EO419">
            <v>60</v>
          </cell>
          <cell r="EP419">
            <v>80</v>
          </cell>
          <cell r="ER419">
            <v>200</v>
          </cell>
          <cell r="ET419">
            <v>15</v>
          </cell>
          <cell r="EU419">
            <v>0</v>
          </cell>
          <cell r="EV419">
            <v>0.80277619148982637</v>
          </cell>
          <cell r="EW419">
            <v>53.350684931506855</v>
          </cell>
          <cell r="EX419">
            <v>15</v>
          </cell>
          <cell r="EZ419">
            <v>52.547908740017029</v>
          </cell>
          <cell r="FA419">
            <v>67.547908740017022</v>
          </cell>
          <cell r="FB419">
            <v>59</v>
          </cell>
          <cell r="FC419">
            <v>68.350684931506848</v>
          </cell>
          <cell r="FE419">
            <v>38271.593312847224</v>
          </cell>
        </row>
        <row r="420">
          <cell r="A420">
            <v>40169</v>
          </cell>
          <cell r="B420">
            <v>22</v>
          </cell>
          <cell r="C420">
            <v>2</v>
          </cell>
          <cell r="D420">
            <v>12</v>
          </cell>
          <cell r="E420">
            <v>2009</v>
          </cell>
          <cell r="G420">
            <v>0</v>
          </cell>
          <cell r="H420">
            <v>1.6638049617442161</v>
          </cell>
          <cell r="I420">
            <v>11.530793066148673</v>
          </cell>
          <cell r="J420">
            <v>60.958904109589042</v>
          </cell>
          <cell r="K420">
            <v>10.483870967741936</v>
          </cell>
          <cell r="L420">
            <v>0.20878380555843129</v>
          </cell>
          <cell r="M420">
            <v>7.8264447187962096</v>
          </cell>
          <cell r="N420">
            <v>8.1229090909090917</v>
          </cell>
          <cell r="O420">
            <v>13.960508829921213</v>
          </cell>
          <cell r="P420">
            <v>14.728003021625016</v>
          </cell>
          <cell r="Q420">
            <v>26.492143311201929</v>
          </cell>
          <cell r="R420">
            <v>16.682246416849431</v>
          </cell>
          <cell r="S420">
            <v>41.570665450448232</v>
          </cell>
          <cell r="T420">
            <v>20.998268399369067</v>
          </cell>
          <cell r="U420">
            <v>29.977915662772652</v>
          </cell>
          <cell r="W420">
            <v>0</v>
          </cell>
          <cell r="X420">
            <v>0</v>
          </cell>
          <cell r="Y420">
            <v>0</v>
          </cell>
          <cell r="Z420">
            <v>0</v>
          </cell>
          <cell r="AA420">
            <v>0</v>
          </cell>
          <cell r="AB420">
            <v>2.4010445316008511</v>
          </cell>
          <cell r="AC420">
            <v>2.2443677608788706</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92.546849512589944</v>
          </cell>
          <cell r="BC420">
            <v>0</v>
          </cell>
          <cell r="BD420">
            <v>0</v>
          </cell>
          <cell r="BE420">
            <v>27.3224043715847</v>
          </cell>
          <cell r="BF420">
            <v>33.636499738004346</v>
          </cell>
          <cell r="BG420">
            <v>0</v>
          </cell>
          <cell r="BH420">
            <v>0</v>
          </cell>
          <cell r="BI420">
            <v>0</v>
          </cell>
          <cell r="BJ420">
            <v>7.1275086986862703</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0.26427212323153526</v>
          </cell>
          <cell r="BY420">
            <v>0</v>
          </cell>
          <cell r="CA420">
            <v>5.8028172059750833</v>
          </cell>
          <cell r="CB420">
            <v>0</v>
          </cell>
          <cell r="CC420">
            <v>10.483870967741936</v>
          </cell>
          <cell r="CD420">
            <v>11.512725322784011</v>
          </cell>
          <cell r="CE420">
            <v>71.86290157959759</v>
          </cell>
          <cell r="CF420">
            <v>0</v>
          </cell>
          <cell r="CH420">
            <v>77.665718785572679</v>
          </cell>
          <cell r="CJ420">
            <v>40169</v>
          </cell>
          <cell r="CK420">
            <v>0</v>
          </cell>
          <cell r="CL420">
            <v>0</v>
          </cell>
          <cell r="CM420">
            <v>68.086412808275313</v>
          </cell>
          <cell r="CN420">
            <v>0.26427212323153526</v>
          </cell>
          <cell r="CO420">
            <v>0</v>
          </cell>
          <cell r="CP420">
            <v>0</v>
          </cell>
          <cell r="CQ420">
            <v>0</v>
          </cell>
          <cell r="CR420">
            <v>0</v>
          </cell>
          <cell r="CS420">
            <v>0</v>
          </cell>
          <cell r="CU420">
            <v>40169</v>
          </cell>
          <cell r="CV420">
            <v>2.4010445316008511</v>
          </cell>
          <cell r="CW420">
            <v>2.2443677608788706</v>
          </cell>
          <cell r="CX420">
            <v>0</v>
          </cell>
          <cell r="CY420">
            <v>0</v>
          </cell>
          <cell r="CZ420">
            <v>0</v>
          </cell>
          <cell r="DA420">
            <v>0</v>
          </cell>
          <cell r="DB420">
            <v>0</v>
          </cell>
          <cell r="DC420">
            <v>0</v>
          </cell>
          <cell r="DD420">
            <v>0</v>
          </cell>
          <cell r="DE420">
            <v>0</v>
          </cell>
          <cell r="DF420">
            <v>0</v>
          </cell>
          <cell r="DG420">
            <v>0</v>
          </cell>
          <cell r="DH420">
            <v>92.546849512589944</v>
          </cell>
          <cell r="DI420">
            <v>0</v>
          </cell>
          <cell r="DJ420">
            <v>0</v>
          </cell>
          <cell r="DK420">
            <v>27.3224043715847</v>
          </cell>
          <cell r="DL420">
            <v>40.764008436690617</v>
          </cell>
          <cell r="DM420">
            <v>0</v>
          </cell>
          <cell r="DN420">
            <v>0</v>
          </cell>
          <cell r="DO420">
            <v>0</v>
          </cell>
          <cell r="DP420">
            <v>0.26427212323153526</v>
          </cell>
          <cell r="DR420">
            <v>68.350684931506848</v>
          </cell>
          <cell r="DS420">
            <v>77.665718785572679</v>
          </cell>
          <cell r="DT420">
            <v>21.996596290525947</v>
          </cell>
          <cell r="DV420">
            <v>40169</v>
          </cell>
          <cell r="DW420">
            <v>0</v>
          </cell>
          <cell r="DY420">
            <v>49.7</v>
          </cell>
          <cell r="DZ420">
            <v>44.7</v>
          </cell>
          <cell r="EA420">
            <v>30</v>
          </cell>
          <cell r="EB420">
            <v>30</v>
          </cell>
          <cell r="ED420">
            <v>60</v>
          </cell>
          <cell r="EE420">
            <v>20</v>
          </cell>
          <cell r="EF420">
            <v>71.86290157959759</v>
          </cell>
          <cell r="EG420">
            <v>11.86290157959759</v>
          </cell>
          <cell r="EH420">
            <v>60</v>
          </cell>
          <cell r="EJ420">
            <v>30</v>
          </cell>
          <cell r="EK420">
            <v>90</v>
          </cell>
          <cell r="EL420">
            <v>110</v>
          </cell>
          <cell r="EN420">
            <v>0</v>
          </cell>
          <cell r="EO420">
            <v>60</v>
          </cell>
          <cell r="EP420">
            <v>80</v>
          </cell>
          <cell r="ER420">
            <v>200</v>
          </cell>
          <cell r="ET420">
            <v>15</v>
          </cell>
          <cell r="EU420">
            <v>0</v>
          </cell>
          <cell r="EV420">
            <v>0.26427212323153526</v>
          </cell>
          <cell r="EW420">
            <v>53.350684931506848</v>
          </cell>
          <cell r="EX420">
            <v>15</v>
          </cell>
          <cell r="EZ420">
            <v>53.086412808275313</v>
          </cell>
          <cell r="FA420">
            <v>68.086412808275313</v>
          </cell>
          <cell r="FB420">
            <v>59</v>
          </cell>
          <cell r="FC420">
            <v>68.350684931506848</v>
          </cell>
          <cell r="FE420">
            <v>38271.593313194448</v>
          </cell>
        </row>
        <row r="421">
          <cell r="A421">
            <v>40170</v>
          </cell>
          <cell r="B421">
            <v>23</v>
          </cell>
          <cell r="C421">
            <v>3</v>
          </cell>
          <cell r="D421">
            <v>12</v>
          </cell>
          <cell r="E421">
            <v>2009</v>
          </cell>
          <cell r="G421">
            <v>0</v>
          </cell>
          <cell r="H421">
            <v>1.3221621101628613</v>
          </cell>
          <cell r="I421">
            <v>10.93858648657999</v>
          </cell>
          <cell r="J421">
            <v>60.958904109589042</v>
          </cell>
          <cell r="K421">
            <v>10.483870967741936</v>
          </cell>
          <cell r="L421">
            <v>0.1659124977218368</v>
          </cell>
          <cell r="M421">
            <v>7.4244886668132422</v>
          </cell>
          <cell r="N421">
            <v>8.1229090909090917</v>
          </cell>
          <cell r="O421">
            <v>11.093881938040239</v>
          </cell>
          <cell r="P421">
            <v>13.971591884656537</v>
          </cell>
          <cell r="Q421">
            <v>26.189795955092336</v>
          </cell>
          <cell r="R421">
            <v>16.682246416849431</v>
          </cell>
          <cell r="S421">
            <v>35.274770869284488</v>
          </cell>
          <cell r="T421">
            <v>21.021918186229996</v>
          </cell>
          <cell r="U421">
            <v>25.491494453693363</v>
          </cell>
          <cell r="W421">
            <v>0</v>
          </cell>
          <cell r="X421">
            <v>0</v>
          </cell>
          <cell r="Y421">
            <v>0</v>
          </cell>
          <cell r="Z421">
            <v>0</v>
          </cell>
          <cell r="AA421">
            <v>0</v>
          </cell>
          <cell r="AB421">
            <v>2.3998266104616324</v>
          </cell>
          <cell r="AC421">
            <v>2.1321493728349314</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81.78818350920784</v>
          </cell>
          <cell r="BC421">
            <v>0</v>
          </cell>
          <cell r="BD421">
            <v>0</v>
          </cell>
          <cell r="BE421">
            <v>27.3224043715847</v>
          </cell>
          <cell r="BF421">
            <v>33.636499738004346</v>
          </cell>
          <cell r="BG421">
            <v>0</v>
          </cell>
          <cell r="BH421">
            <v>0</v>
          </cell>
          <cell r="BI421">
            <v>0</v>
          </cell>
          <cell r="BJ421">
            <v>4.401059375521001</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2.9907214463968046</v>
          </cell>
          <cell r="BY421">
            <v>0</v>
          </cell>
          <cell r="CA421">
            <v>4.8689677748250446</v>
          </cell>
          <cell r="CB421">
            <v>0</v>
          </cell>
          <cell r="CC421">
            <v>10.483870967741936</v>
          </cell>
          <cell r="CD421">
            <v>11.181334272147607</v>
          </cell>
          <cell r="CE421">
            <v>67.937516194638533</v>
          </cell>
          <cell r="CF421">
            <v>0</v>
          </cell>
          <cell r="CH421">
            <v>72.806483969463585</v>
          </cell>
          <cell r="CJ421">
            <v>40170</v>
          </cell>
          <cell r="CK421">
            <v>0</v>
          </cell>
          <cell r="CL421">
            <v>0</v>
          </cell>
          <cell r="CM421">
            <v>65.359963485110043</v>
          </cell>
          <cell r="CN421">
            <v>2.9907214463968046</v>
          </cell>
          <cell r="CO421">
            <v>0</v>
          </cell>
          <cell r="CP421">
            <v>0</v>
          </cell>
          <cell r="CQ421">
            <v>0</v>
          </cell>
          <cell r="CR421">
            <v>0</v>
          </cell>
          <cell r="CS421">
            <v>0</v>
          </cell>
          <cell r="CU421">
            <v>40170</v>
          </cell>
          <cell r="CV421">
            <v>2.3998266104616324</v>
          </cell>
          <cell r="CW421">
            <v>2.1321493728349314</v>
          </cell>
          <cell r="CX421">
            <v>0</v>
          </cell>
          <cell r="CY421">
            <v>0</v>
          </cell>
          <cell r="CZ421">
            <v>0</v>
          </cell>
          <cell r="DA421">
            <v>0</v>
          </cell>
          <cell r="DB421">
            <v>0</v>
          </cell>
          <cell r="DC421">
            <v>0</v>
          </cell>
          <cell r="DD421">
            <v>0</v>
          </cell>
          <cell r="DE421">
            <v>0</v>
          </cell>
          <cell r="DF421">
            <v>0</v>
          </cell>
          <cell r="DG421">
            <v>0</v>
          </cell>
          <cell r="DH421">
            <v>81.78818350920784</v>
          </cell>
          <cell r="DI421">
            <v>0</v>
          </cell>
          <cell r="DJ421">
            <v>0</v>
          </cell>
          <cell r="DK421">
            <v>27.3224043715847</v>
          </cell>
          <cell r="DL421">
            <v>38.037559113525347</v>
          </cell>
          <cell r="DM421">
            <v>0</v>
          </cell>
          <cell r="DN421">
            <v>0</v>
          </cell>
          <cell r="DO421">
            <v>0</v>
          </cell>
          <cell r="DP421">
            <v>2.9907214463968046</v>
          </cell>
          <cell r="DR421">
            <v>68.350684931506848</v>
          </cell>
          <cell r="DS421">
            <v>72.806483969463585</v>
          </cell>
          <cell r="DT421">
            <v>21.665205239889545</v>
          </cell>
          <cell r="DV421">
            <v>40170</v>
          </cell>
          <cell r="DW421">
            <v>0</v>
          </cell>
          <cell r="DY421">
            <v>49.7</v>
          </cell>
          <cell r="DZ421">
            <v>44.7</v>
          </cell>
          <cell r="EA421">
            <v>30</v>
          </cell>
          <cell r="EB421">
            <v>30</v>
          </cell>
          <cell r="ED421">
            <v>60</v>
          </cell>
          <cell r="EE421">
            <v>20</v>
          </cell>
          <cell r="EF421">
            <v>67.937516194638533</v>
          </cell>
          <cell r="EG421">
            <v>7.9375161946385333</v>
          </cell>
          <cell r="EH421">
            <v>60</v>
          </cell>
          <cell r="EJ421">
            <v>30</v>
          </cell>
          <cell r="EK421">
            <v>90</v>
          </cell>
          <cell r="EL421">
            <v>110</v>
          </cell>
          <cell r="EN421">
            <v>0</v>
          </cell>
          <cell r="EO421">
            <v>60</v>
          </cell>
          <cell r="EP421">
            <v>80</v>
          </cell>
          <cell r="ER421">
            <v>200</v>
          </cell>
          <cell r="ET421">
            <v>15</v>
          </cell>
          <cell r="EU421">
            <v>0</v>
          </cell>
          <cell r="EV421">
            <v>2.9907214463968046</v>
          </cell>
          <cell r="EW421">
            <v>53.350684931506848</v>
          </cell>
          <cell r="EX421">
            <v>15</v>
          </cell>
          <cell r="EZ421">
            <v>50.359963485110043</v>
          </cell>
          <cell r="FA421">
            <v>65.359963485110043</v>
          </cell>
          <cell r="FB421">
            <v>59</v>
          </cell>
          <cell r="FC421">
            <v>68.350684931506848</v>
          </cell>
          <cell r="FE421">
            <v>38271.593313425925</v>
          </cell>
        </row>
        <row r="422">
          <cell r="A422">
            <v>40171</v>
          </cell>
          <cell r="B422">
            <v>24</v>
          </cell>
          <cell r="C422">
            <v>4</v>
          </cell>
          <cell r="D422">
            <v>12</v>
          </cell>
          <cell r="E422">
            <v>2009</v>
          </cell>
          <cell r="G422">
            <v>0</v>
          </cell>
          <cell r="H422">
            <v>0.78142495161506553</v>
          </cell>
          <cell r="I422">
            <v>8.7979745744397526</v>
          </cell>
          <cell r="J422">
            <v>60.958904109589042</v>
          </cell>
          <cell r="K422">
            <v>10.483870967741936</v>
          </cell>
          <cell r="L422">
            <v>9.8057692402523294E-2</v>
          </cell>
          <cell r="M422">
            <v>5.9715633824331373</v>
          </cell>
          <cell r="N422">
            <v>0</v>
          </cell>
          <cell r="O422">
            <v>6.5567119871469535</v>
          </cell>
          <cell r="P422">
            <v>11.237440076600716</v>
          </cell>
          <cell r="Q422">
            <v>26.803655028279547</v>
          </cell>
          <cell r="R422">
            <v>16.682246416849431</v>
          </cell>
          <cell r="S422">
            <v>32.439600072417569</v>
          </cell>
          <cell r="T422">
            <v>20.026778057255363</v>
          </cell>
          <cell r="U422">
            <v>14.702681243643278</v>
          </cell>
          <cell r="W422">
            <v>0</v>
          </cell>
          <cell r="X422">
            <v>0</v>
          </cell>
          <cell r="Y422">
            <v>0</v>
          </cell>
          <cell r="Z422">
            <v>0</v>
          </cell>
          <cell r="AA422">
            <v>0</v>
          </cell>
          <cell r="AB422">
            <v>0</v>
          </cell>
          <cell r="AC422">
            <v>2.0255419041931582</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67.169059373316216</v>
          </cell>
          <cell r="BC422">
            <v>0</v>
          </cell>
          <cell r="BD422">
            <v>0</v>
          </cell>
          <cell r="BE422">
            <v>27.3224043715847</v>
          </cell>
          <cell r="BF422">
            <v>28.182434060262761</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5.4540656777415819</v>
          </cell>
          <cell r="BX422">
            <v>7.3917808219178056</v>
          </cell>
          <cell r="BY422">
            <v>0</v>
          </cell>
          <cell r="CA422">
            <v>2.1876187041370123</v>
          </cell>
          <cell r="CB422">
            <v>0</v>
          </cell>
          <cell r="CC422">
            <v>10.483870967741936</v>
          </cell>
          <cell r="CD422">
            <v>4.0440791706425028</v>
          </cell>
          <cell r="CE422">
            <v>61.280053508876648</v>
          </cell>
          <cell r="CF422">
            <v>0</v>
          </cell>
          <cell r="CH422">
            <v>63.467672213013657</v>
          </cell>
          <cell r="CJ422">
            <v>40171</v>
          </cell>
          <cell r="CK422">
            <v>0</v>
          </cell>
          <cell r="CL422">
            <v>0</v>
          </cell>
          <cell r="CM422">
            <v>55.50483843184746</v>
          </cell>
          <cell r="CN422">
            <v>12.845846499659388</v>
          </cell>
          <cell r="CO422">
            <v>0</v>
          </cell>
          <cell r="CP422">
            <v>0</v>
          </cell>
          <cell r="CQ422">
            <v>0</v>
          </cell>
          <cell r="CR422">
            <v>0</v>
          </cell>
          <cell r="CS422">
            <v>0</v>
          </cell>
          <cell r="CU422">
            <v>40171</v>
          </cell>
          <cell r="CV422">
            <v>0</v>
          </cell>
          <cell r="CW422">
            <v>2.0255419041931582</v>
          </cell>
          <cell r="CX422">
            <v>0</v>
          </cell>
          <cell r="CY422">
            <v>0</v>
          </cell>
          <cell r="CZ422">
            <v>0</v>
          </cell>
          <cell r="DA422">
            <v>0</v>
          </cell>
          <cell r="DB422">
            <v>0</v>
          </cell>
          <cell r="DC422">
            <v>0</v>
          </cell>
          <cell r="DD422">
            <v>0</v>
          </cell>
          <cell r="DE422">
            <v>0</v>
          </cell>
          <cell r="DF422">
            <v>0</v>
          </cell>
          <cell r="DG422">
            <v>0</v>
          </cell>
          <cell r="DH422">
            <v>67.169059373316216</v>
          </cell>
          <cell r="DI422">
            <v>0</v>
          </cell>
          <cell r="DJ422">
            <v>0</v>
          </cell>
          <cell r="DK422">
            <v>27.3224043715847</v>
          </cell>
          <cell r="DL422">
            <v>28.182434060262761</v>
          </cell>
          <cell r="DM422">
            <v>0</v>
          </cell>
          <cell r="DN422">
            <v>0</v>
          </cell>
          <cell r="DO422">
            <v>0</v>
          </cell>
          <cell r="DP422">
            <v>12.845846499659388</v>
          </cell>
          <cell r="DR422">
            <v>68.350684931506848</v>
          </cell>
          <cell r="DS422">
            <v>63.467672213013657</v>
          </cell>
          <cell r="DT422">
            <v>14.527950138384439</v>
          </cell>
          <cell r="DV422">
            <v>40171</v>
          </cell>
          <cell r="DW422">
            <v>0</v>
          </cell>
          <cell r="DY422">
            <v>49.7</v>
          </cell>
          <cell r="DZ422">
            <v>44.7</v>
          </cell>
          <cell r="EA422">
            <v>30</v>
          </cell>
          <cell r="EB422">
            <v>30</v>
          </cell>
          <cell r="ED422">
            <v>60</v>
          </cell>
          <cell r="EE422">
            <v>20</v>
          </cell>
          <cell r="EF422">
            <v>61.280053508876648</v>
          </cell>
          <cell r="EG422">
            <v>1.280053508876648</v>
          </cell>
          <cell r="EH422">
            <v>60</v>
          </cell>
          <cell r="EJ422">
            <v>30</v>
          </cell>
          <cell r="EK422">
            <v>90</v>
          </cell>
          <cell r="EL422">
            <v>110</v>
          </cell>
          <cell r="EN422">
            <v>0</v>
          </cell>
          <cell r="EO422">
            <v>60</v>
          </cell>
          <cell r="EP422">
            <v>80</v>
          </cell>
          <cell r="ER422">
            <v>200</v>
          </cell>
          <cell r="ET422">
            <v>15</v>
          </cell>
          <cell r="EU422">
            <v>0</v>
          </cell>
          <cell r="EV422">
            <v>12.845846499659388</v>
          </cell>
          <cell r="EW422">
            <v>53.350684931506848</v>
          </cell>
          <cell r="EX422">
            <v>15</v>
          </cell>
          <cell r="EZ422">
            <v>40.50483843184746</v>
          </cell>
          <cell r="FA422">
            <v>55.50483843184746</v>
          </cell>
          <cell r="FB422">
            <v>59</v>
          </cell>
          <cell r="FC422">
            <v>68.350684931506848</v>
          </cell>
          <cell r="FE422">
            <v>38271.593313657409</v>
          </cell>
        </row>
        <row r="423">
          <cell r="A423">
            <v>40172</v>
          </cell>
          <cell r="B423">
            <v>25</v>
          </cell>
          <cell r="C423">
            <v>5</v>
          </cell>
          <cell r="D423">
            <v>12</v>
          </cell>
          <cell r="E423">
            <v>2009</v>
          </cell>
          <cell r="G423">
            <v>0</v>
          </cell>
          <cell r="H423">
            <v>0.79207784215946353</v>
          </cell>
          <cell r="I423">
            <v>8.8812251710642194</v>
          </cell>
          <cell r="J423">
            <v>60.958904109589042</v>
          </cell>
          <cell r="K423">
            <v>10.483870967741936</v>
          </cell>
          <cell r="L423">
            <v>9.9394478311446918E-2</v>
          </cell>
          <cell r="M423">
            <v>6.0280691395437191</v>
          </cell>
          <cell r="N423">
            <v>0</v>
          </cell>
          <cell r="O423">
            <v>6.6460973273333082</v>
          </cell>
          <cell r="P423">
            <v>11.343774049607028</v>
          </cell>
          <cell r="Q423">
            <v>26.512298347972862</v>
          </cell>
          <cell r="R423">
            <v>16.682246416849431</v>
          </cell>
          <cell r="S423">
            <v>38.959808261955729</v>
          </cell>
          <cell r="T423">
            <v>20.274438958388117</v>
          </cell>
          <cell r="U423">
            <v>17.887303603924433</v>
          </cell>
          <cell r="W423">
            <v>0</v>
          </cell>
          <cell r="X423">
            <v>0</v>
          </cell>
          <cell r="Y423">
            <v>0</v>
          </cell>
          <cell r="Z423">
            <v>0</v>
          </cell>
          <cell r="AA423">
            <v>0</v>
          </cell>
          <cell r="AB423">
            <v>0</v>
          </cell>
          <cell r="AC423">
            <v>1.9242648089835401</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77.121550824268283</v>
          </cell>
          <cell r="BC423">
            <v>0</v>
          </cell>
          <cell r="BD423">
            <v>0</v>
          </cell>
          <cell r="BE423">
            <v>27.3224043715847</v>
          </cell>
          <cell r="BF423">
            <v>28.565709999184602</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5.0707897388197409</v>
          </cell>
          <cell r="BX423">
            <v>7.3917808219178056</v>
          </cell>
          <cell r="BY423">
            <v>0</v>
          </cell>
          <cell r="CA423">
            <v>2.2815221913058767</v>
          </cell>
          <cell r="CB423">
            <v>0</v>
          </cell>
          <cell r="CC423">
            <v>10.483870967741936</v>
          </cell>
          <cell r="CD423">
            <v>4.2031988088716261</v>
          </cell>
          <cell r="CE423">
            <v>61.184416141762632</v>
          </cell>
          <cell r="CF423">
            <v>0</v>
          </cell>
          <cell r="CH423">
            <v>63.465938333068507</v>
          </cell>
          <cell r="CJ423">
            <v>40172</v>
          </cell>
          <cell r="CK423">
            <v>0</v>
          </cell>
          <cell r="CL423">
            <v>0</v>
          </cell>
          <cell r="CM423">
            <v>55.888114370769301</v>
          </cell>
          <cell r="CN423">
            <v>12.462570560737547</v>
          </cell>
          <cell r="CO423">
            <v>0</v>
          </cell>
          <cell r="CP423">
            <v>0</v>
          </cell>
          <cell r="CQ423">
            <v>0</v>
          </cell>
          <cell r="CR423">
            <v>0</v>
          </cell>
          <cell r="CS423">
            <v>0</v>
          </cell>
          <cell r="CU423">
            <v>40172</v>
          </cell>
          <cell r="CV423">
            <v>0</v>
          </cell>
          <cell r="CW423">
            <v>1.9242648089835401</v>
          </cell>
          <cell r="CX423">
            <v>0</v>
          </cell>
          <cell r="CY423">
            <v>0</v>
          </cell>
          <cell r="CZ423">
            <v>0</v>
          </cell>
          <cell r="DA423">
            <v>0</v>
          </cell>
          <cell r="DB423">
            <v>0</v>
          </cell>
          <cell r="DC423">
            <v>0</v>
          </cell>
          <cell r="DD423">
            <v>0</v>
          </cell>
          <cell r="DE423">
            <v>0</v>
          </cell>
          <cell r="DF423">
            <v>0</v>
          </cell>
          <cell r="DG423">
            <v>0</v>
          </cell>
          <cell r="DH423">
            <v>77.121550824268283</v>
          </cell>
          <cell r="DI423">
            <v>0</v>
          </cell>
          <cell r="DJ423">
            <v>0</v>
          </cell>
          <cell r="DK423">
            <v>27.3224043715847</v>
          </cell>
          <cell r="DL423">
            <v>28.565709999184602</v>
          </cell>
          <cell r="DM423">
            <v>0</v>
          </cell>
          <cell r="DN423">
            <v>0</v>
          </cell>
          <cell r="DO423">
            <v>0</v>
          </cell>
          <cell r="DP423">
            <v>12.462570560737547</v>
          </cell>
          <cell r="DR423">
            <v>68.350684931506848</v>
          </cell>
          <cell r="DS423">
            <v>63.465938333068507</v>
          </cell>
          <cell r="DT423">
            <v>14.687069776613562</v>
          </cell>
          <cell r="DV423">
            <v>40172</v>
          </cell>
          <cell r="DW423">
            <v>0</v>
          </cell>
          <cell r="DY423">
            <v>49.7</v>
          </cell>
          <cell r="DZ423">
            <v>44.7</v>
          </cell>
          <cell r="EA423">
            <v>30</v>
          </cell>
          <cell r="EB423">
            <v>30</v>
          </cell>
          <cell r="ED423">
            <v>60</v>
          </cell>
          <cell r="EE423">
            <v>20</v>
          </cell>
          <cell r="EF423">
            <v>61.184416141762632</v>
          </cell>
          <cell r="EG423">
            <v>1.1844161417626324</v>
          </cell>
          <cell r="EH423">
            <v>60</v>
          </cell>
          <cell r="EJ423">
            <v>30</v>
          </cell>
          <cell r="EK423">
            <v>90</v>
          </cell>
          <cell r="EL423">
            <v>110</v>
          </cell>
          <cell r="EN423">
            <v>0</v>
          </cell>
          <cell r="EO423">
            <v>60</v>
          </cell>
          <cell r="EP423">
            <v>80</v>
          </cell>
          <cell r="ER423">
            <v>200</v>
          </cell>
          <cell r="ET423">
            <v>15</v>
          </cell>
          <cell r="EU423">
            <v>0</v>
          </cell>
          <cell r="EV423">
            <v>12.462570560737547</v>
          </cell>
          <cell r="EW423">
            <v>53.350684931506848</v>
          </cell>
          <cell r="EX423">
            <v>15</v>
          </cell>
          <cell r="EZ423">
            <v>40.888114370769301</v>
          </cell>
          <cell r="FA423">
            <v>55.888114370769301</v>
          </cell>
          <cell r="FB423">
            <v>59</v>
          </cell>
          <cell r="FC423">
            <v>68.350684931506848</v>
          </cell>
          <cell r="FE423">
            <v>38271.593314004633</v>
          </cell>
        </row>
        <row r="424">
          <cell r="A424">
            <v>40173</v>
          </cell>
          <cell r="B424">
            <v>26</v>
          </cell>
          <cell r="C424">
            <v>6</v>
          </cell>
          <cell r="D424">
            <v>12</v>
          </cell>
          <cell r="E424">
            <v>2009</v>
          </cell>
          <cell r="G424">
            <v>0</v>
          </cell>
          <cell r="H424">
            <v>0.88081784142057973</v>
          </cell>
          <cell r="I424">
            <v>8.9119703911883228</v>
          </cell>
          <cell r="J424">
            <v>60.958904109589042</v>
          </cell>
          <cell r="K424">
            <v>10.483870967741936</v>
          </cell>
          <cell r="L424">
            <v>0.11053008325132239</v>
          </cell>
          <cell r="M424">
            <v>6.0489372415283889</v>
          </cell>
          <cell r="N424">
            <v>8.1229090909090917</v>
          </cell>
          <cell r="O424">
            <v>7.3906891345084036</v>
          </cell>
          <cell r="P424">
            <v>11.383044175459661</v>
          </cell>
          <cell r="Q424">
            <v>26.535466474943028</v>
          </cell>
          <cell r="R424">
            <v>16.682246416849431</v>
          </cell>
          <cell r="S424">
            <v>38.959808261955729</v>
          </cell>
          <cell r="T424">
            <v>20.274438958388117</v>
          </cell>
          <cell r="U424">
            <v>17.887303603924433</v>
          </cell>
          <cell r="W424">
            <v>0</v>
          </cell>
          <cell r="X424">
            <v>0</v>
          </cell>
          <cell r="Y424">
            <v>0</v>
          </cell>
          <cell r="Z424">
            <v>0</v>
          </cell>
          <cell r="AA424">
            <v>0</v>
          </cell>
          <cell r="AB424">
            <v>2.3986093071085004</v>
          </cell>
          <cell r="AC424">
            <v>1.8280515685343235</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77.121550824268283</v>
          </cell>
          <cell r="BC424">
            <v>0</v>
          </cell>
          <cell r="BD424">
            <v>0</v>
          </cell>
          <cell r="BE424">
            <v>27.3224043715847</v>
          </cell>
          <cell r="BF424">
            <v>28.707257370473489</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4.9292423675308541</v>
          </cell>
          <cell r="BX424">
            <v>7.3917808219178056</v>
          </cell>
          <cell r="BY424">
            <v>0</v>
          </cell>
          <cell r="CA424">
            <v>2.401007410691097</v>
          </cell>
          <cell r="CB424">
            <v>0</v>
          </cell>
          <cell r="CC424">
            <v>10.483870967741936</v>
          </cell>
          <cell r="CD424">
            <v>10.055715540045977</v>
          </cell>
          <cell r="CE424">
            <v>61.991446201760525</v>
          </cell>
          <cell r="CF424">
            <v>0</v>
          </cell>
          <cell r="CH424">
            <v>64.392453612451618</v>
          </cell>
          <cell r="CJ424">
            <v>40173</v>
          </cell>
          <cell r="CK424">
            <v>0</v>
          </cell>
          <cell r="CL424">
            <v>0</v>
          </cell>
          <cell r="CM424">
            <v>56.029661742058188</v>
          </cell>
          <cell r="CN424">
            <v>12.32102318944866</v>
          </cell>
          <cell r="CO424">
            <v>0</v>
          </cell>
          <cell r="CP424">
            <v>0</v>
          </cell>
          <cell r="CQ424">
            <v>0</v>
          </cell>
          <cell r="CR424">
            <v>0</v>
          </cell>
          <cell r="CS424">
            <v>0</v>
          </cell>
          <cell r="CU424">
            <v>40173</v>
          </cell>
          <cell r="CV424">
            <v>2.3986093071085004</v>
          </cell>
          <cell r="CW424">
            <v>1.8280515685343235</v>
          </cell>
          <cell r="CX424">
            <v>0</v>
          </cell>
          <cell r="CY424">
            <v>0</v>
          </cell>
          <cell r="CZ424">
            <v>0</v>
          </cell>
          <cell r="DA424">
            <v>0</v>
          </cell>
          <cell r="DB424">
            <v>0</v>
          </cell>
          <cell r="DC424">
            <v>0</v>
          </cell>
          <cell r="DD424">
            <v>0</v>
          </cell>
          <cell r="DE424">
            <v>0</v>
          </cell>
          <cell r="DF424">
            <v>0</v>
          </cell>
          <cell r="DG424">
            <v>0</v>
          </cell>
          <cell r="DH424">
            <v>77.121550824268283</v>
          </cell>
          <cell r="DI424">
            <v>0</v>
          </cell>
          <cell r="DJ424">
            <v>0</v>
          </cell>
          <cell r="DK424">
            <v>27.3224043715847</v>
          </cell>
          <cell r="DL424">
            <v>28.707257370473489</v>
          </cell>
          <cell r="DM424">
            <v>0</v>
          </cell>
          <cell r="DN424">
            <v>0</v>
          </cell>
          <cell r="DO424">
            <v>0</v>
          </cell>
          <cell r="DP424">
            <v>12.32102318944866</v>
          </cell>
          <cell r="DR424">
            <v>68.350684931506848</v>
          </cell>
          <cell r="DS424">
            <v>64.392453612451618</v>
          </cell>
          <cell r="DT424">
            <v>20.539586507787913</v>
          </cell>
          <cell r="DV424">
            <v>40173</v>
          </cell>
          <cell r="DW424">
            <v>0</v>
          </cell>
          <cell r="DY424">
            <v>49.7</v>
          </cell>
          <cell r="DZ424">
            <v>44.7</v>
          </cell>
          <cell r="EA424">
            <v>30</v>
          </cell>
          <cell r="EB424">
            <v>30</v>
          </cell>
          <cell r="ED424">
            <v>60</v>
          </cell>
          <cell r="EE424">
            <v>20</v>
          </cell>
          <cell r="EF424">
            <v>61.991446201760525</v>
          </cell>
          <cell r="EG424">
            <v>1.9914462017605246</v>
          </cell>
          <cell r="EH424">
            <v>60</v>
          </cell>
          <cell r="EJ424">
            <v>30</v>
          </cell>
          <cell r="EK424">
            <v>90</v>
          </cell>
          <cell r="EL424">
            <v>110</v>
          </cell>
          <cell r="EN424">
            <v>0</v>
          </cell>
          <cell r="EO424">
            <v>60</v>
          </cell>
          <cell r="EP424">
            <v>80</v>
          </cell>
          <cell r="ER424">
            <v>200</v>
          </cell>
          <cell r="ET424">
            <v>15</v>
          </cell>
          <cell r="EU424">
            <v>0</v>
          </cell>
          <cell r="EV424">
            <v>12.32102318944866</v>
          </cell>
          <cell r="EW424">
            <v>53.350684931506848</v>
          </cell>
          <cell r="EX424">
            <v>15</v>
          </cell>
          <cell r="EZ424">
            <v>41.029661742058188</v>
          </cell>
          <cell r="FA424">
            <v>56.029661742058188</v>
          </cell>
          <cell r="FB424">
            <v>59</v>
          </cell>
          <cell r="FC424">
            <v>68.350684931506848</v>
          </cell>
          <cell r="FE424">
            <v>38271.593314120371</v>
          </cell>
        </row>
        <row r="425">
          <cell r="A425">
            <v>40174</v>
          </cell>
          <cell r="B425">
            <v>27</v>
          </cell>
          <cell r="C425">
            <v>7</v>
          </cell>
          <cell r="D425">
            <v>12</v>
          </cell>
          <cell r="E425">
            <v>2009</v>
          </cell>
          <cell r="G425">
            <v>0</v>
          </cell>
          <cell r="H425">
            <v>0.74558437671384126</v>
          </cell>
          <cell r="I425">
            <v>8.8656913936937993</v>
          </cell>
          <cell r="J425">
            <v>60.958904109589042</v>
          </cell>
          <cell r="K425">
            <v>10.483870967741936</v>
          </cell>
          <cell r="L425">
            <v>9.3560211151214254E-2</v>
          </cell>
          <cell r="M425">
            <v>6.0175256973740234</v>
          </cell>
          <cell r="N425">
            <v>8.1229090909090917</v>
          </cell>
          <cell r="O425">
            <v>6.2559840329199989</v>
          </cell>
          <cell r="P425">
            <v>11.323933131576817</v>
          </cell>
          <cell r="Q425">
            <v>26.518276496277235</v>
          </cell>
          <cell r="R425">
            <v>16.682246416849431</v>
          </cell>
          <cell r="S425">
            <v>38.959808261955729</v>
          </cell>
          <cell r="T425">
            <v>20.274438958388117</v>
          </cell>
          <cell r="U425">
            <v>17.887303603924433</v>
          </cell>
          <cell r="W425">
            <v>0</v>
          </cell>
          <cell r="X425">
            <v>0</v>
          </cell>
          <cell r="Y425">
            <v>0</v>
          </cell>
          <cell r="Z425">
            <v>0</v>
          </cell>
          <cell r="AA425">
            <v>0</v>
          </cell>
          <cell r="AB425">
            <v>2.3973926212280827</v>
          </cell>
          <cell r="AC425">
            <v>1.7366489901077093</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77.121550824268283</v>
          </cell>
          <cell r="BC425">
            <v>0</v>
          </cell>
          <cell r="BD425">
            <v>0</v>
          </cell>
          <cell r="BE425">
            <v>27.3224043715847</v>
          </cell>
          <cell r="BF425">
            <v>28.494194318239916</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5.1423054197644262</v>
          </cell>
          <cell r="BX425">
            <v>7.3917808219178056</v>
          </cell>
          <cell r="BY425">
            <v>0</v>
          </cell>
          <cell r="CA425">
            <v>2.2194949484898352</v>
          </cell>
          <cell r="CB425">
            <v>0</v>
          </cell>
          <cell r="CC425">
            <v>10.483870967741936</v>
          </cell>
          <cell r="CD425">
            <v>10.099953388098537</v>
          </cell>
          <cell r="CE425">
            <v>60.780440077623481</v>
          </cell>
          <cell r="CF425">
            <v>0</v>
          </cell>
          <cell r="CH425">
            <v>62.99993502611332</v>
          </cell>
          <cell r="CJ425">
            <v>40174</v>
          </cell>
          <cell r="CK425">
            <v>0</v>
          </cell>
          <cell r="CL425">
            <v>0</v>
          </cell>
          <cell r="CM425">
            <v>55.816598689824616</v>
          </cell>
          <cell r="CN425">
            <v>12.534086241682232</v>
          </cell>
          <cell r="CO425">
            <v>0</v>
          </cell>
          <cell r="CP425">
            <v>0</v>
          </cell>
          <cell r="CQ425">
            <v>0</v>
          </cell>
          <cell r="CR425">
            <v>0</v>
          </cell>
          <cell r="CS425">
            <v>0</v>
          </cell>
          <cell r="CU425">
            <v>40174</v>
          </cell>
          <cell r="CV425">
            <v>2.3973926212280827</v>
          </cell>
          <cell r="CW425">
            <v>1.7366489901077093</v>
          </cell>
          <cell r="CX425">
            <v>0</v>
          </cell>
          <cell r="CY425">
            <v>0</v>
          </cell>
          <cell r="CZ425">
            <v>0</v>
          </cell>
          <cell r="DA425">
            <v>0</v>
          </cell>
          <cell r="DB425">
            <v>0</v>
          </cell>
          <cell r="DC425">
            <v>0</v>
          </cell>
          <cell r="DD425">
            <v>0</v>
          </cell>
          <cell r="DE425">
            <v>0</v>
          </cell>
          <cell r="DF425">
            <v>0</v>
          </cell>
          <cell r="DG425">
            <v>0</v>
          </cell>
          <cell r="DH425">
            <v>77.121550824268283</v>
          </cell>
          <cell r="DI425">
            <v>0</v>
          </cell>
          <cell r="DJ425">
            <v>0</v>
          </cell>
          <cell r="DK425">
            <v>27.3224043715847</v>
          </cell>
          <cell r="DL425">
            <v>28.494194318239916</v>
          </cell>
          <cell r="DM425">
            <v>0</v>
          </cell>
          <cell r="DN425">
            <v>0</v>
          </cell>
          <cell r="DO425">
            <v>0</v>
          </cell>
          <cell r="DP425">
            <v>12.534086241682232</v>
          </cell>
          <cell r="DR425">
            <v>68.350684931506848</v>
          </cell>
          <cell r="DS425">
            <v>62.99993502611332</v>
          </cell>
          <cell r="DT425">
            <v>20.583824355840473</v>
          </cell>
          <cell r="DV425">
            <v>40174</v>
          </cell>
          <cell r="DW425">
            <v>0</v>
          </cell>
          <cell r="DY425">
            <v>49.7</v>
          </cell>
          <cell r="DZ425">
            <v>44.7</v>
          </cell>
          <cell r="EA425">
            <v>30</v>
          </cell>
          <cell r="EB425">
            <v>30</v>
          </cell>
          <cell r="ED425">
            <v>60</v>
          </cell>
          <cell r="EE425">
            <v>20</v>
          </cell>
          <cell r="EF425">
            <v>60.780440077623481</v>
          </cell>
          <cell r="EG425">
            <v>0.78044007762348144</v>
          </cell>
          <cell r="EH425">
            <v>60</v>
          </cell>
          <cell r="EJ425">
            <v>30</v>
          </cell>
          <cell r="EK425">
            <v>90</v>
          </cell>
          <cell r="EL425">
            <v>110</v>
          </cell>
          <cell r="EN425">
            <v>0</v>
          </cell>
          <cell r="EO425">
            <v>60</v>
          </cell>
          <cell r="EP425">
            <v>80</v>
          </cell>
          <cell r="ER425">
            <v>200</v>
          </cell>
          <cell r="ET425">
            <v>15</v>
          </cell>
          <cell r="EU425">
            <v>0</v>
          </cell>
          <cell r="EV425">
            <v>12.534086241682232</v>
          </cell>
          <cell r="EW425">
            <v>53.350684931506848</v>
          </cell>
          <cell r="EX425">
            <v>15</v>
          </cell>
          <cell r="EZ425">
            <v>40.816598689824616</v>
          </cell>
          <cell r="FA425">
            <v>55.816598689824616</v>
          </cell>
          <cell r="FB425">
            <v>59</v>
          </cell>
          <cell r="FC425">
            <v>68.350684931506848</v>
          </cell>
          <cell r="FE425">
            <v>38271.593314467595</v>
          </cell>
        </row>
        <row r="426">
          <cell r="A426">
            <v>40175</v>
          </cell>
          <cell r="B426">
            <v>28</v>
          </cell>
          <cell r="C426">
            <v>1</v>
          </cell>
          <cell r="D426">
            <v>12</v>
          </cell>
          <cell r="E426">
            <v>2009</v>
          </cell>
          <cell r="G426">
            <v>0</v>
          </cell>
          <cell r="H426">
            <v>1.3770624446304858</v>
          </cell>
          <cell r="I426">
            <v>11.433087563370963</v>
          </cell>
          <cell r="J426">
            <v>60.958904109589042</v>
          </cell>
          <cell r="K426">
            <v>10.483870967741936</v>
          </cell>
          <cell r="L426">
            <v>0.17280170710643022</v>
          </cell>
          <cell r="M426">
            <v>7.760127795768871</v>
          </cell>
          <cell r="N426">
            <v>8.1229090909090917</v>
          </cell>
          <cell r="O426">
            <v>11.554534852127849</v>
          </cell>
          <cell r="P426">
            <v>14.603206146693312</v>
          </cell>
          <cell r="Q426">
            <v>26.469009168441602</v>
          </cell>
          <cell r="R426">
            <v>16.682246416849431</v>
          </cell>
          <cell r="S426">
            <v>42.040565074667754</v>
          </cell>
          <cell r="T426">
            <v>21.000193984494217</v>
          </cell>
          <cell r="U426">
            <v>29.995276467721354</v>
          </cell>
          <cell r="W426">
            <v>0</v>
          </cell>
          <cell r="X426">
            <v>0</v>
          </cell>
          <cell r="Y426">
            <v>0</v>
          </cell>
          <cell r="Z426">
            <v>0</v>
          </cell>
          <cell r="AA426">
            <v>0</v>
          </cell>
          <cell r="AB426">
            <v>2.3961765525071699</v>
          </cell>
          <cell r="AC426">
            <v>1.6498165406022616</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93.036035526883325</v>
          </cell>
          <cell r="BC426">
            <v>0</v>
          </cell>
          <cell r="BD426">
            <v>0</v>
          </cell>
          <cell r="BE426">
            <v>27.3224043715847</v>
          </cell>
          <cell r="BF426">
            <v>33.636499738004346</v>
          </cell>
          <cell r="BG426">
            <v>0</v>
          </cell>
          <cell r="BH426">
            <v>0</v>
          </cell>
          <cell r="BI426">
            <v>0</v>
          </cell>
          <cell r="BJ426">
            <v>6.6776840747994015</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0.7140967471184041</v>
          </cell>
          <cell r="BY426">
            <v>0</v>
          </cell>
          <cell r="CA426">
            <v>5.4183691860836429</v>
          </cell>
          <cell r="CB426">
            <v>0</v>
          </cell>
          <cell r="CC426">
            <v>10.483870967741936</v>
          </cell>
          <cell r="CD426">
            <v>12.009845500674963</v>
          </cell>
          <cell r="CE426">
            <v>69.308996584112194</v>
          </cell>
          <cell r="CF426">
            <v>0</v>
          </cell>
          <cell r="CH426">
            <v>74.727365770195831</v>
          </cell>
          <cell r="CJ426">
            <v>40175</v>
          </cell>
          <cell r="CK426">
            <v>0</v>
          </cell>
          <cell r="CL426">
            <v>0</v>
          </cell>
          <cell r="CM426">
            <v>67.636588184388444</v>
          </cell>
          <cell r="CN426">
            <v>0.7140967471184041</v>
          </cell>
          <cell r="CO426">
            <v>0</v>
          </cell>
          <cell r="CP426">
            <v>0</v>
          </cell>
          <cell r="CQ426">
            <v>0</v>
          </cell>
          <cell r="CR426">
            <v>0</v>
          </cell>
          <cell r="CS426">
            <v>0</v>
          </cell>
          <cell r="CU426">
            <v>40175</v>
          </cell>
          <cell r="CV426">
            <v>2.3961765525071699</v>
          </cell>
          <cell r="CW426">
            <v>1.6498165406022616</v>
          </cell>
          <cell r="CX426">
            <v>0</v>
          </cell>
          <cell r="CY426">
            <v>0</v>
          </cell>
          <cell r="CZ426">
            <v>0</v>
          </cell>
          <cell r="DA426">
            <v>0</v>
          </cell>
          <cell r="DB426">
            <v>0</v>
          </cell>
          <cell r="DC426">
            <v>0</v>
          </cell>
          <cell r="DD426">
            <v>0</v>
          </cell>
          <cell r="DE426">
            <v>0</v>
          </cell>
          <cell r="DF426">
            <v>0</v>
          </cell>
          <cell r="DG426">
            <v>0</v>
          </cell>
          <cell r="DH426">
            <v>93.036035526883325</v>
          </cell>
          <cell r="DI426">
            <v>0</v>
          </cell>
          <cell r="DJ426">
            <v>0</v>
          </cell>
          <cell r="DK426">
            <v>27.3224043715847</v>
          </cell>
          <cell r="DL426">
            <v>40.314183812803748</v>
          </cell>
          <cell r="DM426">
            <v>0</v>
          </cell>
          <cell r="DN426">
            <v>0</v>
          </cell>
          <cell r="DO426">
            <v>0</v>
          </cell>
          <cell r="DP426">
            <v>0.7140967471184041</v>
          </cell>
          <cell r="DR426">
            <v>68.350684931506848</v>
          </cell>
          <cell r="DS426">
            <v>74.727365770195831</v>
          </cell>
          <cell r="DT426">
            <v>22.493716468416899</v>
          </cell>
          <cell r="DV426">
            <v>40175</v>
          </cell>
          <cell r="DW426">
            <v>0</v>
          </cell>
          <cell r="DY426">
            <v>49.7</v>
          </cell>
          <cell r="DZ426">
            <v>44.7</v>
          </cell>
          <cell r="EA426">
            <v>30</v>
          </cell>
          <cell r="EB426">
            <v>30</v>
          </cell>
          <cell r="ED426">
            <v>60</v>
          </cell>
          <cell r="EE426">
            <v>20</v>
          </cell>
          <cell r="EF426">
            <v>69.308996584112194</v>
          </cell>
          <cell r="EG426">
            <v>9.3089965841121938</v>
          </cell>
          <cell r="EH426">
            <v>60</v>
          </cell>
          <cell r="EJ426">
            <v>30</v>
          </cell>
          <cell r="EK426">
            <v>90</v>
          </cell>
          <cell r="EL426">
            <v>110</v>
          </cell>
          <cell r="EN426">
            <v>0</v>
          </cell>
          <cell r="EO426">
            <v>60</v>
          </cell>
          <cell r="EP426">
            <v>80</v>
          </cell>
          <cell r="ER426">
            <v>200</v>
          </cell>
          <cell r="ET426">
            <v>15</v>
          </cell>
          <cell r="EU426">
            <v>0</v>
          </cell>
          <cell r="EV426">
            <v>0.7140967471184041</v>
          </cell>
          <cell r="EW426">
            <v>53.350684931506848</v>
          </cell>
          <cell r="EX426">
            <v>15</v>
          </cell>
          <cell r="EZ426">
            <v>52.636588184388444</v>
          </cell>
          <cell r="FA426">
            <v>67.636588184388444</v>
          </cell>
          <cell r="FB426">
            <v>59</v>
          </cell>
          <cell r="FC426">
            <v>68.350684931506848</v>
          </cell>
          <cell r="FE426">
            <v>38271.593314699072</v>
          </cell>
        </row>
        <row r="427">
          <cell r="A427">
            <v>40176</v>
          </cell>
          <cell r="B427">
            <v>29</v>
          </cell>
          <cell r="C427">
            <v>2</v>
          </cell>
          <cell r="D427">
            <v>12</v>
          </cell>
          <cell r="E427">
            <v>2009</v>
          </cell>
          <cell r="G427">
            <v>0</v>
          </cell>
          <cell r="H427">
            <v>1.3770624446304858</v>
          </cell>
          <cell r="I427">
            <v>11.433087563370963</v>
          </cell>
          <cell r="J427">
            <v>60.958904109589042</v>
          </cell>
          <cell r="K427">
            <v>10.483870967741936</v>
          </cell>
          <cell r="L427">
            <v>0.17280170710643022</v>
          </cell>
          <cell r="M427">
            <v>7.760127795768871</v>
          </cell>
          <cell r="N427">
            <v>8.1229090909090917</v>
          </cell>
          <cell r="O427">
            <v>11.554534852127849</v>
          </cell>
          <cell r="P427">
            <v>14.603206146693312</v>
          </cell>
          <cell r="Q427">
            <v>26.469009168441602</v>
          </cell>
          <cell r="R427">
            <v>16.682246416849431</v>
          </cell>
          <cell r="S427">
            <v>41.570665450448232</v>
          </cell>
          <cell r="T427">
            <v>20.998268399369067</v>
          </cell>
          <cell r="U427">
            <v>29.977915662772652</v>
          </cell>
          <cell r="W427">
            <v>0</v>
          </cell>
          <cell r="X427">
            <v>0</v>
          </cell>
          <cell r="Y427">
            <v>0</v>
          </cell>
          <cell r="Z427">
            <v>0</v>
          </cell>
          <cell r="AA427">
            <v>0</v>
          </cell>
          <cell r="AB427">
            <v>2.3949611006327096</v>
          </cell>
          <cell r="AC427">
            <v>1.5673257135721266</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92.546849512589944</v>
          </cell>
          <cell r="BC427">
            <v>0</v>
          </cell>
          <cell r="BD427">
            <v>0</v>
          </cell>
          <cell r="BE427">
            <v>27.3224043715847</v>
          </cell>
          <cell r="BF427">
            <v>33.636499738004346</v>
          </cell>
          <cell r="BG427">
            <v>0</v>
          </cell>
          <cell r="BH427">
            <v>0</v>
          </cell>
          <cell r="BI427">
            <v>0</v>
          </cell>
          <cell r="BJ427">
            <v>6.6776840747994015</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0.7140967471184041</v>
          </cell>
          <cell r="BY427">
            <v>0</v>
          </cell>
          <cell r="CA427">
            <v>5.4183691860836429</v>
          </cell>
          <cell r="CB427">
            <v>0</v>
          </cell>
          <cell r="CC427">
            <v>10.483870967741936</v>
          </cell>
          <cell r="CD427">
            <v>12.093551779579558</v>
          </cell>
          <cell r="CE427">
            <v>69.308996584112194</v>
          </cell>
          <cell r="CF427">
            <v>0</v>
          </cell>
          <cell r="CH427">
            <v>74.727365770195831</v>
          </cell>
          <cell r="CJ427">
            <v>40176</v>
          </cell>
          <cell r="CK427">
            <v>0</v>
          </cell>
          <cell r="CL427">
            <v>0</v>
          </cell>
          <cell r="CM427">
            <v>67.636588184388444</v>
          </cell>
          <cell r="CN427">
            <v>0.7140967471184041</v>
          </cell>
          <cell r="CO427">
            <v>0</v>
          </cell>
          <cell r="CP427">
            <v>0</v>
          </cell>
          <cell r="CQ427">
            <v>0</v>
          </cell>
          <cell r="CR427">
            <v>0</v>
          </cell>
          <cell r="CS427">
            <v>0</v>
          </cell>
          <cell r="CU427">
            <v>40176</v>
          </cell>
          <cell r="CV427">
            <v>2.3949611006327096</v>
          </cell>
          <cell r="CW427">
            <v>1.5673257135721266</v>
          </cell>
          <cell r="CX427">
            <v>0</v>
          </cell>
          <cell r="CY427">
            <v>0</v>
          </cell>
          <cell r="CZ427">
            <v>0</v>
          </cell>
          <cell r="DA427">
            <v>0</v>
          </cell>
          <cell r="DB427">
            <v>0</v>
          </cell>
          <cell r="DC427">
            <v>0</v>
          </cell>
          <cell r="DD427">
            <v>0</v>
          </cell>
          <cell r="DE427">
            <v>0</v>
          </cell>
          <cell r="DF427">
            <v>0</v>
          </cell>
          <cell r="DG427">
            <v>0</v>
          </cell>
          <cell r="DH427">
            <v>92.546849512589944</v>
          </cell>
          <cell r="DI427">
            <v>0</v>
          </cell>
          <cell r="DJ427">
            <v>0</v>
          </cell>
          <cell r="DK427">
            <v>27.3224043715847</v>
          </cell>
          <cell r="DL427">
            <v>40.314183812803748</v>
          </cell>
          <cell r="DM427">
            <v>0</v>
          </cell>
          <cell r="DN427">
            <v>0</v>
          </cell>
          <cell r="DO427">
            <v>0</v>
          </cell>
          <cell r="DP427">
            <v>0.7140967471184041</v>
          </cell>
          <cell r="DR427">
            <v>68.350684931506848</v>
          </cell>
          <cell r="DS427">
            <v>74.727365770195831</v>
          </cell>
          <cell r="DT427">
            <v>22.577422747321492</v>
          </cell>
          <cell r="DV427">
            <v>40176</v>
          </cell>
          <cell r="DW427">
            <v>0</v>
          </cell>
          <cell r="DY427">
            <v>49.7</v>
          </cell>
          <cell r="DZ427">
            <v>44.7</v>
          </cell>
          <cell r="EA427">
            <v>30</v>
          </cell>
          <cell r="EB427">
            <v>30</v>
          </cell>
          <cell r="ED427">
            <v>60</v>
          </cell>
          <cell r="EE427">
            <v>20</v>
          </cell>
          <cell r="EF427">
            <v>69.308996584112194</v>
          </cell>
          <cell r="EG427">
            <v>9.3089965841121938</v>
          </cell>
          <cell r="EH427">
            <v>60</v>
          </cell>
          <cell r="EJ427">
            <v>30</v>
          </cell>
          <cell r="EK427">
            <v>90</v>
          </cell>
          <cell r="EL427">
            <v>110</v>
          </cell>
          <cell r="EN427">
            <v>0</v>
          </cell>
          <cell r="EO427">
            <v>60</v>
          </cell>
          <cell r="EP427">
            <v>80</v>
          </cell>
          <cell r="ER427">
            <v>200</v>
          </cell>
          <cell r="ET427">
            <v>15</v>
          </cell>
          <cell r="EU427">
            <v>0</v>
          </cell>
          <cell r="EV427">
            <v>0.7140967471184041</v>
          </cell>
          <cell r="EW427">
            <v>53.350684931506848</v>
          </cell>
          <cell r="EX427">
            <v>15</v>
          </cell>
          <cell r="EZ427">
            <v>52.636588184388444</v>
          </cell>
          <cell r="FA427">
            <v>67.636588184388444</v>
          </cell>
          <cell r="FB427">
            <v>59</v>
          </cell>
          <cell r="FC427">
            <v>68.350684931506848</v>
          </cell>
          <cell r="FE427">
            <v>38271.593314814818</v>
          </cell>
        </row>
        <row r="428">
          <cell r="A428">
            <v>40177</v>
          </cell>
          <cell r="B428">
            <v>30</v>
          </cell>
          <cell r="C428">
            <v>3</v>
          </cell>
          <cell r="D428">
            <v>12</v>
          </cell>
          <cell r="E428">
            <v>2009</v>
          </cell>
          <cell r="G428">
            <v>0</v>
          </cell>
          <cell r="H428">
            <v>1.206858315857718</v>
          </cell>
          <cell r="I428">
            <v>10.900062718701356</v>
          </cell>
          <cell r="J428">
            <v>60.958904109589042</v>
          </cell>
          <cell r="K428">
            <v>10.483870967741936</v>
          </cell>
          <cell r="L428">
            <v>0.15144351516445981</v>
          </cell>
          <cell r="M428">
            <v>7.3983409302323997</v>
          </cell>
          <cell r="N428">
            <v>8.1229090909090917</v>
          </cell>
          <cell r="O428">
            <v>10.126400967895231</v>
          </cell>
          <cell r="P428">
            <v>13.92238640794162</v>
          </cell>
          <cell r="Q428">
            <v>26.204621762887189</v>
          </cell>
          <cell r="R428">
            <v>16.682246416849431</v>
          </cell>
          <cell r="S428">
            <v>35.274770869284488</v>
          </cell>
          <cell r="T428">
            <v>21.021918186229996</v>
          </cell>
          <cell r="U428">
            <v>25.491494453693363</v>
          </cell>
          <cell r="W428">
            <v>0</v>
          </cell>
          <cell r="X428">
            <v>0</v>
          </cell>
          <cell r="Y428">
            <v>0</v>
          </cell>
          <cell r="Z428">
            <v>0</v>
          </cell>
          <cell r="AA428">
            <v>0</v>
          </cell>
          <cell r="AB428">
            <v>2.3937462652918091</v>
          </cell>
          <cell r="AC428">
            <v>1.4889594278935601</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81.78818350920784</v>
          </cell>
          <cell r="BC428">
            <v>0</v>
          </cell>
          <cell r="BD428">
            <v>0</v>
          </cell>
          <cell r="BE428">
            <v>27.3224043715847</v>
          </cell>
          <cell r="BF428">
            <v>33.636499738004346</v>
          </cell>
          <cell r="BG428">
            <v>0</v>
          </cell>
          <cell r="BH428">
            <v>0</v>
          </cell>
          <cell r="BI428">
            <v>0</v>
          </cell>
          <cell r="BJ428">
            <v>4.2237004867781991</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3.1680803351396065</v>
          </cell>
          <cell r="BY428">
            <v>0</v>
          </cell>
          <cell r="CA428">
            <v>4.715140212641268</v>
          </cell>
          <cell r="CB428">
            <v>0</v>
          </cell>
          <cell r="CC428">
            <v>10.483870967741936</v>
          </cell>
          <cell r="CD428">
            <v>11.789987843120581</v>
          </cell>
          <cell r="CE428">
            <v>66.935655555573476</v>
          </cell>
          <cell r="CF428">
            <v>0</v>
          </cell>
          <cell r="CH428">
            <v>71.650795768214749</v>
          </cell>
          <cell r="CJ428">
            <v>40177</v>
          </cell>
          <cell r="CK428">
            <v>0</v>
          </cell>
          <cell r="CL428">
            <v>0</v>
          </cell>
          <cell r="CM428">
            <v>65.182604596367241</v>
          </cell>
          <cell r="CN428">
            <v>3.1680803351396065</v>
          </cell>
          <cell r="CO428">
            <v>0</v>
          </cell>
          <cell r="CP428">
            <v>0</v>
          </cell>
          <cell r="CQ428">
            <v>0</v>
          </cell>
          <cell r="CR428">
            <v>0</v>
          </cell>
          <cell r="CS428">
            <v>0</v>
          </cell>
          <cell r="CU428">
            <v>40177</v>
          </cell>
          <cell r="CV428">
            <v>2.3937462652918091</v>
          </cell>
          <cell r="CW428">
            <v>1.4889594278935601</v>
          </cell>
          <cell r="CX428">
            <v>0</v>
          </cell>
          <cell r="CY428">
            <v>0</v>
          </cell>
          <cell r="CZ428">
            <v>0</v>
          </cell>
          <cell r="DA428">
            <v>0</v>
          </cell>
          <cell r="DB428">
            <v>0</v>
          </cell>
          <cell r="DC428">
            <v>0</v>
          </cell>
          <cell r="DD428">
            <v>0</v>
          </cell>
          <cell r="DE428">
            <v>0</v>
          </cell>
          <cell r="DF428">
            <v>0</v>
          </cell>
          <cell r="DG428">
            <v>0</v>
          </cell>
          <cell r="DH428">
            <v>81.78818350920784</v>
          </cell>
          <cell r="DI428">
            <v>0</v>
          </cell>
          <cell r="DJ428">
            <v>0</v>
          </cell>
          <cell r="DK428">
            <v>27.3224043715847</v>
          </cell>
          <cell r="DL428">
            <v>37.860200224782545</v>
          </cell>
          <cell r="DM428">
            <v>0</v>
          </cell>
          <cell r="DN428">
            <v>0</v>
          </cell>
          <cell r="DO428">
            <v>0</v>
          </cell>
          <cell r="DP428">
            <v>3.1680803351396065</v>
          </cell>
          <cell r="DR428">
            <v>68.350684931506848</v>
          </cell>
          <cell r="DS428">
            <v>71.650795768214749</v>
          </cell>
          <cell r="DT428">
            <v>22.273858810862517</v>
          </cell>
          <cell r="DV428">
            <v>40177</v>
          </cell>
          <cell r="DW428">
            <v>0</v>
          </cell>
          <cell r="DY428">
            <v>49.7</v>
          </cell>
          <cell r="DZ428">
            <v>44.7</v>
          </cell>
          <cell r="EA428">
            <v>30</v>
          </cell>
          <cell r="EB428">
            <v>30</v>
          </cell>
          <cell r="ED428">
            <v>60</v>
          </cell>
          <cell r="EE428">
            <v>20</v>
          </cell>
          <cell r="EF428">
            <v>66.935655555573476</v>
          </cell>
          <cell r="EG428">
            <v>6.9356555555734758</v>
          </cell>
          <cell r="EH428">
            <v>60</v>
          </cell>
          <cell r="EJ428">
            <v>30</v>
          </cell>
          <cell r="EK428">
            <v>90</v>
          </cell>
          <cell r="EL428">
            <v>110</v>
          </cell>
          <cell r="EN428">
            <v>0</v>
          </cell>
          <cell r="EO428">
            <v>60</v>
          </cell>
          <cell r="EP428">
            <v>80</v>
          </cell>
          <cell r="ER428">
            <v>200</v>
          </cell>
          <cell r="ET428">
            <v>15</v>
          </cell>
          <cell r="EU428">
            <v>0</v>
          </cell>
          <cell r="EV428">
            <v>3.1680803351396065</v>
          </cell>
          <cell r="EW428">
            <v>53.350684931506841</v>
          </cell>
          <cell r="EX428">
            <v>15</v>
          </cell>
          <cell r="EZ428">
            <v>50.182604596367234</v>
          </cell>
          <cell r="FA428">
            <v>65.182604596367241</v>
          </cell>
          <cell r="FB428">
            <v>59</v>
          </cell>
          <cell r="FC428">
            <v>68.350684931506848</v>
          </cell>
          <cell r="FE428">
            <v>38271.59331527778</v>
          </cell>
        </row>
        <row r="429">
          <cell r="A429">
            <v>40178</v>
          </cell>
          <cell r="B429">
            <v>31</v>
          </cell>
          <cell r="C429">
            <v>4</v>
          </cell>
          <cell r="D429">
            <v>12</v>
          </cell>
          <cell r="E429">
            <v>2009</v>
          </cell>
          <cell r="G429">
            <v>0</v>
          </cell>
          <cell r="H429">
            <v>0.67170037316339715</v>
          </cell>
          <cell r="I429">
            <v>8.7613148598455695</v>
          </cell>
          <cell r="J429">
            <v>60.958904109589042</v>
          </cell>
          <cell r="K429">
            <v>10.483870967741936</v>
          </cell>
          <cell r="L429">
            <v>8.4288821904374242E-2</v>
          </cell>
          <cell r="M429">
            <v>5.9466808589126581</v>
          </cell>
          <cell r="N429">
            <v>0</v>
          </cell>
          <cell r="O429">
            <v>5.6360446123315429</v>
          </cell>
          <cell r="P429">
            <v>11.190615510049426</v>
          </cell>
          <cell r="Q429">
            <v>26.817763458277874</v>
          </cell>
          <cell r="R429">
            <v>16.682246416849431</v>
          </cell>
          <cell r="S429">
            <v>32.439600072417569</v>
          </cell>
          <cell r="T429">
            <v>20.026778057255363</v>
          </cell>
          <cell r="U429">
            <v>14.702681243643278</v>
          </cell>
          <cell r="W429">
            <v>0</v>
          </cell>
          <cell r="X429">
            <v>0</v>
          </cell>
          <cell r="Y429">
            <v>0</v>
          </cell>
          <cell r="Z429">
            <v>0</v>
          </cell>
          <cell r="AA429">
            <v>0</v>
          </cell>
          <cell r="AB429">
            <v>0</v>
          </cell>
          <cell r="AC429">
            <v>1.414511456498873</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67.169059373316216</v>
          </cell>
          <cell r="BC429">
            <v>0</v>
          </cell>
          <cell r="BD429">
            <v>0</v>
          </cell>
          <cell r="BE429">
            <v>27.3224043715847</v>
          </cell>
          <cell r="BF429">
            <v>28.013657053233327</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5.6228426847710153</v>
          </cell>
          <cell r="BX429">
            <v>7.3917808219178056</v>
          </cell>
          <cell r="BY429">
            <v>0</v>
          </cell>
          <cell r="CA429">
            <v>2.0412344110911604</v>
          </cell>
          <cell r="CB429">
            <v>0</v>
          </cell>
          <cell r="CC429">
            <v>10.483870967741936</v>
          </cell>
          <cell r="CD429">
            <v>4.6164582243181584</v>
          </cell>
          <cell r="CE429">
            <v>60.326669997508269</v>
          </cell>
          <cell r="CF429">
            <v>0</v>
          </cell>
          <cell r="CH429">
            <v>62.367904408599429</v>
          </cell>
          <cell r="CJ429">
            <v>40178</v>
          </cell>
          <cell r="CK429">
            <v>0</v>
          </cell>
          <cell r="CL429">
            <v>0</v>
          </cell>
          <cell r="CM429">
            <v>55.336061424818027</v>
          </cell>
          <cell r="CN429">
            <v>13.014623506688821</v>
          </cell>
          <cell r="CO429">
            <v>0</v>
          </cell>
          <cell r="CP429">
            <v>0</v>
          </cell>
          <cell r="CQ429">
            <v>0</v>
          </cell>
          <cell r="CR429">
            <v>0</v>
          </cell>
          <cell r="CS429">
            <v>0</v>
          </cell>
          <cell r="CU429">
            <v>40178</v>
          </cell>
          <cell r="CV429">
            <v>0</v>
          </cell>
          <cell r="CW429">
            <v>1.414511456498873</v>
          </cell>
          <cell r="CX429">
            <v>0</v>
          </cell>
          <cell r="CY429">
            <v>0</v>
          </cell>
          <cell r="CZ429">
            <v>0</v>
          </cell>
          <cell r="DA429">
            <v>0</v>
          </cell>
          <cell r="DB429">
            <v>0</v>
          </cell>
          <cell r="DC429">
            <v>0</v>
          </cell>
          <cell r="DD429">
            <v>0</v>
          </cell>
          <cell r="DE429">
            <v>0</v>
          </cell>
          <cell r="DF429">
            <v>0</v>
          </cell>
          <cell r="DG429">
            <v>0</v>
          </cell>
          <cell r="DH429">
            <v>67.169059373316216</v>
          </cell>
          <cell r="DI429">
            <v>0</v>
          </cell>
          <cell r="DJ429">
            <v>0</v>
          </cell>
          <cell r="DK429">
            <v>27.3224043715847</v>
          </cell>
          <cell r="DL429">
            <v>28.013657053233327</v>
          </cell>
          <cell r="DM429">
            <v>0</v>
          </cell>
          <cell r="DN429">
            <v>0</v>
          </cell>
          <cell r="DO429">
            <v>0</v>
          </cell>
          <cell r="DP429">
            <v>13.014623506688821</v>
          </cell>
          <cell r="DR429">
            <v>68.350684931506848</v>
          </cell>
          <cell r="DS429">
            <v>62.367904408599429</v>
          </cell>
          <cell r="DT429">
            <v>15.100329192060094</v>
          </cell>
          <cell r="DV429">
            <v>40178</v>
          </cell>
          <cell r="DW429">
            <v>0</v>
          </cell>
          <cell r="DY429">
            <v>49.7</v>
          </cell>
          <cell r="DZ429">
            <v>44.7</v>
          </cell>
          <cell r="EA429">
            <v>30</v>
          </cell>
          <cell r="EB429">
            <v>30</v>
          </cell>
          <cell r="ED429">
            <v>60</v>
          </cell>
          <cell r="EE429">
            <v>20</v>
          </cell>
          <cell r="EF429">
            <v>60.326669997508269</v>
          </cell>
          <cell r="EG429">
            <v>0.32666999750826875</v>
          </cell>
          <cell r="EH429">
            <v>60</v>
          </cell>
          <cell r="EJ429">
            <v>30</v>
          </cell>
          <cell r="EK429">
            <v>90</v>
          </cell>
          <cell r="EL429">
            <v>110</v>
          </cell>
          <cell r="EN429">
            <v>0</v>
          </cell>
          <cell r="EO429">
            <v>60</v>
          </cell>
          <cell r="EP429">
            <v>80</v>
          </cell>
          <cell r="ER429">
            <v>200</v>
          </cell>
          <cell r="ET429">
            <v>15</v>
          </cell>
          <cell r="EU429">
            <v>0</v>
          </cell>
          <cell r="EV429">
            <v>13.014623506688821</v>
          </cell>
          <cell r="EW429">
            <v>53.350684931506848</v>
          </cell>
          <cell r="EX429">
            <v>15</v>
          </cell>
          <cell r="EZ429">
            <v>40.336061424818027</v>
          </cell>
          <cell r="FA429">
            <v>55.336061424818027</v>
          </cell>
          <cell r="FB429">
            <v>59</v>
          </cell>
          <cell r="FC429">
            <v>68.350684931506848</v>
          </cell>
          <cell r="FE429">
            <v>38271.593315393518</v>
          </cell>
        </row>
      </sheetData>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MAPS TUOS"/>
      <sheetName val="Term Sheets"/>
      <sheetName val="SE Vol &amp; Cost"/>
      <sheetName val="Sheet1 (2)"/>
      <sheetName val="Wholesale Vol"/>
      <sheetName val="Retail Vol"/>
      <sheetName val="ADL Vol &amp; Cost"/>
      <sheetName val="Recharge(Unit)"/>
      <sheetName val="SEAGAS TUOS"/>
      <sheetName val="Mildura TUOS"/>
      <sheetName val="EnvMDQ"/>
      <sheetName val="Demand customers"/>
      <sheetName val="volume customers"/>
      <sheetName val="MAP Balance"/>
      <sheetName val="Summ"/>
      <sheetName val="Summary ($)"/>
      <sheetName val="Summary (Unit)"/>
      <sheetName val="Old Vol"/>
      <sheetName val="Contract MDQ"/>
      <sheetName val="Cost($)"/>
      <sheetName val="Recharge($)"/>
      <sheetName val="SE Balance"/>
      <sheetName val="Input"/>
      <sheetName val="Profile"/>
      <sheetName val=" Rates"/>
      <sheetName val="P&amp;L 05_06"/>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 val="MAPS_TUOS"/>
      <sheetName val="Term_Sheets"/>
      <sheetName val="SE_Vol_&amp;_Cost"/>
      <sheetName val="Sheet1_(2)"/>
      <sheetName val="Wholesale_Vol"/>
      <sheetName val="Retail_Vol"/>
      <sheetName val="ADL_Vol_&amp;_Cost"/>
      <sheetName val="SEAGAS_TUOS"/>
      <sheetName val="Mildura_TUOS"/>
      <sheetName val="Demand_customers"/>
      <sheetName val="volume_customers"/>
      <sheetName val="MAP_Balance"/>
      <sheetName val="Summary_($)"/>
      <sheetName val="Summary_(Unit)"/>
      <sheetName val="Old_Vol"/>
      <sheetName val="Contract_MDQ"/>
      <sheetName val="SE_Balance"/>
      <sheetName val="_Rates"/>
      <sheetName val="P&amp;L_05_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Ent_Val_BA"/>
      <sheetName val="Revenue_FA"/>
      <sheetName val="Capex_FA"/>
      <sheetName val="Opex_FA"/>
      <sheetName val="Funding_FA"/>
      <sheetName val="ImpExp_FA"/>
      <sheetName val="Delay_Payment_FA"/>
      <sheetName val="Analysis_SC"/>
      <sheetName val="Ungeared_CF_FO"/>
      <sheetName val="Geared_CF_FO"/>
      <sheetName val="Summary_SC"/>
      <sheetName val="Summary_BO"/>
      <sheetName val="Tables_BO"/>
      <sheetName val="Charts_BO"/>
      <sheetName val="Financial_Statements_FO"/>
      <sheetName val="ImpExp_Temp_FO"/>
      <sheetName val="Checks_SC"/>
      <sheetName val="Alt_Chks_BO"/>
      <sheetName val="Key_SC"/>
      <sheetName val="Formats_&amp;_Styles_Key_BO"/>
      <sheetName val="Sheet_Naming_Key_BO"/>
      <sheetName val="Lookup_SC"/>
      <sheetName val="GL"/>
      <sheetName val="Other_BL"/>
      <sheetName val="Periodicity_BL"/>
    </sheetNames>
    <sheetDataSet>
      <sheetData sheetId="0"/>
      <sheetData sheetId="1"/>
      <sheetData sheetId="2"/>
      <sheetData sheetId="3"/>
      <sheetData sheetId="4" refreshError="1">
        <row r="33">
          <cell r="J33">
            <v>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 Summary"/>
      <sheetName val="SA - MDQ"/>
      <sheetName val="Env AA Charges"/>
      <sheetName val="volumes"/>
      <sheetName val="costs"/>
      <sheetName val="SA_-_Summary"/>
      <sheetName val="SA_-_MDQ"/>
      <sheetName val="Env_AA_Charges"/>
    </sheetNames>
    <sheetDataSet>
      <sheetData sheetId="0" refreshError="1"/>
      <sheetData sheetId="1" refreshError="1"/>
      <sheetData sheetId="2" refreshError="1"/>
      <sheetData sheetId="3" refreshError="1">
        <row r="17">
          <cell r="B17">
            <v>1</v>
          </cell>
          <cell r="C17">
            <v>2</v>
          </cell>
          <cell r="D17">
            <v>3</v>
          </cell>
          <cell r="E17">
            <v>4</v>
          </cell>
          <cell r="F17">
            <v>5</v>
          </cell>
          <cell r="G17">
            <v>6</v>
          </cell>
          <cell r="H17">
            <v>7</v>
          </cell>
          <cell r="I17">
            <v>8</v>
          </cell>
          <cell r="J17">
            <v>9</v>
          </cell>
          <cell r="K17">
            <v>10</v>
          </cell>
          <cell r="L17">
            <v>11</v>
          </cell>
          <cell r="M17">
            <v>12</v>
          </cell>
        </row>
        <row r="18">
          <cell r="B18">
            <v>7.0000000000000007E-2</v>
          </cell>
          <cell r="C18">
            <v>7.0000000000000007E-2</v>
          </cell>
          <cell r="D18">
            <v>7.0000000000000007E-2</v>
          </cell>
          <cell r="E18">
            <v>7.0000000000000007E-2</v>
          </cell>
          <cell r="F18">
            <v>7.0000000000000007E-2</v>
          </cell>
          <cell r="G18">
            <v>0.08</v>
          </cell>
          <cell r="H18">
            <v>0.11</v>
          </cell>
          <cell r="I18">
            <v>0.11</v>
          </cell>
          <cell r="J18">
            <v>0.11</v>
          </cell>
          <cell r="K18">
            <v>0.08</v>
          </cell>
          <cell r="L18">
            <v>0.08</v>
          </cell>
          <cell r="M18">
            <v>0.08</v>
          </cell>
        </row>
      </sheetData>
      <sheetData sheetId="4" refreshError="1"/>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 12 Dec 08"/>
      <sheetName val="Valuation as at 31 Dec 08"/>
      <sheetName val="Prospective Effectiveness"/>
      <sheetName val="Retrospective Effectiveness"/>
      <sheetName val="CPI Ratio Curve"/>
      <sheetName val="Interest Rates"/>
      <sheetName val="Discount Factors"/>
      <sheetName val="CPI Curves"/>
    </sheetNames>
    <sheetDataSet>
      <sheetData sheetId="0" refreshError="1"/>
      <sheetData sheetId="1" refreshError="1"/>
      <sheetData sheetId="2" refreshError="1"/>
      <sheetData sheetId="3" refreshError="1"/>
      <sheetData sheetId="4" refreshError="1">
        <row r="7">
          <cell r="D7">
            <v>38748</v>
          </cell>
          <cell r="E7">
            <v>38776</v>
          </cell>
          <cell r="F7">
            <v>38807</v>
          </cell>
          <cell r="G7">
            <v>38837</v>
          </cell>
          <cell r="H7">
            <v>38868</v>
          </cell>
          <cell r="I7">
            <v>38898</v>
          </cell>
          <cell r="J7">
            <v>38929</v>
          </cell>
          <cell r="K7">
            <v>38960</v>
          </cell>
          <cell r="L7">
            <v>38990</v>
          </cell>
          <cell r="M7">
            <v>39021</v>
          </cell>
          <cell r="N7">
            <v>39051</v>
          </cell>
          <cell r="O7">
            <v>39082</v>
          </cell>
          <cell r="P7">
            <v>39113</v>
          </cell>
          <cell r="Q7">
            <v>39141</v>
          </cell>
          <cell r="R7">
            <v>39172</v>
          </cell>
          <cell r="S7">
            <v>39202</v>
          </cell>
          <cell r="T7">
            <v>39233</v>
          </cell>
          <cell r="U7">
            <v>39263</v>
          </cell>
          <cell r="V7">
            <v>39294</v>
          </cell>
          <cell r="W7">
            <v>39325</v>
          </cell>
          <cell r="X7">
            <v>39355</v>
          </cell>
          <cell r="Y7">
            <v>39386</v>
          </cell>
          <cell r="Z7">
            <v>39416</v>
          </cell>
          <cell r="AA7">
            <v>39447</v>
          </cell>
          <cell r="AB7">
            <v>39478</v>
          </cell>
          <cell r="AC7">
            <v>39507</v>
          </cell>
          <cell r="AD7">
            <v>39538</v>
          </cell>
          <cell r="AE7">
            <v>39568</v>
          </cell>
          <cell r="AF7">
            <v>39598</v>
          </cell>
          <cell r="AG7">
            <v>39629</v>
          </cell>
          <cell r="AH7">
            <v>39660</v>
          </cell>
          <cell r="AI7">
            <v>39689</v>
          </cell>
          <cell r="AJ7">
            <v>39721</v>
          </cell>
          <cell r="AK7">
            <v>39752</v>
          </cell>
          <cell r="AL7">
            <v>39780</v>
          </cell>
          <cell r="AM7">
            <v>39786</v>
          </cell>
          <cell r="AN7">
            <v>39794</v>
          </cell>
          <cell r="AO7">
            <v>39813</v>
          </cell>
          <cell r="AP7">
            <v>39843</v>
          </cell>
          <cell r="AQ7">
            <v>39871</v>
          </cell>
        </row>
      </sheetData>
      <sheetData sheetId="5" refreshError="1"/>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 val="Screen Shots for Data Acq"/>
    </sheetNames>
    <sheetDataSet>
      <sheetData sheetId="0" refreshError="1"/>
      <sheetData sheetId="1">
        <row r="28">
          <cell r="A28">
            <v>36586</v>
          </cell>
        </row>
        <row r="176">
          <cell r="A176">
            <v>41091</v>
          </cell>
        </row>
        <row r="177">
          <cell r="A177">
            <v>41122</v>
          </cell>
        </row>
        <row r="178">
          <cell r="A178">
            <v>41153</v>
          </cell>
        </row>
        <row r="179">
          <cell r="A179">
            <v>41183</v>
          </cell>
        </row>
        <row r="180">
          <cell r="A180">
            <v>41214</v>
          </cell>
        </row>
        <row r="181">
          <cell r="A181">
            <v>41244</v>
          </cell>
        </row>
        <row r="182">
          <cell r="A182">
            <v>41275</v>
          </cell>
        </row>
        <row r="183">
          <cell r="A183">
            <v>41306</v>
          </cell>
        </row>
        <row r="184">
          <cell r="A184">
            <v>41334</v>
          </cell>
        </row>
        <row r="185">
          <cell r="A185">
            <v>41365</v>
          </cell>
        </row>
        <row r="186">
          <cell r="A186">
            <v>41395</v>
          </cell>
        </row>
        <row r="187">
          <cell r="A187">
            <v>41426</v>
          </cell>
        </row>
        <row r="212">
          <cell r="A212">
            <v>42186</v>
          </cell>
        </row>
        <row r="213">
          <cell r="A213">
            <v>42217</v>
          </cell>
        </row>
        <row r="214">
          <cell r="A214">
            <v>42248</v>
          </cell>
        </row>
        <row r="215">
          <cell r="A215">
            <v>42278</v>
          </cell>
        </row>
        <row r="216">
          <cell r="A216">
            <v>42309</v>
          </cell>
        </row>
        <row r="217">
          <cell r="A217">
            <v>42339</v>
          </cell>
        </row>
        <row r="218">
          <cell r="A218">
            <v>42370</v>
          </cell>
        </row>
        <row r="219">
          <cell r="A219">
            <v>42401</v>
          </cell>
        </row>
        <row r="220">
          <cell r="A220">
            <v>42430</v>
          </cell>
        </row>
        <row r="221">
          <cell r="A221">
            <v>42461</v>
          </cell>
        </row>
        <row r="222">
          <cell r="A222">
            <v>42491</v>
          </cell>
        </row>
        <row r="223">
          <cell r="A223">
            <v>42522</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sheetName val="VOLS"/>
      <sheetName val="MDQ"/>
      <sheetName val="Supply Costs"/>
      <sheetName val="TUOS Costs"/>
      <sheetName val="Supply Balance"/>
      <sheetName val="&lt;10TJ Dx Calc"/>
      <sheetName val="Special Reads"/>
      <sheetName val="Banking"/>
      <sheetName val="ExecSums1"/>
      <sheetName val="Exec Sums"/>
      <sheetName val="DUOS Actuals"/>
      <sheetName val="Costs"/>
      <sheetName val="Recharges"/>
      <sheetName val="Analysis"/>
      <sheetName val="Total Costs"/>
      <sheetName val="Cost Vs Recharge"/>
      <sheetName val="Contracts Inputs"/>
      <sheetName val="Recharge Summary"/>
      <sheetName val="Wellhead Summary"/>
      <sheetName val="TUOS JT"/>
      <sheetName val="Cost Summary Source"/>
      <sheetName val="Cost Summary"/>
      <sheetName val="P&amp;L"/>
      <sheetName val="Supply_Costs"/>
      <sheetName val="TUOS_Costs"/>
      <sheetName val="Supply_Balance"/>
      <sheetName val="&lt;10TJ_Dx_Calc"/>
      <sheetName val="Special_Reads"/>
      <sheetName val="Exec_Sums"/>
      <sheetName val="DUOS_Actuals"/>
      <sheetName val="Total_Costs"/>
      <sheetName val="Cost_Vs_Recharge"/>
      <sheetName val="Contracts_Inputs"/>
      <sheetName val="Recharge_Summary"/>
      <sheetName val="Wellhead_Summary"/>
      <sheetName val="TUOS_JT"/>
      <sheetName val="Cost_Summary_Source"/>
      <sheetName val="Cost_Summary"/>
      <sheetName val="CPI Ratio Curve"/>
    </sheetNames>
    <sheetDataSet>
      <sheetData sheetId="0"/>
      <sheetData sheetId="1"/>
      <sheetData sheetId="2"/>
      <sheetData sheetId="3"/>
      <sheetData sheetId="4" refreshError="1">
        <row r="143">
          <cell r="K143">
            <v>0</v>
          </cell>
        </row>
        <row r="144">
          <cell r="K144">
            <v>2.1909999999999998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3">
          <cell r="K143">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Final"/>
      <sheetName val="Journal"/>
    </sheetNames>
    <sheetDataSet>
      <sheetData sheetId="0" refreshError="1"/>
      <sheetData sheetId="1" refreshError="1"/>
      <sheetData sheetId="2" refreshError="1">
        <row r="5">
          <cell r="A5">
            <v>450000406</v>
          </cell>
          <cell r="B5" t="str">
            <v>450000406 - Ipswich Motorwa</v>
          </cell>
          <cell r="C5">
            <v>0</v>
          </cell>
          <cell r="D5">
            <v>0</v>
          </cell>
          <cell r="E5">
            <v>0</v>
          </cell>
          <cell r="F5">
            <v>0</v>
          </cell>
          <cell r="G5">
            <v>222.63</v>
          </cell>
          <cell r="H5">
            <v>0</v>
          </cell>
          <cell r="I5">
            <v>-222.63</v>
          </cell>
          <cell r="J5">
            <v>0</v>
          </cell>
        </row>
        <row r="6">
          <cell r="A6">
            <v>450050153</v>
          </cell>
          <cell r="B6" t="str">
            <v>450050153 - RW - Recoverabl</v>
          </cell>
          <cell r="C6">
            <v>0</v>
          </cell>
          <cell r="D6">
            <v>0</v>
          </cell>
          <cell r="E6">
            <v>0</v>
          </cell>
          <cell r="F6">
            <v>0</v>
          </cell>
          <cell r="G6">
            <v>1851.11</v>
          </cell>
          <cell r="H6">
            <v>0</v>
          </cell>
          <cell r="I6">
            <v>-1851.11</v>
          </cell>
          <cell r="J6">
            <v>0</v>
          </cell>
        </row>
        <row r="7">
          <cell r="A7">
            <v>450050154</v>
          </cell>
          <cell r="B7" t="str">
            <v>450050154 - RW - Site Watch</v>
          </cell>
          <cell r="C7">
            <v>52692.71</v>
          </cell>
          <cell r="D7">
            <v>8458.4500000000007</v>
          </cell>
          <cell r="E7">
            <v>-44234.26</v>
          </cell>
          <cell r="F7">
            <v>-522.95940745644896</v>
          </cell>
          <cell r="G7">
            <v>234936.32000000001</v>
          </cell>
          <cell r="H7">
            <v>106999.99</v>
          </cell>
          <cell r="I7">
            <v>-127936.33</v>
          </cell>
          <cell r="J7">
            <v>-119.566674725857</v>
          </cell>
        </row>
        <row r="8">
          <cell r="A8">
            <v>450050155</v>
          </cell>
          <cell r="B8" t="str">
            <v>450050155 - RW - Damage to</v>
          </cell>
          <cell r="C8">
            <v>8194.1200000000008</v>
          </cell>
          <cell r="D8">
            <v>0</v>
          </cell>
          <cell r="E8">
            <v>-8194.1200000000008</v>
          </cell>
          <cell r="F8">
            <v>0</v>
          </cell>
          <cell r="G8">
            <v>141818.43</v>
          </cell>
          <cell r="H8">
            <v>0</v>
          </cell>
          <cell r="I8">
            <v>-141818.43</v>
          </cell>
          <cell r="J8">
            <v>0</v>
          </cell>
        </row>
        <row r="9">
          <cell r="A9">
            <v>450050162</v>
          </cell>
          <cell r="B9" t="str">
            <v>450050162 - R0078126</v>
          </cell>
          <cell r="C9">
            <v>0</v>
          </cell>
          <cell r="D9">
            <v>0</v>
          </cell>
          <cell r="E9">
            <v>0</v>
          </cell>
          <cell r="F9">
            <v>0</v>
          </cell>
          <cell r="G9">
            <v>1592.5</v>
          </cell>
          <cell r="H9">
            <v>0</v>
          </cell>
          <cell r="I9">
            <v>-1592.5</v>
          </cell>
          <cell r="J9">
            <v>0</v>
          </cell>
        </row>
        <row r="10">
          <cell r="A10">
            <v>450050164</v>
          </cell>
          <cell r="B10" t="str">
            <v>450050164 - R0082739</v>
          </cell>
          <cell r="C10">
            <v>0</v>
          </cell>
          <cell r="D10">
            <v>0</v>
          </cell>
          <cell r="E10">
            <v>0</v>
          </cell>
          <cell r="F10">
            <v>0</v>
          </cell>
          <cell r="G10">
            <v>0</v>
          </cell>
          <cell r="H10">
            <v>0</v>
          </cell>
          <cell r="I10">
            <v>0</v>
          </cell>
          <cell r="J10">
            <v>0</v>
          </cell>
        </row>
        <row r="11">
          <cell r="A11">
            <v>450050165</v>
          </cell>
          <cell r="B11" t="str">
            <v>450050165 - R0083708</v>
          </cell>
          <cell r="C11">
            <v>0</v>
          </cell>
          <cell r="D11">
            <v>0</v>
          </cell>
          <cell r="E11">
            <v>0</v>
          </cell>
          <cell r="F11">
            <v>0</v>
          </cell>
          <cell r="G11">
            <v>10626.65</v>
          </cell>
          <cell r="H11">
            <v>0</v>
          </cell>
          <cell r="I11">
            <v>-10626.65</v>
          </cell>
          <cell r="J11">
            <v>0</v>
          </cell>
        </row>
        <row r="12">
          <cell r="A12">
            <v>450050166</v>
          </cell>
          <cell r="B12" t="str">
            <v>450050166 - R0083937</v>
          </cell>
          <cell r="C12">
            <v>0</v>
          </cell>
          <cell r="D12">
            <v>0</v>
          </cell>
          <cell r="E12">
            <v>0</v>
          </cell>
          <cell r="F12">
            <v>0</v>
          </cell>
          <cell r="G12">
            <v>9.0949470177292804E-13</v>
          </cell>
          <cell r="H12">
            <v>0</v>
          </cell>
          <cell r="I12">
            <v>-9.0949470177292804E-13</v>
          </cell>
          <cell r="J12">
            <v>0</v>
          </cell>
        </row>
        <row r="13">
          <cell r="A13">
            <v>450050168</v>
          </cell>
          <cell r="B13" t="str">
            <v>450050168 - R0085614</v>
          </cell>
          <cell r="C13">
            <v>0</v>
          </cell>
          <cell r="D13">
            <v>0</v>
          </cell>
          <cell r="E13">
            <v>0</v>
          </cell>
          <cell r="F13">
            <v>0</v>
          </cell>
          <cell r="G13">
            <v>37436</v>
          </cell>
          <cell r="H13">
            <v>0</v>
          </cell>
          <cell r="I13">
            <v>-37436</v>
          </cell>
          <cell r="J13">
            <v>0</v>
          </cell>
        </row>
        <row r="14">
          <cell r="A14">
            <v>450050169</v>
          </cell>
          <cell r="B14" t="str">
            <v>450050169 - R0087102</v>
          </cell>
          <cell r="C14">
            <v>0</v>
          </cell>
          <cell r="D14">
            <v>0</v>
          </cell>
          <cell r="E14">
            <v>0</v>
          </cell>
          <cell r="F14">
            <v>0</v>
          </cell>
          <cell r="G14">
            <v>35052.449999999997</v>
          </cell>
          <cell r="H14">
            <v>0</v>
          </cell>
          <cell r="I14">
            <v>-35052.449999999997</v>
          </cell>
          <cell r="J14">
            <v>0</v>
          </cell>
        </row>
        <row r="15">
          <cell r="A15">
            <v>450050172</v>
          </cell>
          <cell r="B15" t="str">
            <v>450050172 - R0083225</v>
          </cell>
          <cell r="C15">
            <v>0</v>
          </cell>
          <cell r="D15">
            <v>0</v>
          </cell>
          <cell r="E15">
            <v>0</v>
          </cell>
          <cell r="F15">
            <v>0</v>
          </cell>
          <cell r="G15">
            <v>83523.89</v>
          </cell>
          <cell r="H15">
            <v>0</v>
          </cell>
          <cell r="I15">
            <v>-83523.89</v>
          </cell>
          <cell r="J15">
            <v>0</v>
          </cell>
        </row>
        <row r="16">
          <cell r="A16">
            <v>450050176</v>
          </cell>
          <cell r="B16" t="str">
            <v>450050176 - R0088001</v>
          </cell>
          <cell r="C16">
            <v>0</v>
          </cell>
          <cell r="D16">
            <v>0</v>
          </cell>
          <cell r="E16">
            <v>0</v>
          </cell>
          <cell r="F16">
            <v>0</v>
          </cell>
          <cell r="G16">
            <v>517341.9</v>
          </cell>
          <cell r="H16">
            <v>0</v>
          </cell>
          <cell r="I16">
            <v>-517341.9</v>
          </cell>
          <cell r="J16">
            <v>0</v>
          </cell>
        </row>
        <row r="17">
          <cell r="A17">
            <v>450050180</v>
          </cell>
          <cell r="B17" t="str">
            <v>450050180 - R0087299</v>
          </cell>
          <cell r="C17">
            <v>11322</v>
          </cell>
          <cell r="D17">
            <v>0</v>
          </cell>
          <cell r="E17">
            <v>-11322</v>
          </cell>
          <cell r="F17">
            <v>0</v>
          </cell>
          <cell r="G17">
            <v>309699.94</v>
          </cell>
          <cell r="H17">
            <v>0</v>
          </cell>
          <cell r="I17">
            <v>-309699.94</v>
          </cell>
          <cell r="J17">
            <v>0</v>
          </cell>
        </row>
        <row r="18">
          <cell r="A18">
            <v>450050181</v>
          </cell>
          <cell r="B18" t="str">
            <v>450050181 - R0076784</v>
          </cell>
          <cell r="C18">
            <v>0</v>
          </cell>
          <cell r="D18">
            <v>0</v>
          </cell>
          <cell r="E18">
            <v>0</v>
          </cell>
          <cell r="F18">
            <v>0</v>
          </cell>
          <cell r="G18">
            <v>68995.12</v>
          </cell>
          <cell r="H18">
            <v>0</v>
          </cell>
          <cell r="I18">
            <v>-68995.12</v>
          </cell>
          <cell r="J18">
            <v>0</v>
          </cell>
        </row>
        <row r="19">
          <cell r="A19">
            <v>450050182</v>
          </cell>
          <cell r="B19" t="str">
            <v>450050182 - Waterford Rd</v>
          </cell>
          <cell r="C19">
            <v>225.39</v>
          </cell>
          <cell r="D19">
            <v>0</v>
          </cell>
          <cell r="E19">
            <v>-225.39</v>
          </cell>
          <cell r="F19">
            <v>0</v>
          </cell>
          <cell r="G19">
            <v>810227.19999999995</v>
          </cell>
          <cell r="H19">
            <v>0</v>
          </cell>
          <cell r="I19">
            <v>-810227.19999999995</v>
          </cell>
          <cell r="J19">
            <v>0</v>
          </cell>
        </row>
        <row r="20">
          <cell r="A20">
            <v>450050183</v>
          </cell>
          <cell r="B20" t="str">
            <v>450050183 - LCC HP PE</v>
          </cell>
          <cell r="C20">
            <v>0</v>
          </cell>
          <cell r="D20">
            <v>0</v>
          </cell>
          <cell r="E20">
            <v>0</v>
          </cell>
          <cell r="F20">
            <v>0</v>
          </cell>
          <cell r="G20">
            <v>6272.07</v>
          </cell>
          <cell r="H20">
            <v>0</v>
          </cell>
          <cell r="I20">
            <v>-6272.07</v>
          </cell>
          <cell r="J20">
            <v>0</v>
          </cell>
        </row>
        <row r="21">
          <cell r="A21">
            <v>450050184</v>
          </cell>
          <cell r="B21" t="str">
            <v>450050184 - RC-CR-PA-001-01</v>
          </cell>
          <cell r="C21">
            <v>3857.19</v>
          </cell>
          <cell r="D21">
            <v>0</v>
          </cell>
          <cell r="E21">
            <v>-3857.19</v>
          </cell>
          <cell r="F21">
            <v>0</v>
          </cell>
          <cell r="G21">
            <v>3939.69</v>
          </cell>
          <cell r="H21">
            <v>0</v>
          </cell>
          <cell r="I21">
            <v>-3939.69</v>
          </cell>
          <cell r="J21">
            <v>0</v>
          </cell>
        </row>
        <row r="22">
          <cell r="A22">
            <v>450050185</v>
          </cell>
          <cell r="B22" t="str">
            <v>450050185 - RC-CR-PA-002-01</v>
          </cell>
          <cell r="C22">
            <v>785.53</v>
          </cell>
          <cell r="D22">
            <v>0</v>
          </cell>
          <cell r="E22">
            <v>-785.53</v>
          </cell>
          <cell r="F22">
            <v>0</v>
          </cell>
          <cell r="G22">
            <v>58218.43</v>
          </cell>
          <cell r="H22">
            <v>0</v>
          </cell>
          <cell r="I22">
            <v>-58218.43</v>
          </cell>
          <cell r="J22">
            <v>0</v>
          </cell>
        </row>
        <row r="23">
          <cell r="A23">
            <v>450050186</v>
          </cell>
          <cell r="B23" t="str">
            <v>450050186 - RC-CR-PA-003-01</v>
          </cell>
          <cell r="C23">
            <v>0</v>
          </cell>
          <cell r="D23">
            <v>0</v>
          </cell>
          <cell r="E23">
            <v>0</v>
          </cell>
          <cell r="F23">
            <v>0</v>
          </cell>
          <cell r="G23">
            <v>54205.16</v>
          </cell>
          <cell r="H23">
            <v>0</v>
          </cell>
          <cell r="I23">
            <v>-54205.16</v>
          </cell>
          <cell r="J23">
            <v>0</v>
          </cell>
        </row>
        <row r="24">
          <cell r="A24">
            <v>450050187</v>
          </cell>
          <cell r="B24" t="str">
            <v>450050187 - RC-CR-PA-004-01</v>
          </cell>
          <cell r="C24">
            <v>2065.71</v>
          </cell>
          <cell r="D24">
            <v>0</v>
          </cell>
          <cell r="E24">
            <v>-2065.71</v>
          </cell>
          <cell r="F24">
            <v>0</v>
          </cell>
          <cell r="G24">
            <v>23701.040000000001</v>
          </cell>
          <cell r="H24">
            <v>0</v>
          </cell>
          <cell r="I24">
            <v>-23701.040000000001</v>
          </cell>
          <cell r="J24">
            <v>0</v>
          </cell>
        </row>
        <row r="25">
          <cell r="A25">
            <v>450050188</v>
          </cell>
          <cell r="B25" t="str">
            <v>450050188 - RC-CR-PA-005-01</v>
          </cell>
          <cell r="C25">
            <v>0</v>
          </cell>
          <cell r="D25">
            <v>0</v>
          </cell>
          <cell r="E25">
            <v>0</v>
          </cell>
          <cell r="F25">
            <v>0</v>
          </cell>
          <cell r="G25">
            <v>73882.7</v>
          </cell>
          <cell r="H25">
            <v>0</v>
          </cell>
          <cell r="I25">
            <v>-73882.7</v>
          </cell>
          <cell r="J25">
            <v>0</v>
          </cell>
        </row>
        <row r="26">
          <cell r="A26">
            <v>450050190</v>
          </cell>
          <cell r="B26" t="str">
            <v>450050190 - RC-CR-PA-007-01</v>
          </cell>
          <cell r="C26">
            <v>0</v>
          </cell>
          <cell r="D26">
            <v>0</v>
          </cell>
          <cell r="E26">
            <v>0</v>
          </cell>
          <cell r="F26">
            <v>0</v>
          </cell>
          <cell r="G26">
            <v>42432.01</v>
          </cell>
          <cell r="H26">
            <v>0</v>
          </cell>
          <cell r="I26">
            <v>-42432.01</v>
          </cell>
          <cell r="J26">
            <v>0</v>
          </cell>
        </row>
        <row r="27">
          <cell r="A27">
            <v>450050191</v>
          </cell>
          <cell r="B27" t="str">
            <v>450050191 - RC-CR-PA-008-01</v>
          </cell>
          <cell r="C27">
            <v>320</v>
          </cell>
          <cell r="D27">
            <v>0</v>
          </cell>
          <cell r="E27">
            <v>-320</v>
          </cell>
          <cell r="F27">
            <v>0</v>
          </cell>
          <cell r="G27">
            <v>8673.09</v>
          </cell>
          <cell r="H27">
            <v>0</v>
          </cell>
          <cell r="I27">
            <v>-8673.09</v>
          </cell>
          <cell r="J27">
            <v>0</v>
          </cell>
        </row>
        <row r="28">
          <cell r="A28">
            <v>450050192</v>
          </cell>
          <cell r="B28" t="str">
            <v>450050192 - Mt Isa Hot Tap</v>
          </cell>
          <cell r="C28">
            <v>0</v>
          </cell>
          <cell r="D28">
            <v>0</v>
          </cell>
          <cell r="E28">
            <v>0</v>
          </cell>
          <cell r="F28">
            <v>0</v>
          </cell>
          <cell r="G28">
            <v>42745.83</v>
          </cell>
          <cell r="H28">
            <v>0</v>
          </cell>
          <cell r="I28">
            <v>-42745.83</v>
          </cell>
          <cell r="J28">
            <v>0</v>
          </cell>
        </row>
        <row r="29">
          <cell r="A29">
            <v>450050193</v>
          </cell>
          <cell r="B29" t="str">
            <v>450050193 - Calam Rd</v>
          </cell>
          <cell r="C29">
            <v>0</v>
          </cell>
          <cell r="D29">
            <v>0</v>
          </cell>
          <cell r="E29">
            <v>0</v>
          </cell>
          <cell r="F29">
            <v>0</v>
          </cell>
          <cell r="G29">
            <v>3181.93</v>
          </cell>
          <cell r="H29">
            <v>0</v>
          </cell>
          <cell r="I29">
            <v>-3181.93</v>
          </cell>
          <cell r="J29">
            <v>0</v>
          </cell>
        </row>
        <row r="30">
          <cell r="A30">
            <v>450050194</v>
          </cell>
          <cell r="B30" t="str">
            <v>450050194 - RC-CO-PL-001-01</v>
          </cell>
          <cell r="C30">
            <v>0</v>
          </cell>
          <cell r="D30">
            <v>0</v>
          </cell>
          <cell r="E30">
            <v>0</v>
          </cell>
          <cell r="F30">
            <v>0</v>
          </cell>
          <cell r="G30">
            <v>0</v>
          </cell>
          <cell r="H30">
            <v>0</v>
          </cell>
          <cell r="I30">
            <v>0</v>
          </cell>
          <cell r="J30">
            <v>0</v>
          </cell>
        </row>
        <row r="31">
          <cell r="A31">
            <v>450050195</v>
          </cell>
          <cell r="B31" t="str">
            <v>450050195 - New England 001</v>
          </cell>
          <cell r="C31">
            <v>0</v>
          </cell>
          <cell r="D31">
            <v>0</v>
          </cell>
          <cell r="E31">
            <v>0</v>
          </cell>
          <cell r="F31">
            <v>0</v>
          </cell>
          <cell r="G31">
            <v>322.87</v>
          </cell>
          <cell r="H31">
            <v>0</v>
          </cell>
          <cell r="I31">
            <v>-322.87</v>
          </cell>
          <cell r="J31">
            <v>0</v>
          </cell>
        </row>
        <row r="32">
          <cell r="A32">
            <v>450050197</v>
          </cell>
          <cell r="B32" t="str">
            <v>450050197 - Toohey Rd</v>
          </cell>
          <cell r="C32">
            <v>0</v>
          </cell>
          <cell r="D32">
            <v>0</v>
          </cell>
          <cell r="E32">
            <v>0</v>
          </cell>
          <cell r="F32">
            <v>0</v>
          </cell>
          <cell r="G32">
            <v>1239.56</v>
          </cell>
          <cell r="H32">
            <v>0</v>
          </cell>
          <cell r="I32">
            <v>-1239.56</v>
          </cell>
          <cell r="J32">
            <v>0</v>
          </cell>
        </row>
        <row r="33">
          <cell r="A33">
            <v>450050200</v>
          </cell>
          <cell r="B33" t="str">
            <v>450050200 - Merivale St Sth</v>
          </cell>
          <cell r="C33">
            <v>0</v>
          </cell>
          <cell r="D33">
            <v>0</v>
          </cell>
          <cell r="E33">
            <v>0</v>
          </cell>
          <cell r="F33">
            <v>0</v>
          </cell>
          <cell r="G33">
            <v>-388.37000000000302</v>
          </cell>
          <cell r="H33">
            <v>0</v>
          </cell>
          <cell r="I33">
            <v>388.37000000000302</v>
          </cell>
          <cell r="J33">
            <v>0</v>
          </cell>
        </row>
        <row r="34">
          <cell r="A34">
            <v>450050201</v>
          </cell>
          <cell r="B34" t="str">
            <v>450050201 - Runcom Railway</v>
          </cell>
          <cell r="C34">
            <v>0</v>
          </cell>
          <cell r="D34">
            <v>0</v>
          </cell>
          <cell r="E34">
            <v>0</v>
          </cell>
          <cell r="F34">
            <v>0</v>
          </cell>
          <cell r="G34">
            <v>-806.02</v>
          </cell>
          <cell r="H34">
            <v>0</v>
          </cell>
          <cell r="I34">
            <v>806.02</v>
          </cell>
          <cell r="J34">
            <v>0</v>
          </cell>
        </row>
        <row r="35">
          <cell r="A35">
            <v>450050202</v>
          </cell>
          <cell r="B35" t="str">
            <v>450050202 - Foxwell Rd</v>
          </cell>
          <cell r="C35">
            <v>0</v>
          </cell>
          <cell r="D35">
            <v>0</v>
          </cell>
          <cell r="E35">
            <v>0</v>
          </cell>
          <cell r="F35">
            <v>0</v>
          </cell>
          <cell r="G35">
            <v>24001.7</v>
          </cell>
          <cell r="H35">
            <v>0</v>
          </cell>
          <cell r="I35">
            <v>-24001.7</v>
          </cell>
          <cell r="J35">
            <v>0</v>
          </cell>
        </row>
        <row r="36">
          <cell r="A36">
            <v>450050204</v>
          </cell>
          <cell r="B36" t="str">
            <v>450050204 - Palm Beach</v>
          </cell>
          <cell r="C36">
            <v>0</v>
          </cell>
          <cell r="D36">
            <v>0</v>
          </cell>
          <cell r="E36">
            <v>0</v>
          </cell>
          <cell r="F36">
            <v>0</v>
          </cell>
          <cell r="G36">
            <v>9432.15</v>
          </cell>
          <cell r="H36">
            <v>0</v>
          </cell>
          <cell r="I36">
            <v>-9432.15</v>
          </cell>
          <cell r="J36">
            <v>0</v>
          </cell>
        </row>
        <row r="37">
          <cell r="A37">
            <v>450050205</v>
          </cell>
          <cell r="B37" t="str">
            <v>450050205 - Days Rd Coomera</v>
          </cell>
          <cell r="C37">
            <v>0</v>
          </cell>
          <cell r="D37">
            <v>0</v>
          </cell>
          <cell r="E37">
            <v>0</v>
          </cell>
          <cell r="F37">
            <v>0</v>
          </cell>
          <cell r="G37">
            <v>-776.36</v>
          </cell>
          <cell r="H37">
            <v>0</v>
          </cell>
          <cell r="I37">
            <v>776.36</v>
          </cell>
          <cell r="J37">
            <v>0</v>
          </cell>
        </row>
        <row r="38">
          <cell r="A38">
            <v>450050206</v>
          </cell>
          <cell r="B38" t="str">
            <v>450050206 - UCRP:2</v>
          </cell>
          <cell r="C38">
            <v>48.76</v>
          </cell>
          <cell r="D38">
            <v>0</v>
          </cell>
          <cell r="E38">
            <v>-48.76</v>
          </cell>
          <cell r="F38">
            <v>0</v>
          </cell>
          <cell r="G38">
            <v>2253.17</v>
          </cell>
          <cell r="H38">
            <v>0</v>
          </cell>
          <cell r="I38">
            <v>-2253.17</v>
          </cell>
          <cell r="J38">
            <v>0</v>
          </cell>
        </row>
        <row r="39">
          <cell r="A39">
            <v>450050207</v>
          </cell>
          <cell r="B39" t="str">
            <v>450050207 - 45220</v>
          </cell>
          <cell r="C39">
            <v>0</v>
          </cell>
          <cell r="D39">
            <v>0</v>
          </cell>
          <cell r="E39">
            <v>0</v>
          </cell>
          <cell r="F39">
            <v>0</v>
          </cell>
          <cell r="G39">
            <v>1022.26</v>
          </cell>
          <cell r="H39">
            <v>0</v>
          </cell>
          <cell r="I39">
            <v>-1022.26</v>
          </cell>
          <cell r="J39">
            <v>0</v>
          </cell>
        </row>
        <row r="40">
          <cell r="A40">
            <v>450050208</v>
          </cell>
          <cell r="B40" t="str">
            <v>450050208 - 45221</v>
          </cell>
          <cell r="C40">
            <v>19883.93</v>
          </cell>
          <cell r="D40">
            <v>0</v>
          </cell>
          <cell r="E40">
            <v>-19883.93</v>
          </cell>
          <cell r="F40">
            <v>0</v>
          </cell>
          <cell r="G40">
            <v>288907.96999999997</v>
          </cell>
          <cell r="H40">
            <v>0</v>
          </cell>
          <cell r="I40">
            <v>-288907.96999999997</v>
          </cell>
          <cell r="J40">
            <v>0</v>
          </cell>
        </row>
        <row r="41">
          <cell r="A41">
            <v>450050209</v>
          </cell>
          <cell r="B41" t="str">
            <v>450050209 - 45225</v>
          </cell>
          <cell r="C41">
            <v>0</v>
          </cell>
          <cell r="D41">
            <v>0</v>
          </cell>
          <cell r="E41">
            <v>0</v>
          </cell>
          <cell r="F41">
            <v>0</v>
          </cell>
          <cell r="G41">
            <v>44679.64</v>
          </cell>
          <cell r="H41">
            <v>0</v>
          </cell>
          <cell r="I41">
            <v>-44679.64</v>
          </cell>
          <cell r="J41">
            <v>0</v>
          </cell>
        </row>
        <row r="42">
          <cell r="A42">
            <v>450050213</v>
          </cell>
          <cell r="B42" t="str">
            <v>450050213 - Springfield Tra</v>
          </cell>
          <cell r="C42">
            <v>96182.24</v>
          </cell>
          <cell r="D42">
            <v>0</v>
          </cell>
          <cell r="E42">
            <v>-96182.24</v>
          </cell>
          <cell r="F42">
            <v>0</v>
          </cell>
          <cell r="G42">
            <v>149300.82999999999</v>
          </cell>
          <cell r="H42">
            <v>0</v>
          </cell>
          <cell r="I42">
            <v>-149300.82999999999</v>
          </cell>
          <cell r="J42">
            <v>0</v>
          </cell>
        </row>
        <row r="43">
          <cell r="A43">
            <v>450050214</v>
          </cell>
          <cell r="B43" t="str">
            <v>450050214 - 45237</v>
          </cell>
          <cell r="C43">
            <v>0</v>
          </cell>
          <cell r="D43">
            <v>0</v>
          </cell>
          <cell r="E43">
            <v>0</v>
          </cell>
          <cell r="F43">
            <v>0</v>
          </cell>
          <cell r="G43">
            <v>10217.540000000001</v>
          </cell>
          <cell r="H43">
            <v>0</v>
          </cell>
          <cell r="I43">
            <v>-10217.540000000001</v>
          </cell>
          <cell r="J43">
            <v>0</v>
          </cell>
        </row>
        <row r="44">
          <cell r="A44">
            <v>450050215</v>
          </cell>
          <cell r="B44" t="str">
            <v>450050215 - 45238</v>
          </cell>
          <cell r="C44">
            <v>0</v>
          </cell>
          <cell r="D44">
            <v>0</v>
          </cell>
          <cell r="E44">
            <v>0</v>
          </cell>
          <cell r="F44">
            <v>0</v>
          </cell>
          <cell r="G44">
            <v>0</v>
          </cell>
          <cell r="H44">
            <v>0</v>
          </cell>
          <cell r="I44">
            <v>0</v>
          </cell>
          <cell r="J44">
            <v>0</v>
          </cell>
        </row>
        <row r="45">
          <cell r="A45">
            <v>450050216</v>
          </cell>
          <cell r="B45" t="str">
            <v>450050216 - StanboroughRd</v>
          </cell>
          <cell r="C45">
            <v>0</v>
          </cell>
          <cell r="D45">
            <v>0</v>
          </cell>
          <cell r="E45">
            <v>0</v>
          </cell>
          <cell r="F45">
            <v>0</v>
          </cell>
          <cell r="G45">
            <v>4227.16</v>
          </cell>
          <cell r="H45">
            <v>0</v>
          </cell>
          <cell r="I45">
            <v>-4227.16</v>
          </cell>
          <cell r="J45">
            <v>0</v>
          </cell>
        </row>
        <row r="46">
          <cell r="A46">
            <v>450050222</v>
          </cell>
          <cell r="B46" t="str">
            <v>450050222 - GCCC Stormwater</v>
          </cell>
          <cell r="C46">
            <v>0</v>
          </cell>
          <cell r="D46">
            <v>0</v>
          </cell>
          <cell r="E46">
            <v>0</v>
          </cell>
          <cell r="F46">
            <v>0</v>
          </cell>
          <cell r="G46">
            <v>7788.13</v>
          </cell>
          <cell r="H46">
            <v>0</v>
          </cell>
          <cell r="I46">
            <v>-7788.13</v>
          </cell>
          <cell r="J46">
            <v>0</v>
          </cell>
        </row>
        <row r="47">
          <cell r="A47">
            <v>450050223</v>
          </cell>
          <cell r="B47" t="str">
            <v>450050223 - PAHsptl-Buranda</v>
          </cell>
          <cell r="C47">
            <v>0</v>
          </cell>
          <cell r="D47">
            <v>0</v>
          </cell>
          <cell r="E47">
            <v>0</v>
          </cell>
          <cell r="F47">
            <v>0</v>
          </cell>
          <cell r="G47">
            <v>21725.119999999999</v>
          </cell>
          <cell r="H47">
            <v>0</v>
          </cell>
          <cell r="I47">
            <v>-21725.119999999999</v>
          </cell>
          <cell r="J47">
            <v>0</v>
          </cell>
        </row>
        <row r="48">
          <cell r="A48">
            <v>450050224</v>
          </cell>
          <cell r="B48" t="str">
            <v>450050224 - Ipswich Motorwa</v>
          </cell>
          <cell r="C48">
            <v>3160.52</v>
          </cell>
          <cell r="D48">
            <v>0</v>
          </cell>
          <cell r="E48">
            <v>-3160.52</v>
          </cell>
          <cell r="F48">
            <v>0</v>
          </cell>
          <cell r="G48">
            <v>36505.01</v>
          </cell>
          <cell r="H48">
            <v>0</v>
          </cell>
          <cell r="I48">
            <v>-36505.01</v>
          </cell>
          <cell r="J48">
            <v>0</v>
          </cell>
        </row>
        <row r="49">
          <cell r="A49">
            <v>450050225</v>
          </cell>
          <cell r="B49" t="str">
            <v>450050225 - 106AllinghamKur</v>
          </cell>
          <cell r="C49">
            <v>0</v>
          </cell>
          <cell r="D49">
            <v>0</v>
          </cell>
          <cell r="E49">
            <v>0</v>
          </cell>
          <cell r="F49">
            <v>0</v>
          </cell>
          <cell r="G49">
            <v>2744.19</v>
          </cell>
          <cell r="H49">
            <v>0</v>
          </cell>
          <cell r="I49">
            <v>-2744.19</v>
          </cell>
          <cell r="J49">
            <v>0</v>
          </cell>
        </row>
        <row r="50">
          <cell r="A50">
            <v>450050226</v>
          </cell>
          <cell r="B50" t="str">
            <v>450050226 - Item 1 Beaudese</v>
          </cell>
          <cell r="C50">
            <v>0</v>
          </cell>
          <cell r="D50">
            <v>0</v>
          </cell>
          <cell r="E50">
            <v>0</v>
          </cell>
          <cell r="F50">
            <v>0</v>
          </cell>
          <cell r="G50">
            <v>240.86000000000101</v>
          </cell>
          <cell r="H50">
            <v>0</v>
          </cell>
          <cell r="I50">
            <v>-240.86000000000101</v>
          </cell>
          <cell r="J50">
            <v>0</v>
          </cell>
        </row>
        <row r="51">
          <cell r="A51">
            <v>450050227</v>
          </cell>
          <cell r="B51" t="str">
            <v>450050227 - Item 2 Beaudese</v>
          </cell>
          <cell r="C51">
            <v>1940</v>
          </cell>
          <cell r="D51">
            <v>0</v>
          </cell>
          <cell r="E51">
            <v>-1940</v>
          </cell>
          <cell r="F51">
            <v>0</v>
          </cell>
          <cell r="G51">
            <v>188488.74</v>
          </cell>
          <cell r="H51">
            <v>0</v>
          </cell>
          <cell r="I51">
            <v>-188488.74</v>
          </cell>
          <cell r="J51">
            <v>0</v>
          </cell>
        </row>
        <row r="52">
          <cell r="A52">
            <v>450050228</v>
          </cell>
          <cell r="B52" t="str">
            <v>450050228 - Ispwich Mway It</v>
          </cell>
          <cell r="C52">
            <v>3451.9</v>
          </cell>
          <cell r="D52">
            <v>0</v>
          </cell>
          <cell r="E52">
            <v>-3451.9</v>
          </cell>
          <cell r="F52">
            <v>0</v>
          </cell>
          <cell r="G52">
            <v>306532.92</v>
          </cell>
          <cell r="H52">
            <v>0</v>
          </cell>
          <cell r="I52">
            <v>-306532.92</v>
          </cell>
          <cell r="J52">
            <v>0</v>
          </cell>
        </row>
        <row r="53">
          <cell r="A53">
            <v>450050229</v>
          </cell>
          <cell r="B53" t="str">
            <v>450050229 - N/E Hgwy James</v>
          </cell>
          <cell r="C53">
            <v>301.85000000000002</v>
          </cell>
          <cell r="D53">
            <v>0</v>
          </cell>
          <cell r="E53">
            <v>-301.85000000000002</v>
          </cell>
          <cell r="F53">
            <v>0</v>
          </cell>
          <cell r="G53">
            <v>39765.599999999999</v>
          </cell>
          <cell r="H53">
            <v>0</v>
          </cell>
          <cell r="I53">
            <v>-39765.599999999999</v>
          </cell>
          <cell r="J53">
            <v>0</v>
          </cell>
        </row>
        <row r="54">
          <cell r="A54">
            <v>450050231</v>
          </cell>
          <cell r="B54" t="str">
            <v>450050231 - Boggo Rd Busway</v>
          </cell>
          <cell r="C54">
            <v>2267.15</v>
          </cell>
          <cell r="D54">
            <v>0</v>
          </cell>
          <cell r="E54">
            <v>-2267.15</v>
          </cell>
          <cell r="F54">
            <v>0</v>
          </cell>
          <cell r="G54">
            <v>22588.76</v>
          </cell>
          <cell r="H54">
            <v>0</v>
          </cell>
          <cell r="I54">
            <v>-22588.76</v>
          </cell>
          <cell r="J54">
            <v>0</v>
          </cell>
        </row>
        <row r="55">
          <cell r="A55">
            <v>450050232</v>
          </cell>
          <cell r="B55" t="str">
            <v>450050232 - Ipswh Mtr Itm 5</v>
          </cell>
          <cell r="C55">
            <v>1587.47</v>
          </cell>
          <cell r="D55">
            <v>0</v>
          </cell>
          <cell r="E55">
            <v>-1587.47</v>
          </cell>
          <cell r="F55">
            <v>0</v>
          </cell>
          <cell r="G55">
            <v>207234.22</v>
          </cell>
          <cell r="H55">
            <v>0</v>
          </cell>
          <cell r="I55">
            <v>-207234.22</v>
          </cell>
          <cell r="J55">
            <v>0</v>
          </cell>
        </row>
        <row r="56">
          <cell r="A56">
            <v>450050233</v>
          </cell>
          <cell r="B56" t="str">
            <v>450050233 - Nerang Sth I/ch</v>
          </cell>
          <cell r="C56">
            <v>42284.44</v>
          </cell>
          <cell r="D56">
            <v>0</v>
          </cell>
          <cell r="E56">
            <v>-42284.44</v>
          </cell>
          <cell r="F56">
            <v>0</v>
          </cell>
          <cell r="G56">
            <v>344853.27</v>
          </cell>
          <cell r="H56">
            <v>0</v>
          </cell>
          <cell r="I56">
            <v>-344853.27</v>
          </cell>
          <cell r="J56">
            <v>0</v>
          </cell>
        </row>
        <row r="57">
          <cell r="A57">
            <v>450050234</v>
          </cell>
          <cell r="B57" t="str">
            <v>450050234 - Bovis L/Lease,</v>
          </cell>
          <cell r="C57">
            <v>0</v>
          </cell>
          <cell r="D57">
            <v>0</v>
          </cell>
          <cell r="E57">
            <v>0</v>
          </cell>
          <cell r="F57">
            <v>0</v>
          </cell>
          <cell r="G57">
            <v>6754.02</v>
          </cell>
          <cell r="H57">
            <v>0</v>
          </cell>
          <cell r="I57">
            <v>-6754.02</v>
          </cell>
          <cell r="J57">
            <v>0</v>
          </cell>
        </row>
        <row r="58">
          <cell r="A58">
            <v>450050237</v>
          </cell>
          <cell r="B58" t="str">
            <v>450050237 - G/Way Upgrade</v>
          </cell>
          <cell r="C58">
            <v>532.73</v>
          </cell>
          <cell r="D58">
            <v>0</v>
          </cell>
          <cell r="E58">
            <v>-532.73</v>
          </cell>
          <cell r="F58">
            <v>0</v>
          </cell>
          <cell r="G58">
            <v>2556.31</v>
          </cell>
          <cell r="H58">
            <v>0</v>
          </cell>
          <cell r="I58">
            <v>-2556.31</v>
          </cell>
          <cell r="J58">
            <v>0</v>
          </cell>
        </row>
        <row r="59">
          <cell r="A59">
            <v>450050238</v>
          </cell>
          <cell r="B59" t="str">
            <v>450050238 - BCC New Clevela</v>
          </cell>
          <cell r="C59">
            <v>0</v>
          </cell>
          <cell r="D59">
            <v>0</v>
          </cell>
          <cell r="E59">
            <v>0</v>
          </cell>
          <cell r="F59">
            <v>0</v>
          </cell>
          <cell r="G59">
            <v>923.88</v>
          </cell>
          <cell r="H59">
            <v>0</v>
          </cell>
          <cell r="I59">
            <v>-923.88</v>
          </cell>
          <cell r="J59">
            <v>0</v>
          </cell>
        </row>
        <row r="60">
          <cell r="A60">
            <v>450050240</v>
          </cell>
          <cell r="B60" t="str">
            <v>450050240 - Ipswich Motorwa</v>
          </cell>
          <cell r="C60">
            <v>22158.95</v>
          </cell>
          <cell r="D60">
            <v>0</v>
          </cell>
          <cell r="E60">
            <v>-22158.95</v>
          </cell>
          <cell r="F60">
            <v>0</v>
          </cell>
          <cell r="G60">
            <v>25672.14</v>
          </cell>
          <cell r="H60">
            <v>0</v>
          </cell>
          <cell r="I60">
            <v>-25672.14</v>
          </cell>
          <cell r="J60">
            <v>0</v>
          </cell>
        </row>
        <row r="61">
          <cell r="A61">
            <v>450050245</v>
          </cell>
          <cell r="B61" t="str">
            <v>450050245 - Grand View Hote</v>
          </cell>
          <cell r="C61">
            <v>2182.1999999999998</v>
          </cell>
          <cell r="D61">
            <v>0</v>
          </cell>
          <cell r="E61">
            <v>-2182.1999999999998</v>
          </cell>
          <cell r="F61">
            <v>0</v>
          </cell>
          <cell r="G61">
            <v>2182.1999999999998</v>
          </cell>
          <cell r="H61">
            <v>0</v>
          </cell>
          <cell r="I61">
            <v>-2182.1999999999998</v>
          </cell>
          <cell r="J61">
            <v>0</v>
          </cell>
        </row>
        <row r="62">
          <cell r="A62">
            <v>450050246</v>
          </cell>
          <cell r="B62" t="str">
            <v>450050246 - SRWP Alliance</v>
          </cell>
          <cell r="C62">
            <v>5895.77</v>
          </cell>
          <cell r="D62">
            <v>0</v>
          </cell>
          <cell r="E62">
            <v>-5895.77</v>
          </cell>
          <cell r="F62">
            <v>0</v>
          </cell>
          <cell r="G62">
            <v>5895.77</v>
          </cell>
          <cell r="H62">
            <v>0</v>
          </cell>
          <cell r="I62">
            <v>-5895.77</v>
          </cell>
          <cell r="J62">
            <v>0</v>
          </cell>
        </row>
        <row r="63">
          <cell r="A63">
            <v>450050247</v>
          </cell>
          <cell r="B63" t="str">
            <v>450050247 - Stage 3</v>
          </cell>
          <cell r="C63">
            <v>3341.9</v>
          </cell>
          <cell r="D63">
            <v>0</v>
          </cell>
          <cell r="E63">
            <v>-3341.9</v>
          </cell>
          <cell r="F63">
            <v>0</v>
          </cell>
          <cell r="G63">
            <v>3341.9</v>
          </cell>
          <cell r="H63">
            <v>0</v>
          </cell>
          <cell r="I63">
            <v>-3341.9</v>
          </cell>
          <cell r="J63">
            <v>0</v>
          </cell>
        </row>
        <row r="64">
          <cell r="A64">
            <v>450050248</v>
          </cell>
          <cell r="B64" t="str">
            <v>450050248 - Hancock Street</v>
          </cell>
          <cell r="C64">
            <v>728.66</v>
          </cell>
          <cell r="D64">
            <v>0</v>
          </cell>
          <cell r="E64">
            <v>-728.66</v>
          </cell>
          <cell r="F64">
            <v>0</v>
          </cell>
          <cell r="G64">
            <v>728.66</v>
          </cell>
          <cell r="H64">
            <v>0</v>
          </cell>
          <cell r="I64">
            <v>-728.66</v>
          </cell>
          <cell r="J64">
            <v>0</v>
          </cell>
        </row>
        <row r="65">
          <cell r="A65">
            <v>450050249</v>
          </cell>
          <cell r="B65" t="str">
            <v>450050249 - LBBJV Cornwall</v>
          </cell>
          <cell r="C65">
            <v>1200.23</v>
          </cell>
          <cell r="D65">
            <v>0</v>
          </cell>
          <cell r="E65">
            <v>-1200.23</v>
          </cell>
          <cell r="F65">
            <v>0</v>
          </cell>
          <cell r="G65">
            <v>1200.23</v>
          </cell>
          <cell r="H65">
            <v>0</v>
          </cell>
          <cell r="I65">
            <v>-1200.23</v>
          </cell>
          <cell r="J65">
            <v>0</v>
          </cell>
        </row>
        <row r="66">
          <cell r="A66">
            <v>450050250</v>
          </cell>
          <cell r="B66" t="str">
            <v>450050250 - 276 Pine Mounta</v>
          </cell>
          <cell r="C66">
            <v>248.43</v>
          </cell>
          <cell r="D66">
            <v>0</v>
          </cell>
          <cell r="E66">
            <v>-248.43</v>
          </cell>
          <cell r="F66">
            <v>0</v>
          </cell>
          <cell r="G66">
            <v>248.43</v>
          </cell>
          <cell r="H66">
            <v>0</v>
          </cell>
          <cell r="I66">
            <v>-248.43</v>
          </cell>
          <cell r="J66">
            <v>0</v>
          </cell>
        </row>
      </sheetData>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 val="Jun 09 capital Job movement"/>
      <sheetName val="May 09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B3">
            <v>37468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oW"/>
      <sheetName val="YTD SoW"/>
      <sheetName val="1011 Operating Plan"/>
      <sheetName val="1112 Budget by Month"/>
      <sheetName val="1112 O&amp;M Costs"/>
      <sheetName val="Labour Rates"/>
      <sheetName val="P1"/>
      <sheetName val="P2"/>
      <sheetName val="P3"/>
      <sheetName val="P4"/>
      <sheetName val="P5"/>
      <sheetName val="P6"/>
      <sheetName val="P7"/>
      <sheetName val="P8"/>
      <sheetName val="P9"/>
      <sheetName val="P10"/>
      <sheetName val="P11"/>
      <sheetName val="P12"/>
      <sheetName val="Annual SoW"/>
      <sheetName val="1011 Budget by Month"/>
      <sheetName val="1011 O&amp;M Costs"/>
    </sheetNames>
    <sheetDataSet>
      <sheetData sheetId="0"/>
      <sheetData sheetId="1"/>
      <sheetData sheetId="2"/>
      <sheetData sheetId="3"/>
      <sheetData sheetId="4"/>
      <sheetData sheetId="5" refreshError="1">
        <row r="22">
          <cell r="A22" t="str">
            <v>ALBECK, Mr. RANDALL</v>
          </cell>
          <cell r="B22" t="str">
            <v>Pipeline Technician (Qld)</v>
          </cell>
          <cell r="C22">
            <v>99.37</v>
          </cell>
        </row>
        <row r="23">
          <cell r="A23" t="str">
            <v>ALLEN, Mr. DAVID R</v>
          </cell>
          <cell r="B23" t="str">
            <v>Professional</v>
          </cell>
          <cell r="C23">
            <v>113.93</v>
          </cell>
        </row>
        <row r="24">
          <cell r="A24" t="str">
            <v>BAILEY, Mr. WAYNE</v>
          </cell>
          <cell r="B24" t="str">
            <v>Professional</v>
          </cell>
          <cell r="C24">
            <v>113.93</v>
          </cell>
        </row>
        <row r="25">
          <cell r="A25" t="str">
            <v>BERRY, Ms. KIMBERLEY</v>
          </cell>
          <cell r="B25" t="str">
            <v>Professional</v>
          </cell>
          <cell r="C25">
            <v>113.93</v>
          </cell>
        </row>
        <row r="26">
          <cell r="A26" t="str">
            <v>BOBERMIEN, Mr. STEVEN</v>
          </cell>
          <cell r="B26" t="str">
            <v>Pipeline Technician (Qld)</v>
          </cell>
          <cell r="C26">
            <v>99.37</v>
          </cell>
        </row>
        <row r="27">
          <cell r="A27" t="str">
            <v>BRIGGINSHAW, Mr. DAVID</v>
          </cell>
          <cell r="B27" t="str">
            <v>Pipeline Technician (Qld)</v>
          </cell>
          <cell r="C27">
            <v>99.37</v>
          </cell>
        </row>
        <row r="28">
          <cell r="A28" t="str">
            <v>BRUTON, Mr. TIMOTHY</v>
          </cell>
          <cell r="B28" t="str">
            <v>Pipeline Technician (Qld)</v>
          </cell>
          <cell r="C28">
            <v>99.37</v>
          </cell>
        </row>
        <row r="29">
          <cell r="A29" t="str">
            <v>CLARKE, Mr. CRAIG</v>
          </cell>
          <cell r="B29" t="str">
            <v>Senior Manager</v>
          </cell>
          <cell r="C29">
            <v>218.16</v>
          </cell>
        </row>
        <row r="30">
          <cell r="A30" t="str">
            <v>COETZEE, Mr. ERIC</v>
          </cell>
          <cell r="B30" t="str">
            <v>Engineer, Senior</v>
          </cell>
          <cell r="C30">
            <v>145.44</v>
          </cell>
        </row>
        <row r="31">
          <cell r="A31" t="str">
            <v>COOPER, Mr. RUSSELL</v>
          </cell>
          <cell r="B31" t="str">
            <v>Professional</v>
          </cell>
          <cell r="C31">
            <v>113.93</v>
          </cell>
        </row>
        <row r="32">
          <cell r="A32" t="str">
            <v>COX, Ms. DIAHANN</v>
          </cell>
          <cell r="B32" t="str">
            <v>Professional</v>
          </cell>
          <cell r="C32">
            <v>113.93</v>
          </cell>
        </row>
        <row r="33">
          <cell r="A33" t="str">
            <v>DODDS, Mr. JULIAN</v>
          </cell>
          <cell r="B33" t="str">
            <v>Pipeline Technician (Qld)</v>
          </cell>
          <cell r="C33">
            <v>99.37</v>
          </cell>
        </row>
        <row r="34">
          <cell r="A34" t="str">
            <v>EDWARDS, Mr. LUKE</v>
          </cell>
          <cell r="B34" t="str">
            <v>Pipeline Controller</v>
          </cell>
          <cell r="C34">
            <v>100.6</v>
          </cell>
        </row>
        <row r="35">
          <cell r="A35" t="str">
            <v>EDMISTON, Mr. NICHOLAS</v>
          </cell>
          <cell r="B35" t="str">
            <v>Pipeline Controller</v>
          </cell>
          <cell r="C35">
            <v>100.6</v>
          </cell>
        </row>
        <row r="36">
          <cell r="A36" t="str">
            <v>FORREST, Mr. NEIL</v>
          </cell>
          <cell r="B36" t="str">
            <v>Pipeline Technician (Qld)</v>
          </cell>
          <cell r="C36">
            <v>99.37</v>
          </cell>
        </row>
        <row r="37">
          <cell r="A37" t="str">
            <v>GANDER, Mr. ROY</v>
          </cell>
          <cell r="B37" t="str">
            <v>Line Manager</v>
          </cell>
          <cell r="C37">
            <v>143.01</v>
          </cell>
        </row>
        <row r="38">
          <cell r="A38" t="str">
            <v>GEIGER, Mr. PETER</v>
          </cell>
          <cell r="B38" t="str">
            <v>Pipeline Technician (Qld)</v>
          </cell>
          <cell r="C38">
            <v>99.37</v>
          </cell>
        </row>
        <row r="39">
          <cell r="A39" t="str">
            <v>HERITAGE, Mr. AARON</v>
          </cell>
          <cell r="B39" t="str">
            <v>Welding Technician</v>
          </cell>
          <cell r="C39" t="e">
            <v>#N/A</v>
          </cell>
        </row>
        <row r="40">
          <cell r="A40" t="str">
            <v>HUNTER, Mr. DEBBIE</v>
          </cell>
          <cell r="B40" t="str">
            <v>Administration Skilled</v>
          </cell>
          <cell r="C40">
            <v>69.08</v>
          </cell>
        </row>
        <row r="41">
          <cell r="A41" t="str">
            <v>HUTTON, Mr. DAVID</v>
          </cell>
          <cell r="B41" t="str">
            <v>Pipeline Technician (Qld)</v>
          </cell>
          <cell r="C41">
            <v>99.37</v>
          </cell>
        </row>
        <row r="42">
          <cell r="A42" t="str">
            <v>JAMES, Mr. DEAN</v>
          </cell>
          <cell r="B42" t="str">
            <v>Pipeline Technician (Qld)</v>
          </cell>
          <cell r="C42">
            <v>99.37</v>
          </cell>
        </row>
        <row r="43">
          <cell r="A43" t="str">
            <v>JENSEN, Mr. DENNIS</v>
          </cell>
          <cell r="B43" t="str">
            <v>Pipeline Technician (Qld)</v>
          </cell>
          <cell r="C43">
            <v>99.37</v>
          </cell>
        </row>
        <row r="44">
          <cell r="A44" t="str">
            <v>JENSEN, Ms. VICTORIA</v>
          </cell>
          <cell r="B44" t="str">
            <v>Pipeline Technician (Qld)</v>
          </cell>
          <cell r="C44">
            <v>99.37</v>
          </cell>
        </row>
        <row r="45">
          <cell r="A45" t="str">
            <v>JOHNSON, Mr. DANIEL</v>
          </cell>
          <cell r="B45" t="str">
            <v>Professional</v>
          </cell>
          <cell r="C45">
            <v>113.93</v>
          </cell>
        </row>
        <row r="46">
          <cell r="A46" t="str">
            <v>JONES, Mr. DARRIN</v>
          </cell>
          <cell r="B46" t="str">
            <v>Pipeline Technician (Qld)</v>
          </cell>
          <cell r="C46">
            <v>99.37</v>
          </cell>
        </row>
        <row r="47">
          <cell r="A47" t="str">
            <v>KANE, Mr. JOHN</v>
          </cell>
          <cell r="B47" t="str">
            <v>Pipeline Technician (Qld)</v>
          </cell>
          <cell r="C47">
            <v>99.37</v>
          </cell>
        </row>
        <row r="48">
          <cell r="A48" t="str">
            <v>KREISCHER, Mr. MARTIN</v>
          </cell>
          <cell r="B48" t="str">
            <v>Electrical Technician</v>
          </cell>
          <cell r="C48">
            <v>109.08</v>
          </cell>
        </row>
        <row r="49">
          <cell r="A49" t="str">
            <v>LAIDLAW, Mr. NOEL</v>
          </cell>
          <cell r="B49" t="str">
            <v>Pipeline Technician (Qld)</v>
          </cell>
          <cell r="C49">
            <v>99.37</v>
          </cell>
        </row>
        <row r="50">
          <cell r="A50" t="str">
            <v>LEE, Mr. MICHAEL</v>
          </cell>
          <cell r="B50" t="str">
            <v>Professional</v>
          </cell>
          <cell r="C50">
            <v>113.93</v>
          </cell>
        </row>
        <row r="51">
          <cell r="A51" t="str">
            <v>LIU, Mr. XIAOFENG</v>
          </cell>
          <cell r="B51" t="str">
            <v>Engineer</v>
          </cell>
          <cell r="C51">
            <v>115.13</v>
          </cell>
        </row>
        <row r="52">
          <cell r="A52" t="str">
            <v>LIVINGSTONE, Ms. ELIZABETH</v>
          </cell>
          <cell r="B52" t="str">
            <v>Line Manager</v>
          </cell>
          <cell r="C52">
            <v>143.01</v>
          </cell>
        </row>
        <row r="53">
          <cell r="A53" t="str">
            <v>LUTZKE, Mr. STEPHEN</v>
          </cell>
          <cell r="B53" t="str">
            <v>Pipeline Technician (Qld)</v>
          </cell>
          <cell r="C53">
            <v>99.37</v>
          </cell>
        </row>
        <row r="54">
          <cell r="A54" t="str">
            <v>MA, Mr. QIAN</v>
          </cell>
          <cell r="B54" t="str">
            <v>Pipeline Technician (Qld)</v>
          </cell>
          <cell r="C54">
            <v>99.37</v>
          </cell>
        </row>
        <row r="55">
          <cell r="A55" t="str">
            <v>MALLITT, Ms. KERRYANNE</v>
          </cell>
          <cell r="B55" t="str">
            <v>Senior Manager</v>
          </cell>
          <cell r="C55">
            <v>218.16</v>
          </cell>
        </row>
        <row r="56">
          <cell r="A56" t="str">
            <v>MCALISTER, Mr. MARK</v>
          </cell>
          <cell r="B56" t="str">
            <v>Pipeline Technician (Qld)</v>
          </cell>
          <cell r="C56">
            <v>99.37</v>
          </cell>
        </row>
        <row r="57">
          <cell r="A57" t="str">
            <v>MCCAUL, Mr. BURK</v>
          </cell>
          <cell r="B57" t="str">
            <v>Line Manager</v>
          </cell>
          <cell r="C57">
            <v>143.01</v>
          </cell>
        </row>
        <row r="58">
          <cell r="A58" t="str">
            <v>MCCAUL, Mr. CASE</v>
          </cell>
          <cell r="B58" t="str">
            <v>Pipeline Technician (Qld)</v>
          </cell>
          <cell r="C58">
            <v>99.37</v>
          </cell>
        </row>
        <row r="59">
          <cell r="A59" t="str">
            <v>MCCAUL, Mr. ROHAN</v>
          </cell>
          <cell r="B59" t="str">
            <v>Pipeline Technician (Qld)</v>
          </cell>
          <cell r="C59">
            <v>99.37</v>
          </cell>
        </row>
        <row r="60">
          <cell r="A60" t="str">
            <v>MCCOLLUM, Mr. TIM</v>
          </cell>
          <cell r="B60" t="str">
            <v>Professional</v>
          </cell>
          <cell r="C60">
            <v>113.93</v>
          </cell>
        </row>
        <row r="61">
          <cell r="A61" t="str">
            <v>MOORE, Mr. MATTHEW</v>
          </cell>
          <cell r="B61" t="str">
            <v>Pipeline Technician (Qld)</v>
          </cell>
          <cell r="C61">
            <v>99.37</v>
          </cell>
        </row>
        <row r="62">
          <cell r="A62" t="str">
            <v>NEWTON, Mr. MATTHEW</v>
          </cell>
          <cell r="B62" t="str">
            <v>Professional</v>
          </cell>
          <cell r="C62">
            <v>113.93</v>
          </cell>
        </row>
        <row r="63">
          <cell r="A63" t="str">
            <v>NOVINETZ, Mr. PAUL</v>
          </cell>
          <cell r="B63" t="str">
            <v>Pipeline Technician (Qld)</v>
          </cell>
          <cell r="C63">
            <v>99.37</v>
          </cell>
        </row>
        <row r="64">
          <cell r="A64" t="str">
            <v>PARKER, Mr. BARRY</v>
          </cell>
          <cell r="B64" t="str">
            <v>Electrical Technician</v>
          </cell>
          <cell r="C64">
            <v>109.08</v>
          </cell>
        </row>
        <row r="65">
          <cell r="A65" t="str">
            <v>REGHENZANI, Mr. ANDREW</v>
          </cell>
          <cell r="B65" t="str">
            <v>Electrical Technician</v>
          </cell>
          <cell r="C65">
            <v>109.08</v>
          </cell>
        </row>
        <row r="66">
          <cell r="A66" t="str">
            <v>RICHARDS, Mr. BRIAN</v>
          </cell>
          <cell r="B66" t="str">
            <v>Engineer, Senior</v>
          </cell>
          <cell r="C66">
            <v>145.44</v>
          </cell>
        </row>
        <row r="67">
          <cell r="A67" t="str">
            <v>STRAKA, Ms. MARG</v>
          </cell>
          <cell r="B67" t="str">
            <v>Technical Manager</v>
          </cell>
          <cell r="C67">
            <v>120</v>
          </cell>
        </row>
        <row r="68">
          <cell r="A68" t="str">
            <v>SUNBEAM, Mr. JUSTIN</v>
          </cell>
          <cell r="B68" t="str">
            <v>Professional</v>
          </cell>
          <cell r="C68">
            <v>113.93</v>
          </cell>
        </row>
        <row r="69">
          <cell r="A69" t="str">
            <v>TICKELL, Mr. CHARLES</v>
          </cell>
          <cell r="B69" t="str">
            <v>Professional</v>
          </cell>
          <cell r="C69">
            <v>113.93</v>
          </cell>
        </row>
        <row r="70">
          <cell r="A70" t="str">
            <v>TONNER, Mr. PHIL</v>
          </cell>
          <cell r="B70" t="str">
            <v>Pipeline Technician (Qld)</v>
          </cell>
          <cell r="C70">
            <v>99.37</v>
          </cell>
        </row>
        <row r="71">
          <cell r="A71" t="str">
            <v>TULLY, Ms. JENNIFER</v>
          </cell>
          <cell r="B71" t="str">
            <v>Pipeline Technician (Qld)</v>
          </cell>
          <cell r="C71">
            <v>99.37</v>
          </cell>
        </row>
        <row r="72">
          <cell r="A72" t="str">
            <v>VINE, Mr. MITCHELL</v>
          </cell>
          <cell r="B72" t="str">
            <v>Professional</v>
          </cell>
          <cell r="C72">
            <v>113.93</v>
          </cell>
        </row>
        <row r="73">
          <cell r="A73" t="str">
            <v>WARD, Ms. JENNIFER</v>
          </cell>
          <cell r="B73" t="str">
            <v>Engineer</v>
          </cell>
          <cell r="C73">
            <v>115.13</v>
          </cell>
        </row>
        <row r="74">
          <cell r="A74" t="str">
            <v>WEATHERLY, Mr. NEIL</v>
          </cell>
          <cell r="B74" t="str">
            <v>Line Manager</v>
          </cell>
          <cell r="C74">
            <v>143.01</v>
          </cell>
        </row>
        <row r="75">
          <cell r="A75" t="str">
            <v>WILLS, Mr. CHRIS</v>
          </cell>
          <cell r="B75" t="str">
            <v>Electrical Technician</v>
          </cell>
          <cell r="C75">
            <v>109.08</v>
          </cell>
        </row>
        <row r="76">
          <cell r="A76" t="str">
            <v>YING, Mr. JAMES</v>
          </cell>
          <cell r="B76" t="str">
            <v>Engineer</v>
          </cell>
          <cell r="C76">
            <v>115.13</v>
          </cell>
        </row>
        <row r="77">
          <cell r="A77" t="str">
            <v>YING, Mr. JAMES</v>
          </cell>
          <cell r="B77" t="str">
            <v>Engineer</v>
          </cell>
          <cell r="C77">
            <v>115.13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oW"/>
      <sheetName val="YTD SoW"/>
      <sheetName val="1011 Operating Plan"/>
      <sheetName val="1112 Budget by Month"/>
      <sheetName val="1112 O&amp;M Costs"/>
      <sheetName val="Labour Rates"/>
      <sheetName val="P1"/>
      <sheetName val="P2"/>
      <sheetName val="P3"/>
      <sheetName val="P4"/>
      <sheetName val="P5"/>
      <sheetName val="P6"/>
      <sheetName val="P7"/>
      <sheetName val="P8"/>
      <sheetName val="P9"/>
      <sheetName val="P10"/>
      <sheetName val="P11"/>
      <sheetName val="P12"/>
      <sheetName val="Annual SoW"/>
    </sheetNames>
    <sheetDataSet>
      <sheetData sheetId="0" refreshError="1"/>
      <sheetData sheetId="1" refreshError="1"/>
      <sheetData sheetId="2" refreshError="1"/>
      <sheetData sheetId="3" refreshError="1"/>
      <sheetData sheetId="4" refreshError="1"/>
      <sheetData sheetId="5" refreshError="1">
        <row r="2">
          <cell r="C2" t="str">
            <v>CPI -1</v>
          </cell>
          <cell r="D2">
            <v>2.3636363636363671E-2</v>
          </cell>
          <cell r="E2">
            <v>2.3636363636363671E-2</v>
          </cell>
          <cell r="F2">
            <v>7.0999999999999994E-2</v>
          </cell>
          <cell r="G2">
            <v>2.5000000000000001E-2</v>
          </cell>
          <cell r="H2">
            <v>2.3E-2</v>
          </cell>
          <cell r="I2">
            <v>0.03</v>
          </cell>
          <cell r="J2">
            <v>0</v>
          </cell>
        </row>
        <row r="3">
          <cell r="A3" t="str">
            <v>Position type</v>
          </cell>
          <cell r="B3" t="str">
            <v>Costing Band</v>
          </cell>
          <cell r="C3" t="str">
            <v>Rates</v>
          </cell>
          <cell r="D3" t="str">
            <v>Rates</v>
          </cell>
          <cell r="E3" t="str">
            <v>Rates</v>
          </cell>
          <cell r="F3" t="str">
            <v>Rates</v>
          </cell>
          <cell r="G3" t="str">
            <v>Rates</v>
          </cell>
          <cell r="H3" t="str">
            <v>Rates</v>
          </cell>
          <cell r="I3" t="str">
            <v>Rates</v>
          </cell>
          <cell r="J3" t="str">
            <v>Rates</v>
          </cell>
        </row>
        <row r="4">
          <cell r="C4">
            <v>38534</v>
          </cell>
          <cell r="D4">
            <v>38899</v>
          </cell>
          <cell r="E4">
            <v>39264</v>
          </cell>
          <cell r="F4" t="str">
            <v>1/07/08-09</v>
          </cell>
          <cell r="G4" t="str">
            <v>1/07/09-10</v>
          </cell>
          <cell r="H4" t="str">
            <v>1/07/10-11</v>
          </cell>
          <cell r="I4" t="str">
            <v>1/07/11-12</v>
          </cell>
          <cell r="J4" t="str">
            <v>1/07/12-13</v>
          </cell>
        </row>
        <row r="5">
          <cell r="A5" t="str">
            <v>Administration Skilled</v>
          </cell>
          <cell r="B5" t="str">
            <v>AOFF2</v>
          </cell>
          <cell r="C5">
            <v>57</v>
          </cell>
          <cell r="D5">
            <v>58.34</v>
          </cell>
          <cell r="E5">
            <v>59.718945454545462</v>
          </cell>
          <cell r="F5">
            <v>63.958990581818185</v>
          </cell>
          <cell r="G5">
            <v>65.55796534636363</v>
          </cell>
          <cell r="H5">
            <v>67.069999999999993</v>
          </cell>
          <cell r="I5">
            <v>69.08</v>
          </cell>
          <cell r="J5">
            <v>69.08</v>
          </cell>
        </row>
        <row r="6">
          <cell r="A6" t="str">
            <v>Electrical Technician</v>
          </cell>
          <cell r="B6" t="str">
            <v>TRADE1</v>
          </cell>
          <cell r="C6">
            <v>90</v>
          </cell>
          <cell r="D6">
            <v>92.12</v>
          </cell>
          <cell r="E6">
            <v>94.297381818181833</v>
          </cell>
          <cell r="F6">
            <v>100.99249592727274</v>
          </cell>
          <cell r="G6">
            <v>103.51730832545455</v>
          </cell>
          <cell r="H6">
            <v>105.9</v>
          </cell>
          <cell r="I6">
            <v>109.08</v>
          </cell>
          <cell r="J6">
            <v>109.08</v>
          </cell>
        </row>
        <row r="7">
          <cell r="A7" t="str">
            <v>Engineer, Senior</v>
          </cell>
          <cell r="B7" t="str">
            <v>ENG02</v>
          </cell>
          <cell r="C7">
            <v>120</v>
          </cell>
          <cell r="D7">
            <v>122.83</v>
          </cell>
          <cell r="E7">
            <v>125.73325454545454</v>
          </cell>
          <cell r="F7">
            <v>134.66031561818181</v>
          </cell>
          <cell r="G7">
            <v>138.02682350863634</v>
          </cell>
          <cell r="H7">
            <v>141.19999999999999</v>
          </cell>
          <cell r="I7">
            <v>145.44</v>
          </cell>
          <cell r="J7">
            <v>145.44</v>
          </cell>
        </row>
        <row r="8">
          <cell r="A8" t="str">
            <v>Engineer</v>
          </cell>
          <cell r="B8" t="str">
            <v>ENG03</v>
          </cell>
          <cell r="C8">
            <v>95</v>
          </cell>
          <cell r="D8">
            <v>97.24</v>
          </cell>
          <cell r="E8">
            <v>99.538399999999996</v>
          </cell>
          <cell r="F8">
            <v>106.60562639999999</v>
          </cell>
          <cell r="G8">
            <v>109.27076705999998</v>
          </cell>
          <cell r="H8">
            <v>111.78</v>
          </cell>
          <cell r="I8">
            <v>115.13</v>
          </cell>
          <cell r="J8">
            <v>115.13</v>
          </cell>
        </row>
        <row r="9">
          <cell r="A9" t="str">
            <v>Line Manager</v>
          </cell>
          <cell r="B9" t="str">
            <v>PROF1</v>
          </cell>
          <cell r="C9">
            <v>118</v>
          </cell>
          <cell r="D9">
            <v>120.78</v>
          </cell>
          <cell r="E9">
            <v>123.63480000000001</v>
          </cell>
          <cell r="F9">
            <v>132.41287080000001</v>
          </cell>
          <cell r="G9">
            <v>135.72319257000001</v>
          </cell>
          <cell r="H9">
            <v>138.84</v>
          </cell>
          <cell r="I9">
            <v>143.01</v>
          </cell>
          <cell r="J9">
            <v>143.01</v>
          </cell>
        </row>
        <row r="10">
          <cell r="A10" t="str">
            <v>Manager, Engineering</v>
          </cell>
          <cell r="B10" t="str">
            <v>ENG01</v>
          </cell>
          <cell r="C10">
            <v>142</v>
          </cell>
          <cell r="D10">
            <v>145.35</v>
          </cell>
          <cell r="E10">
            <v>148.78554545454546</v>
          </cell>
          <cell r="F10">
            <v>159.34931918181817</v>
          </cell>
          <cell r="G10">
            <v>163.33305216136361</v>
          </cell>
          <cell r="H10">
            <v>167.09</v>
          </cell>
          <cell r="I10">
            <v>172.1</v>
          </cell>
          <cell r="J10">
            <v>172.1</v>
          </cell>
        </row>
        <row r="11">
          <cell r="A11" t="str">
            <v>Pipeline Controller</v>
          </cell>
          <cell r="B11" t="str">
            <v>TRADE2</v>
          </cell>
          <cell r="C11">
            <v>83</v>
          </cell>
          <cell r="D11">
            <v>84.96</v>
          </cell>
          <cell r="E11">
            <v>86.96814545454545</v>
          </cell>
          <cell r="F11">
            <v>93.142883781818171</v>
          </cell>
          <cell r="G11">
            <v>95.471455876363621</v>
          </cell>
          <cell r="H11">
            <v>97.67</v>
          </cell>
          <cell r="I11">
            <v>100.6</v>
          </cell>
          <cell r="J11">
            <v>100.6</v>
          </cell>
        </row>
        <row r="12">
          <cell r="A12" t="str">
            <v>Pipeline Technician (Qld)</v>
          </cell>
          <cell r="B12" t="str">
            <v>TRADE2</v>
          </cell>
          <cell r="C12">
            <v>82</v>
          </cell>
          <cell r="D12">
            <v>83.93</v>
          </cell>
          <cell r="E12">
            <v>85.913800000000009</v>
          </cell>
          <cell r="F12">
            <v>92.013679800000006</v>
          </cell>
          <cell r="G12">
            <v>94.314021795000002</v>
          </cell>
          <cell r="H12">
            <v>96.48</v>
          </cell>
          <cell r="I12">
            <v>99.37</v>
          </cell>
          <cell r="J12">
            <v>99.37</v>
          </cell>
        </row>
        <row r="13">
          <cell r="A13" t="str">
            <v>Professional</v>
          </cell>
          <cell r="B13" t="str">
            <v>PROF2</v>
          </cell>
          <cell r="C13">
            <v>94</v>
          </cell>
          <cell r="D13">
            <v>96.22</v>
          </cell>
          <cell r="E13">
            <v>98.494290909090907</v>
          </cell>
          <cell r="F13">
            <v>105.48738556363635</v>
          </cell>
          <cell r="G13">
            <v>108.12457020272726</v>
          </cell>
          <cell r="H13">
            <v>110.61</v>
          </cell>
          <cell r="I13">
            <v>113.93</v>
          </cell>
          <cell r="J13">
            <v>113.93</v>
          </cell>
        </row>
        <row r="14">
          <cell r="A14" t="str">
            <v>Senior Manager</v>
          </cell>
          <cell r="B14" t="str">
            <v>SM</v>
          </cell>
          <cell r="C14">
            <v>180</v>
          </cell>
          <cell r="D14">
            <v>184.25</v>
          </cell>
          <cell r="E14">
            <v>188.60500000000002</v>
          </cell>
          <cell r="F14">
            <v>201.99595500000001</v>
          </cell>
          <cell r="G14">
            <v>207.04585387499998</v>
          </cell>
          <cell r="H14">
            <v>211.81</v>
          </cell>
          <cell r="I14">
            <v>218.16</v>
          </cell>
          <cell r="J14">
            <v>218.16</v>
          </cell>
        </row>
        <row r="15">
          <cell r="A15" t="str">
            <v>Technical Manager</v>
          </cell>
          <cell r="B15" t="str">
            <v>PROF1</v>
          </cell>
          <cell r="C15">
            <v>99</v>
          </cell>
          <cell r="D15">
            <v>101.34</v>
          </cell>
          <cell r="E15">
            <v>103.7353090909091</v>
          </cell>
          <cell r="F15">
            <v>111.10051603636364</v>
          </cell>
          <cell r="G15">
            <v>113.87802893727273</v>
          </cell>
          <cell r="H15">
            <v>116.5</v>
          </cell>
          <cell r="I15">
            <v>120</v>
          </cell>
          <cell r="J15">
            <v>120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LD Networks - SIB Capex V2"/>
      <sheetName val="QLD Networks Growth Capex V2"/>
      <sheetName val="Jun 09 summary AMENDED "/>
      <sheetName val="Jun 09 capital Job movement"/>
      <sheetName val="450000100 general capital"/>
      <sheetName val="Life to date"/>
      <sheetName val="May 09 summary"/>
      <sheetName val="450000100"/>
      <sheetName val="QLD Networks - SIB Capex orig"/>
      <sheetName val="QLD Networks Growth Capex orig "/>
    </sheetNames>
    <sheetDataSet>
      <sheetData sheetId="0"/>
      <sheetData sheetId="1"/>
      <sheetData sheetId="2"/>
      <sheetData sheetId="3" refreshError="1">
        <row r="8">
          <cell r="B8">
            <v>450000145</v>
          </cell>
          <cell r="C8" t="str">
            <v>Moorooka  Augment. Project Stg 2 - MAP:2</v>
          </cell>
          <cell r="D8" t="str">
            <v>AUGMENT</v>
          </cell>
          <cell r="E8" t="str">
            <v>ANDFUR</v>
          </cell>
          <cell r="G8">
            <v>0</v>
          </cell>
          <cell r="H8">
            <v>142496.76</v>
          </cell>
          <cell r="I8">
            <v>-10294.94</v>
          </cell>
          <cell r="J8">
            <v>0</v>
          </cell>
          <cell r="K8">
            <v>132201.82</v>
          </cell>
        </row>
        <row r="9">
          <cell r="B9">
            <v>450000150</v>
          </cell>
          <cell r="C9" t="str">
            <v>Dom Network Augmentation - Upper Coomera</v>
          </cell>
          <cell r="D9" t="str">
            <v>AUGMENT</v>
          </cell>
          <cell r="E9" t="str">
            <v>PETLAT</v>
          </cell>
          <cell r="G9">
            <v>0</v>
          </cell>
          <cell r="H9">
            <v>1758.2</v>
          </cell>
          <cell r="I9">
            <v>0</v>
          </cell>
          <cell r="J9">
            <v>-1758.2</v>
          </cell>
          <cell r="K9">
            <v>0</v>
          </cell>
        </row>
        <row r="10">
          <cell r="B10">
            <v>450000194</v>
          </cell>
          <cell r="C10" t="str">
            <v>North Coast Pipeline</v>
          </cell>
          <cell r="D10" t="str">
            <v>AUGMENT</v>
          </cell>
          <cell r="E10" t="str">
            <v>RODJOH</v>
          </cell>
          <cell r="G10">
            <v>0</v>
          </cell>
          <cell r="H10">
            <v>19492.62</v>
          </cell>
          <cell r="I10">
            <v>157402.95000000001</v>
          </cell>
          <cell r="J10">
            <v>0</v>
          </cell>
          <cell r="K10">
            <v>176895.57</v>
          </cell>
        </row>
        <row r="11">
          <cell r="B11">
            <v>450000201</v>
          </cell>
          <cell r="C11" t="str">
            <v>South Coast Supply Project, Stg1- SCSP:1</v>
          </cell>
          <cell r="D11" t="str">
            <v>AUGMENT</v>
          </cell>
          <cell r="E11" t="str">
            <v>EVAWHI</v>
          </cell>
          <cell r="G11">
            <v>0</v>
          </cell>
          <cell r="H11">
            <v>4961.6300000008896</v>
          </cell>
          <cell r="I11">
            <v>5551.5</v>
          </cell>
          <cell r="J11">
            <v>-10513.13</v>
          </cell>
          <cell r="K11">
            <v>8.9000000000000003E-10</v>
          </cell>
        </row>
        <row r="12">
          <cell r="B12">
            <v>450000238</v>
          </cell>
          <cell r="C12" t="str">
            <v>Augmentation &lt;$50K</v>
          </cell>
          <cell r="D12" t="str">
            <v>AUGMENT</v>
          </cell>
          <cell r="E12" t="str">
            <v>KENDUN</v>
          </cell>
          <cell r="G12">
            <v>0</v>
          </cell>
          <cell r="H12">
            <v>19294.46</v>
          </cell>
          <cell r="I12">
            <v>2576</v>
          </cell>
          <cell r="J12">
            <v>-21870.46</v>
          </cell>
          <cell r="K12">
            <v>0</v>
          </cell>
        </row>
        <row r="13">
          <cell r="B13">
            <v>450000258</v>
          </cell>
          <cell r="C13" t="str">
            <v>MP Network Feed Cnr Reis St &amp; Ipswich Rd W/gabba</v>
          </cell>
          <cell r="D13" t="str">
            <v>AUGMENT</v>
          </cell>
          <cell r="E13" t="str">
            <v>PAUALE</v>
          </cell>
          <cell r="G13">
            <v>0</v>
          </cell>
          <cell r="H13">
            <v>68564.87</v>
          </cell>
          <cell r="I13">
            <v>0</v>
          </cell>
          <cell r="J13">
            <v>-68564.87</v>
          </cell>
          <cell r="K13">
            <v>0</v>
          </cell>
        </row>
        <row r="14">
          <cell r="B14">
            <v>450000263</v>
          </cell>
          <cell r="C14" t="str">
            <v>32-42 Crown St Toowoomba</v>
          </cell>
          <cell r="D14" t="str">
            <v>AUGMENT</v>
          </cell>
          <cell r="E14" t="str">
            <v>PAUALE</v>
          </cell>
          <cell r="G14">
            <v>0</v>
          </cell>
          <cell r="H14">
            <v>3027.3</v>
          </cell>
          <cell r="I14">
            <v>0</v>
          </cell>
          <cell r="J14">
            <v>-3027.3</v>
          </cell>
          <cell r="K14">
            <v>0</v>
          </cell>
        </row>
        <row r="15">
          <cell r="B15">
            <v>450000414</v>
          </cell>
          <cell r="C15" t="str">
            <v>Abandon Pit Regulator, Activity Crescent, Molendinar</v>
          </cell>
          <cell r="D15" t="str">
            <v>AUGMENT</v>
          </cell>
          <cell r="E15" t="str">
            <v>PHIBOU</v>
          </cell>
          <cell r="G15">
            <v>0</v>
          </cell>
          <cell r="H15">
            <v>1709.66</v>
          </cell>
          <cell r="I15">
            <v>26079.39</v>
          </cell>
          <cell r="J15">
            <v>-27789.05</v>
          </cell>
          <cell r="K15">
            <v>0</v>
          </cell>
        </row>
        <row r="16">
          <cell r="B16">
            <v>450000437</v>
          </cell>
          <cell r="C16" t="str">
            <v>Minor Network Augmentation</v>
          </cell>
          <cell r="D16" t="str">
            <v>AUGMENT</v>
          </cell>
          <cell r="E16" t="str">
            <v>MARHOL</v>
          </cell>
          <cell r="G16">
            <v>0</v>
          </cell>
          <cell r="H16">
            <v>0</v>
          </cell>
          <cell r="I16">
            <v>39480</v>
          </cell>
          <cell r="J16">
            <v>-36660</v>
          </cell>
          <cell r="K16">
            <v>2820</v>
          </cell>
        </row>
        <row r="17">
          <cell r="B17">
            <v>450000539</v>
          </cell>
          <cell r="C17" t="str">
            <v>Wynnum Augmentation, Sibley Rd, Wynnum</v>
          </cell>
          <cell r="D17" t="str">
            <v>AUGMENT</v>
          </cell>
          <cell r="E17" t="str">
            <v>STEBAS</v>
          </cell>
          <cell r="G17">
            <v>702383</v>
          </cell>
          <cell r="H17">
            <v>0</v>
          </cell>
          <cell r="I17">
            <v>241963.64</v>
          </cell>
          <cell r="J17">
            <v>0</v>
          </cell>
          <cell r="K17">
            <v>241963.64</v>
          </cell>
        </row>
        <row r="18">
          <cell r="D18" t="str">
            <v>AUGMENT Total</v>
          </cell>
          <cell r="H18">
            <v>261305.50000000087</v>
          </cell>
          <cell r="I18">
            <v>462758.54000000004</v>
          </cell>
          <cell r="J18">
            <v>-170183.01</v>
          </cell>
          <cell r="K18">
            <v>553881.03000000096</v>
          </cell>
        </row>
        <row r="19">
          <cell r="B19">
            <v>450000185</v>
          </cell>
          <cell r="C19" t="str">
            <v>Gas Commercial &amp; Industrial Under $50k</v>
          </cell>
          <cell r="D19" t="str">
            <v>C&amp;I_CR</v>
          </cell>
          <cell r="E19" t="str">
            <v>KENDUN</v>
          </cell>
          <cell r="G19">
            <v>0</v>
          </cell>
          <cell r="H19">
            <v>116495.73</v>
          </cell>
          <cell r="I19">
            <v>1866429.36</v>
          </cell>
          <cell r="J19">
            <v>-1982925.09</v>
          </cell>
          <cell r="K19">
            <v>0</v>
          </cell>
        </row>
        <row r="20">
          <cell r="B20">
            <v>450000232</v>
          </cell>
          <cell r="C20" t="str">
            <v>Highland Reserve Rose Valley Dr Upper Coomera</v>
          </cell>
          <cell r="D20" t="str">
            <v>C&amp;I_CR</v>
          </cell>
          <cell r="E20" t="str">
            <v>PAUALE</v>
          </cell>
          <cell r="G20">
            <v>0</v>
          </cell>
          <cell r="H20">
            <v>46725.57</v>
          </cell>
          <cell r="I20">
            <v>13496.29</v>
          </cell>
          <cell r="J20">
            <v>-60221.86</v>
          </cell>
          <cell r="K20">
            <v>0</v>
          </cell>
        </row>
        <row r="21">
          <cell r="B21">
            <v>450000244</v>
          </cell>
          <cell r="C21" t="str">
            <v>Cocoon Reg - Gold coast hwy &amp; Hooker Blvde</v>
          </cell>
          <cell r="D21" t="str">
            <v>C&amp;I_CR</v>
          </cell>
          <cell r="E21" t="str">
            <v>ANDFUR</v>
          </cell>
          <cell r="G21">
            <v>0</v>
          </cell>
          <cell r="H21">
            <v>49930.71</v>
          </cell>
          <cell r="I21">
            <v>0</v>
          </cell>
          <cell r="J21">
            <v>-49930.71</v>
          </cell>
          <cell r="K21">
            <v>0</v>
          </cell>
        </row>
        <row r="22">
          <cell r="B22">
            <v>450000274</v>
          </cell>
          <cell r="C22" t="str">
            <v>Gold Coast Stadium - Replace 45195</v>
          </cell>
          <cell r="D22" t="str">
            <v>C&amp;I_CR</v>
          </cell>
          <cell r="E22" t="str">
            <v>PAUALE</v>
          </cell>
          <cell r="G22">
            <v>0</v>
          </cell>
          <cell r="H22">
            <v>39105.47</v>
          </cell>
          <cell r="I22">
            <v>0</v>
          </cell>
          <cell r="J22">
            <v>-39105.47</v>
          </cell>
          <cell r="K22">
            <v>0</v>
          </cell>
        </row>
        <row r="23">
          <cell r="B23">
            <v>450000315</v>
          </cell>
          <cell r="C23" t="str">
            <v>State Tennis Centre Tennyson Memorial Ave, Yeerongpilly</v>
          </cell>
          <cell r="D23" t="str">
            <v>C&amp;I_CR</v>
          </cell>
          <cell r="E23" t="str">
            <v>STEBAS</v>
          </cell>
          <cell r="G23">
            <v>0</v>
          </cell>
          <cell r="H23">
            <v>24831.26</v>
          </cell>
          <cell r="I23">
            <v>13805.86</v>
          </cell>
          <cell r="J23">
            <v>-38637.120000000003</v>
          </cell>
          <cell r="K23">
            <v>0</v>
          </cell>
        </row>
        <row r="24">
          <cell r="B24">
            <v>450000321</v>
          </cell>
          <cell r="C24" t="str">
            <v>FRH Astec, Burnside Rd Ormeau</v>
          </cell>
          <cell r="D24" t="str">
            <v>C&amp;I_CR</v>
          </cell>
          <cell r="E24" t="str">
            <v>EVAWHI</v>
          </cell>
          <cell r="G24">
            <v>0</v>
          </cell>
          <cell r="H24">
            <v>485326.73</v>
          </cell>
          <cell r="I24">
            <v>9173.66</v>
          </cell>
          <cell r="J24">
            <v>-494500.39</v>
          </cell>
          <cell r="K24">
            <v>0</v>
          </cell>
        </row>
        <row r="25">
          <cell r="B25">
            <v>450000329</v>
          </cell>
          <cell r="C25" t="str">
            <v>Tennyson State Tennis Centre, Hwks, Fairfield Rd</v>
          </cell>
          <cell r="D25" t="str">
            <v>C&amp;I_CR</v>
          </cell>
          <cell r="E25" t="str">
            <v>STEBAS</v>
          </cell>
          <cell r="G25">
            <v>0</v>
          </cell>
          <cell r="H25">
            <v>15647.78</v>
          </cell>
          <cell r="I25">
            <v>3375.1</v>
          </cell>
          <cell r="J25">
            <v>0</v>
          </cell>
          <cell r="K25">
            <v>19022.88</v>
          </cell>
        </row>
        <row r="26">
          <cell r="B26">
            <v>450000330</v>
          </cell>
          <cell r="C26" t="str">
            <v>5 Christensen Rd, Yatala</v>
          </cell>
          <cell r="D26" t="str">
            <v>C&amp;I_CR</v>
          </cell>
          <cell r="E26" t="str">
            <v>CHRARM</v>
          </cell>
          <cell r="G26">
            <v>0</v>
          </cell>
          <cell r="H26">
            <v>72730.929999999993</v>
          </cell>
          <cell r="I26">
            <v>22355.75</v>
          </cell>
          <cell r="J26">
            <v>-95086.68</v>
          </cell>
          <cell r="K26">
            <v>0</v>
          </cell>
        </row>
        <row r="27">
          <cell r="B27">
            <v>450000334</v>
          </cell>
          <cell r="C27" t="str">
            <v>Southlink Business Park</v>
          </cell>
          <cell r="D27" t="str">
            <v>C&amp;I_CR</v>
          </cell>
          <cell r="E27" t="str">
            <v>PHIBOU</v>
          </cell>
          <cell r="G27">
            <v>0</v>
          </cell>
          <cell r="H27">
            <v>46313.96</v>
          </cell>
          <cell r="I27">
            <v>137434.85999999999</v>
          </cell>
          <cell r="J27">
            <v>-183748.82</v>
          </cell>
          <cell r="K27">
            <v>0</v>
          </cell>
        </row>
        <row r="28">
          <cell r="B28">
            <v>450000336</v>
          </cell>
          <cell r="C28" t="str">
            <v>Hope Island Resort East, Peter Senior Drive</v>
          </cell>
          <cell r="D28" t="str">
            <v>C&amp;I_CR</v>
          </cell>
          <cell r="E28" t="str">
            <v>ANDFUR</v>
          </cell>
          <cell r="G28">
            <v>0</v>
          </cell>
          <cell r="H28">
            <v>6786.31</v>
          </cell>
          <cell r="I28">
            <v>25324.080000000002</v>
          </cell>
          <cell r="J28">
            <v>-32110.39</v>
          </cell>
          <cell r="K28">
            <v>0</v>
          </cell>
        </row>
        <row r="29">
          <cell r="B29">
            <v>450000350</v>
          </cell>
          <cell r="C29" t="str">
            <v>P &amp; J Powser Coating, 39 Container St, Tingalpa</v>
          </cell>
          <cell r="D29" t="str">
            <v>C&amp;I_CR</v>
          </cell>
          <cell r="E29" t="str">
            <v>ANDFUR</v>
          </cell>
          <cell r="G29">
            <v>0</v>
          </cell>
          <cell r="H29">
            <v>33873.800000000003</v>
          </cell>
          <cell r="I29">
            <v>3107.96</v>
          </cell>
          <cell r="J29">
            <v>-36981.760000000002</v>
          </cell>
          <cell r="K29">
            <v>0</v>
          </cell>
        </row>
        <row r="30">
          <cell r="B30">
            <v>450000352</v>
          </cell>
          <cell r="C30" t="str">
            <v>20 Airy St, Wacol. Wagners Dowstress P/L</v>
          </cell>
          <cell r="D30" t="str">
            <v>C&amp;I_CR</v>
          </cell>
          <cell r="E30" t="str">
            <v>ANDFUR</v>
          </cell>
          <cell r="G30">
            <v>0</v>
          </cell>
          <cell r="H30">
            <v>25990.11</v>
          </cell>
          <cell r="I30">
            <v>612</v>
          </cell>
          <cell r="J30">
            <v>0</v>
          </cell>
          <cell r="K30">
            <v>26602.11</v>
          </cell>
        </row>
        <row r="31">
          <cell r="B31">
            <v>450000354</v>
          </cell>
          <cell r="C31" t="str">
            <v>Tweed Heads Memorial Gardens - H/works</v>
          </cell>
          <cell r="D31" t="str">
            <v>C&amp;I_CR</v>
          </cell>
          <cell r="E31" t="str">
            <v>STEBAS</v>
          </cell>
          <cell r="G31">
            <v>0</v>
          </cell>
          <cell r="H31">
            <v>77154.490000000005</v>
          </cell>
          <cell r="I31">
            <v>0</v>
          </cell>
          <cell r="J31">
            <v>-77154.490000000005</v>
          </cell>
          <cell r="K31">
            <v>0</v>
          </cell>
        </row>
        <row r="32">
          <cell r="B32">
            <v>450000355</v>
          </cell>
          <cell r="C32" t="str">
            <v>Tweed Heads Memorial Gardens - Service</v>
          </cell>
          <cell r="D32" t="str">
            <v>C&amp;I_CR</v>
          </cell>
          <cell r="E32" t="str">
            <v>STEBAS</v>
          </cell>
          <cell r="G32">
            <v>0</v>
          </cell>
          <cell r="H32">
            <v>10316.69</v>
          </cell>
          <cell r="I32">
            <v>0</v>
          </cell>
          <cell r="J32">
            <v>-10316.69</v>
          </cell>
          <cell r="K32">
            <v>0</v>
          </cell>
        </row>
        <row r="33">
          <cell r="B33">
            <v>450000356</v>
          </cell>
          <cell r="C33" t="str">
            <v>Tweed Heads Memorial Gardens - Meter Set</v>
          </cell>
          <cell r="D33" t="str">
            <v>C&amp;I_CR</v>
          </cell>
          <cell r="E33" t="str">
            <v>STEBAS</v>
          </cell>
          <cell r="G33">
            <v>0</v>
          </cell>
          <cell r="H33">
            <v>6236.77</v>
          </cell>
          <cell r="I33">
            <v>0</v>
          </cell>
          <cell r="J33">
            <v>-6236.77</v>
          </cell>
          <cell r="K33">
            <v>0</v>
          </cell>
        </row>
        <row r="34">
          <cell r="B34">
            <v>450000370</v>
          </cell>
          <cell r="C34" t="str">
            <v>BCC Willawong Bus Depot</v>
          </cell>
          <cell r="D34" t="str">
            <v>C&amp;I_CR</v>
          </cell>
          <cell r="E34" t="str">
            <v>EVAWHI</v>
          </cell>
          <cell r="G34">
            <v>0</v>
          </cell>
          <cell r="H34">
            <v>14816.12</v>
          </cell>
          <cell r="I34">
            <v>1244533.21</v>
          </cell>
          <cell r="J34">
            <v>-1259349.33</v>
          </cell>
          <cell r="K34">
            <v>0</v>
          </cell>
        </row>
        <row r="35">
          <cell r="B35">
            <v>450000389</v>
          </cell>
          <cell r="C35" t="str">
            <v>Telford Building Supplies Yatala</v>
          </cell>
          <cell r="D35" t="str">
            <v>C&amp;I_CR</v>
          </cell>
          <cell r="E35" t="str">
            <v>PHIBOU</v>
          </cell>
          <cell r="G35">
            <v>0</v>
          </cell>
          <cell r="H35">
            <v>105023.39</v>
          </cell>
          <cell r="I35">
            <v>2005</v>
          </cell>
          <cell r="J35">
            <v>-107028.39</v>
          </cell>
          <cell r="K35">
            <v>0</v>
          </cell>
        </row>
        <row r="36">
          <cell r="B36">
            <v>450000393</v>
          </cell>
          <cell r="C36" t="str">
            <v>Springfield Land Corporation Site</v>
          </cell>
          <cell r="D36" t="str">
            <v>C&amp;I_CR</v>
          </cell>
          <cell r="E36" t="str">
            <v>PHIBOU</v>
          </cell>
          <cell r="G36">
            <v>0</v>
          </cell>
          <cell r="H36">
            <v>10423.51</v>
          </cell>
          <cell r="I36">
            <v>711.46</v>
          </cell>
          <cell r="J36">
            <v>0</v>
          </cell>
          <cell r="K36">
            <v>11134.97</v>
          </cell>
        </row>
        <row r="37">
          <cell r="B37">
            <v>450000422</v>
          </cell>
          <cell r="C37" t="str">
            <v>Drake Trailers, 19 Formation St, Wacol</v>
          </cell>
          <cell r="D37" t="str">
            <v>C&amp;I_CR</v>
          </cell>
          <cell r="E37" t="str">
            <v>COLMOR</v>
          </cell>
          <cell r="G37">
            <v>0</v>
          </cell>
          <cell r="H37">
            <v>391.27</v>
          </cell>
          <cell r="I37">
            <v>40680.18</v>
          </cell>
          <cell r="J37">
            <v>-43130.97</v>
          </cell>
          <cell r="K37">
            <v>-2059.52</v>
          </cell>
        </row>
        <row r="38">
          <cell r="B38">
            <v>450000425</v>
          </cell>
          <cell r="C38" t="str">
            <v>Nuplex Industries, 7A Industrial Ave, Wacol</v>
          </cell>
          <cell r="D38" t="str">
            <v>C&amp;I_CR</v>
          </cell>
          <cell r="E38" t="str">
            <v>COLMOR</v>
          </cell>
          <cell r="G38">
            <v>0</v>
          </cell>
          <cell r="H38">
            <v>0</v>
          </cell>
          <cell r="I38">
            <v>150266.41</v>
          </cell>
          <cell r="J38">
            <v>-150266.41</v>
          </cell>
          <cell r="K38">
            <v>0</v>
          </cell>
        </row>
        <row r="39">
          <cell r="B39">
            <v>450000427</v>
          </cell>
          <cell r="C39" t="str">
            <v>Palm Beach Swimming Pool Thrower Dr Palm Beach</v>
          </cell>
          <cell r="D39" t="str">
            <v>C&amp;I_CR</v>
          </cell>
          <cell r="E39" t="str">
            <v>PAUALE</v>
          </cell>
          <cell r="G39">
            <v>0</v>
          </cell>
          <cell r="H39">
            <v>76800.67</v>
          </cell>
          <cell r="I39">
            <v>0</v>
          </cell>
          <cell r="J39">
            <v>-76800.67</v>
          </cell>
          <cell r="K39">
            <v>0</v>
          </cell>
        </row>
        <row r="40">
          <cell r="B40">
            <v>450000434</v>
          </cell>
          <cell r="C40" t="str">
            <v>Industrial and Commercial Meter Station &lt; 10TJ/Annum</v>
          </cell>
          <cell r="D40" t="str">
            <v>C&amp;I_CR</v>
          </cell>
          <cell r="E40" t="str">
            <v>MARHOL</v>
          </cell>
          <cell r="G40">
            <v>0</v>
          </cell>
          <cell r="H40">
            <v>0</v>
          </cell>
          <cell r="I40">
            <v>640416.46</v>
          </cell>
          <cell r="J40">
            <v>-557658.1</v>
          </cell>
          <cell r="K40">
            <v>82758.36</v>
          </cell>
        </row>
        <row r="41">
          <cell r="B41">
            <v>450000435</v>
          </cell>
          <cell r="C41" t="str">
            <v>New Industrial and Commercial Service &lt; 10TJ/Annum</v>
          </cell>
          <cell r="D41" t="str">
            <v>C&amp;I_CR</v>
          </cell>
          <cell r="E41" t="str">
            <v>MARHOL</v>
          </cell>
          <cell r="G41">
            <v>0</v>
          </cell>
          <cell r="H41">
            <v>0</v>
          </cell>
          <cell r="I41">
            <v>192082</v>
          </cell>
          <cell r="J41">
            <v>-126624.55</v>
          </cell>
          <cell r="K41">
            <v>65457.45</v>
          </cell>
        </row>
        <row r="42">
          <cell r="B42">
            <v>450000436</v>
          </cell>
          <cell r="C42" t="str">
            <v>New Main - Industrial and Commercial &lt;10TJ/annum</v>
          </cell>
          <cell r="D42" t="str">
            <v>C&amp;I_CR</v>
          </cell>
          <cell r="E42" t="str">
            <v>MARHOL</v>
          </cell>
          <cell r="G42">
            <v>0</v>
          </cell>
          <cell r="H42">
            <v>0</v>
          </cell>
          <cell r="I42">
            <v>16665.5</v>
          </cell>
          <cell r="J42">
            <v>-12351.5</v>
          </cell>
          <cell r="K42">
            <v>4314</v>
          </cell>
        </row>
        <row r="43">
          <cell r="B43">
            <v>450000462</v>
          </cell>
          <cell r="C43" t="str">
            <v>Gold Cob Smallgoods, 625 Progress Rd, Wacol</v>
          </cell>
          <cell r="D43" t="str">
            <v>C&amp;I_CR</v>
          </cell>
          <cell r="E43" t="str">
            <v>ANDFUR</v>
          </cell>
          <cell r="G43">
            <v>0</v>
          </cell>
          <cell r="H43">
            <v>0</v>
          </cell>
          <cell r="I43">
            <v>86239.02</v>
          </cell>
          <cell r="J43">
            <v>-86239.02</v>
          </cell>
          <cell r="K43">
            <v>0</v>
          </cell>
        </row>
        <row r="44">
          <cell r="B44">
            <v>450000469</v>
          </cell>
          <cell r="C44" t="str">
            <v>Michael Ossipow, 20 Cornwall St, Woollongabba</v>
          </cell>
          <cell r="D44" t="str">
            <v>C&amp;I_CR</v>
          </cell>
          <cell r="E44" t="str">
            <v>STEBAS</v>
          </cell>
          <cell r="G44">
            <v>0</v>
          </cell>
          <cell r="H44">
            <v>0</v>
          </cell>
          <cell r="I44">
            <v>73588.399999999994</v>
          </cell>
          <cell r="J44">
            <v>0</v>
          </cell>
          <cell r="K44">
            <v>73588.399999999994</v>
          </cell>
        </row>
        <row r="45">
          <cell r="B45">
            <v>450000486</v>
          </cell>
          <cell r="C45" t="str">
            <v>Caltex Service Centre, Augusta Parkway, Springfield</v>
          </cell>
          <cell r="D45" t="str">
            <v>C&amp;I_CR</v>
          </cell>
          <cell r="E45" t="str">
            <v>PHIBOU</v>
          </cell>
          <cell r="G45">
            <v>0</v>
          </cell>
          <cell r="H45">
            <v>0</v>
          </cell>
          <cell r="I45">
            <v>1943.41</v>
          </cell>
          <cell r="J45">
            <v>0</v>
          </cell>
          <cell r="K45">
            <v>1943.41</v>
          </cell>
        </row>
        <row r="46">
          <cell r="B46">
            <v>450000491</v>
          </cell>
          <cell r="C46" t="str">
            <v>Willawong Gate Station, BCC Willawong Extension</v>
          </cell>
          <cell r="D46" t="str">
            <v>C&amp;I_CR</v>
          </cell>
          <cell r="E46" t="str">
            <v>MARHOL</v>
          </cell>
          <cell r="G46">
            <v>0</v>
          </cell>
          <cell r="H46">
            <v>0</v>
          </cell>
          <cell r="I46">
            <v>900567.67</v>
          </cell>
          <cell r="J46">
            <v>-896870.44</v>
          </cell>
          <cell r="K46">
            <v>3697.23</v>
          </cell>
        </row>
        <row r="47">
          <cell r="B47">
            <v>450000494</v>
          </cell>
          <cell r="C47" t="str">
            <v>Australia Post, 38 Pearson Road, Yatala</v>
          </cell>
          <cell r="D47" t="str">
            <v>C&amp;I_CR</v>
          </cell>
          <cell r="E47" t="str">
            <v>STEBAS</v>
          </cell>
          <cell r="G47">
            <v>0</v>
          </cell>
          <cell r="H47">
            <v>0</v>
          </cell>
          <cell r="I47">
            <v>28562.94</v>
          </cell>
          <cell r="J47">
            <v>0</v>
          </cell>
          <cell r="K47">
            <v>28562.94</v>
          </cell>
        </row>
        <row r="48">
          <cell r="B48">
            <v>450000495</v>
          </cell>
          <cell r="C48" t="str">
            <v>Steve Paul &amp; Partners, 1112 Gold Coast Highway, Palm Beach</v>
          </cell>
          <cell r="D48" t="str">
            <v>C&amp;I_CR</v>
          </cell>
          <cell r="E48" t="str">
            <v>CHRARM</v>
          </cell>
          <cell r="G48">
            <v>0</v>
          </cell>
          <cell r="H48">
            <v>0</v>
          </cell>
          <cell r="I48">
            <v>38644.620000000003</v>
          </cell>
          <cell r="J48">
            <v>-38644.620000000003</v>
          </cell>
          <cell r="K48">
            <v>0</v>
          </cell>
        </row>
        <row r="49">
          <cell r="B49">
            <v>450000496</v>
          </cell>
          <cell r="C49" t="str">
            <v>FKP, Commerce Rd, Browns Plains</v>
          </cell>
          <cell r="D49" t="str">
            <v>C&amp;I_CR</v>
          </cell>
          <cell r="E49" t="str">
            <v>STEBAS</v>
          </cell>
          <cell r="G49">
            <v>0</v>
          </cell>
          <cell r="H49">
            <v>0</v>
          </cell>
          <cell r="I49">
            <v>40652.769999999997</v>
          </cell>
          <cell r="J49">
            <v>-40652.769999999997</v>
          </cell>
          <cell r="K49">
            <v>0</v>
          </cell>
        </row>
        <row r="50">
          <cell r="B50">
            <v>450000497</v>
          </cell>
          <cell r="C50" t="str">
            <v>Garden City Powdercoating, 503 Boundary Rd, Toowoomba</v>
          </cell>
          <cell r="D50" t="str">
            <v>C&amp;I_CR</v>
          </cell>
          <cell r="E50" t="str">
            <v>ANDFUR</v>
          </cell>
          <cell r="G50">
            <v>0</v>
          </cell>
          <cell r="H50">
            <v>0</v>
          </cell>
          <cell r="I50">
            <v>57404.07</v>
          </cell>
          <cell r="J50">
            <v>0</v>
          </cell>
          <cell r="K50">
            <v>57404.07</v>
          </cell>
        </row>
        <row r="51">
          <cell r="B51">
            <v>450000499</v>
          </cell>
          <cell r="C51" t="str">
            <v>Superior Care Group, 50 MacAdle Way, Merrimac</v>
          </cell>
          <cell r="D51" t="str">
            <v>C&amp;I_CR</v>
          </cell>
          <cell r="E51" t="str">
            <v>CHRARM</v>
          </cell>
          <cell r="G51">
            <v>0</v>
          </cell>
          <cell r="H51">
            <v>0</v>
          </cell>
          <cell r="I51">
            <v>58292.12</v>
          </cell>
          <cell r="J51">
            <v>-58292.12</v>
          </cell>
          <cell r="K51">
            <v>0</v>
          </cell>
        </row>
        <row r="52">
          <cell r="B52">
            <v>450000500</v>
          </cell>
          <cell r="C52" t="str">
            <v>BCC Willawong, Richie Rd, RBP Connection</v>
          </cell>
          <cell r="D52" t="str">
            <v>C&amp;I_CR</v>
          </cell>
          <cell r="E52" t="str">
            <v>ALAHER</v>
          </cell>
          <cell r="G52">
            <v>0</v>
          </cell>
          <cell r="H52">
            <v>0</v>
          </cell>
          <cell r="I52">
            <v>46793.36</v>
          </cell>
          <cell r="J52">
            <v>0</v>
          </cell>
          <cell r="K52">
            <v>46793.36</v>
          </cell>
        </row>
        <row r="53">
          <cell r="B53">
            <v>450000518</v>
          </cell>
          <cell r="C53" t="str">
            <v>1541 Creek Road, Carina</v>
          </cell>
          <cell r="D53" t="str">
            <v>C&amp;I_CR</v>
          </cell>
          <cell r="E53" t="str">
            <v>EVAWHI</v>
          </cell>
          <cell r="G53">
            <v>0</v>
          </cell>
          <cell r="H53">
            <v>0</v>
          </cell>
          <cell r="I53">
            <v>12452.45</v>
          </cell>
          <cell r="J53">
            <v>-12060.95</v>
          </cell>
          <cell r="K53">
            <v>391.5</v>
          </cell>
        </row>
        <row r="54">
          <cell r="B54">
            <v>450000525</v>
          </cell>
          <cell r="C54" t="str">
            <v>Pro Coast (Bldg 2), Lot 2 Johnson Rd, Heathwood</v>
          </cell>
          <cell r="D54" t="str">
            <v>C&amp;I_CR</v>
          </cell>
          <cell r="E54" t="str">
            <v>COLMOR</v>
          </cell>
          <cell r="G54">
            <v>0</v>
          </cell>
          <cell r="H54">
            <v>0</v>
          </cell>
          <cell r="I54">
            <v>110734.04</v>
          </cell>
          <cell r="J54">
            <v>0</v>
          </cell>
          <cell r="K54">
            <v>110734.04</v>
          </cell>
        </row>
        <row r="55">
          <cell r="B55">
            <v>450000548</v>
          </cell>
          <cell r="C55" t="str">
            <v>Nirvana on Kirra, Cnr Musgrave &amp; Douglas Sts</v>
          </cell>
          <cell r="D55" t="str">
            <v>C&amp;I_CR</v>
          </cell>
          <cell r="E55" t="str">
            <v>CHRARM</v>
          </cell>
          <cell r="G55">
            <v>62696</v>
          </cell>
          <cell r="H55">
            <v>0</v>
          </cell>
          <cell r="I55">
            <v>13092.05</v>
          </cell>
          <cell r="J55">
            <v>0</v>
          </cell>
          <cell r="K55">
            <v>13092.05</v>
          </cell>
        </row>
        <row r="56">
          <cell r="B56">
            <v>450000550</v>
          </cell>
          <cell r="C56" t="str">
            <v>Little Beach Paradise (Headworks) Killowill Ave Paradise poi</v>
          </cell>
          <cell r="D56" t="str">
            <v>C&amp;I_CR</v>
          </cell>
          <cell r="E56" t="str">
            <v>STEBAS</v>
          </cell>
          <cell r="G56">
            <v>146000</v>
          </cell>
          <cell r="H56">
            <v>0</v>
          </cell>
          <cell r="I56">
            <v>1181.5</v>
          </cell>
          <cell r="J56">
            <v>0</v>
          </cell>
          <cell r="K56">
            <v>1181.5</v>
          </cell>
        </row>
        <row r="57">
          <cell r="B57">
            <v>450000551</v>
          </cell>
          <cell r="C57" t="str">
            <v>Little Beach Paradise (Common Trench) Killowill Ave Paradise</v>
          </cell>
          <cell r="D57" t="str">
            <v>C&amp;I_CR</v>
          </cell>
          <cell r="E57" t="str">
            <v>STEBAS</v>
          </cell>
          <cell r="G57">
            <v>48258</v>
          </cell>
          <cell r="H57">
            <v>0</v>
          </cell>
          <cell r="I57">
            <v>1132.5</v>
          </cell>
          <cell r="J57">
            <v>0</v>
          </cell>
          <cell r="K57">
            <v>1132.5</v>
          </cell>
        </row>
        <row r="58">
          <cell r="B58">
            <v>450000570</v>
          </cell>
          <cell r="C58" t="str">
            <v>Ludowici Pty Ltd, 18 Antiminy St, Carole Park</v>
          </cell>
          <cell r="D58" t="str">
            <v>C&amp;I_CR</v>
          </cell>
          <cell r="E58" t="str">
            <v>PHIBOU</v>
          </cell>
          <cell r="G58">
            <v>56936</v>
          </cell>
          <cell r="H58">
            <v>0</v>
          </cell>
          <cell r="I58">
            <v>50978.52</v>
          </cell>
          <cell r="J58">
            <v>0</v>
          </cell>
          <cell r="K58">
            <v>50978.52</v>
          </cell>
        </row>
        <row r="59">
          <cell r="B59">
            <v>450000571</v>
          </cell>
          <cell r="C59" t="str">
            <v>OZ Care 100 Usher Av Labradore.</v>
          </cell>
          <cell r="D59" t="str">
            <v>C&amp;I_CR</v>
          </cell>
          <cell r="E59" t="str">
            <v>CHRARM</v>
          </cell>
          <cell r="G59">
            <v>55858</v>
          </cell>
          <cell r="H59">
            <v>0</v>
          </cell>
          <cell r="I59">
            <v>5423.89</v>
          </cell>
          <cell r="J59">
            <v>0</v>
          </cell>
          <cell r="K59">
            <v>5423.89</v>
          </cell>
        </row>
        <row r="60">
          <cell r="D60" t="str">
            <v>C&amp;I_CR Total</v>
          </cell>
          <cell r="H60">
            <v>1264921.27</v>
          </cell>
          <cell r="I60">
            <v>5910158.4700000007</v>
          </cell>
          <cell r="J60">
            <v>-6572926.0799999991</v>
          </cell>
          <cell r="K60">
            <v>602153.66</v>
          </cell>
        </row>
        <row r="61">
          <cell r="B61">
            <v>450000100</v>
          </cell>
          <cell r="C61" t="str">
            <v>Allgas (Reg)</v>
          </cell>
          <cell r="D61" t="str">
            <v>CAPEX</v>
          </cell>
          <cell r="E61" t="str">
            <v>NA</v>
          </cell>
          <cell r="G61">
            <v>0</v>
          </cell>
          <cell r="H61">
            <v>0</v>
          </cell>
          <cell r="I61">
            <v>968919.94</v>
          </cell>
          <cell r="J61">
            <v>-651349.34</v>
          </cell>
          <cell r="K61">
            <v>317570.59999999998</v>
          </cell>
        </row>
        <row r="62">
          <cell r="B62">
            <v>450000115</v>
          </cell>
          <cell r="C62" t="str">
            <v>Allgas (Reg)</v>
          </cell>
          <cell r="D62" t="str">
            <v>CAPEX</v>
          </cell>
          <cell r="E62" t="str">
            <v>NA</v>
          </cell>
          <cell r="G62">
            <v>0</v>
          </cell>
          <cell r="H62">
            <v>0</v>
          </cell>
          <cell r="I62">
            <v>15120</v>
          </cell>
          <cell r="J62">
            <v>-15120</v>
          </cell>
          <cell r="K62">
            <v>0</v>
          </cell>
        </row>
        <row r="63">
          <cell r="B63">
            <v>450000159</v>
          </cell>
          <cell r="C63" t="str">
            <v>Allgas FRC - System</v>
          </cell>
          <cell r="D63" t="str">
            <v>CAPEX</v>
          </cell>
          <cell r="E63" t="str">
            <v>NA</v>
          </cell>
          <cell r="G63">
            <v>0</v>
          </cell>
          <cell r="H63">
            <v>2970.0000000001201</v>
          </cell>
          <cell r="I63">
            <v>0</v>
          </cell>
          <cell r="J63">
            <v>-2970</v>
          </cell>
          <cell r="K63">
            <v>1.2E-10</v>
          </cell>
        </row>
        <row r="64">
          <cell r="B64">
            <v>450000357</v>
          </cell>
          <cell r="C64" t="str">
            <v>Allgas Maximo Development</v>
          </cell>
          <cell r="D64" t="str">
            <v>CAPEX</v>
          </cell>
          <cell r="E64" t="str">
            <v>KERMAL</v>
          </cell>
          <cell r="G64">
            <v>0</v>
          </cell>
          <cell r="H64">
            <v>23062.55</v>
          </cell>
          <cell r="I64">
            <v>-23062.55</v>
          </cell>
          <cell r="J64">
            <v>0</v>
          </cell>
          <cell r="K64">
            <v>0</v>
          </cell>
        </row>
        <row r="65">
          <cell r="B65">
            <v>450000467</v>
          </cell>
          <cell r="C65" t="str">
            <v>FRC Interval Metering</v>
          </cell>
          <cell r="D65" t="str">
            <v>CAPEX</v>
          </cell>
          <cell r="E65" t="str">
            <v>DAVLUN</v>
          </cell>
          <cell r="G65">
            <v>0</v>
          </cell>
          <cell r="H65">
            <v>0</v>
          </cell>
          <cell r="I65">
            <v>598753.1</v>
          </cell>
          <cell r="J65">
            <v>-556956.14</v>
          </cell>
          <cell r="K65">
            <v>41796.959999999999</v>
          </cell>
        </row>
        <row r="66">
          <cell r="B66">
            <v>450000471</v>
          </cell>
          <cell r="C66" t="str">
            <v>Replace stations with no over pressure protection devices -</v>
          </cell>
          <cell r="D66" t="str">
            <v>CAPEX</v>
          </cell>
          <cell r="E66" t="str">
            <v>MARHOL</v>
          </cell>
          <cell r="G66">
            <v>0</v>
          </cell>
          <cell r="H66">
            <v>0</v>
          </cell>
          <cell r="I66">
            <v>209796.39</v>
          </cell>
          <cell r="J66">
            <v>-175550.03</v>
          </cell>
          <cell r="K66">
            <v>34246.36</v>
          </cell>
        </row>
        <row r="67">
          <cell r="B67">
            <v>450000472</v>
          </cell>
          <cell r="C67" t="str">
            <v>Replace non compliant service regulators - Brisbane</v>
          </cell>
          <cell r="D67" t="str">
            <v>CAPEX</v>
          </cell>
          <cell r="E67" t="str">
            <v>MARHOL</v>
          </cell>
          <cell r="G67">
            <v>0</v>
          </cell>
          <cell r="H67">
            <v>0</v>
          </cell>
          <cell r="I67">
            <v>22090.06</v>
          </cell>
          <cell r="J67">
            <v>-13394.38</v>
          </cell>
          <cell r="K67">
            <v>8695.68</v>
          </cell>
        </row>
        <row r="68">
          <cell r="B68">
            <v>450000473</v>
          </cell>
          <cell r="C68" t="str">
            <v>Replace two district regulator Stations, Toowoomba</v>
          </cell>
          <cell r="D68" t="str">
            <v>CAPEX</v>
          </cell>
          <cell r="E68" t="str">
            <v>MARHOL</v>
          </cell>
          <cell r="G68">
            <v>0</v>
          </cell>
          <cell r="H68">
            <v>0</v>
          </cell>
          <cell r="I68">
            <v>9356</v>
          </cell>
          <cell r="J68">
            <v>-9356</v>
          </cell>
          <cell r="K68">
            <v>0</v>
          </cell>
        </row>
        <row r="69">
          <cell r="B69">
            <v>450000505</v>
          </cell>
          <cell r="C69" t="str">
            <v>Analog Monita Integration, 463 Tuffnell Rd, Banyo</v>
          </cell>
          <cell r="D69" t="str">
            <v>CAPEX</v>
          </cell>
          <cell r="E69" t="str">
            <v>MARHOL</v>
          </cell>
          <cell r="G69">
            <v>0</v>
          </cell>
          <cell r="H69">
            <v>0</v>
          </cell>
          <cell r="I69">
            <v>5199.17</v>
          </cell>
          <cell r="J69">
            <v>-4203.13</v>
          </cell>
          <cell r="K69">
            <v>996.04</v>
          </cell>
        </row>
        <row r="70">
          <cell r="B70">
            <v>450000506</v>
          </cell>
          <cell r="C70" t="str">
            <v>Elster Datalogger Integration, 463 Tuffnell Rd, Banyo</v>
          </cell>
          <cell r="D70" t="str">
            <v>CAPEX</v>
          </cell>
          <cell r="E70" t="str">
            <v>MARHOL</v>
          </cell>
          <cell r="G70">
            <v>0</v>
          </cell>
          <cell r="H70">
            <v>0</v>
          </cell>
          <cell r="I70">
            <v>38019.5</v>
          </cell>
          <cell r="J70">
            <v>-9868.2099999999991</v>
          </cell>
          <cell r="K70">
            <v>28151.29</v>
          </cell>
        </row>
        <row r="71">
          <cell r="B71">
            <v>450000507</v>
          </cell>
          <cell r="C71" t="str">
            <v>Elster Flow Computer Integration, 463 Tuffnell Rd, Banyo</v>
          </cell>
          <cell r="D71" t="str">
            <v>CAPEX</v>
          </cell>
          <cell r="E71" t="str">
            <v>MARHOL</v>
          </cell>
          <cell r="G71">
            <v>0</v>
          </cell>
          <cell r="H71">
            <v>0</v>
          </cell>
          <cell r="I71">
            <v>93110.16</v>
          </cell>
          <cell r="J71">
            <v>-59114.76</v>
          </cell>
          <cell r="K71">
            <v>33995.4</v>
          </cell>
        </row>
        <row r="72">
          <cell r="B72">
            <v>450000508</v>
          </cell>
          <cell r="C72" t="str">
            <v>Odourant Plant Update, 463 Tuffnell Rd, Banyo</v>
          </cell>
          <cell r="D72" t="str">
            <v>CAPEX</v>
          </cell>
          <cell r="E72" t="str">
            <v>MARHOL</v>
          </cell>
          <cell r="G72">
            <v>0</v>
          </cell>
          <cell r="H72">
            <v>0</v>
          </cell>
          <cell r="I72">
            <v>48428.89</v>
          </cell>
          <cell r="J72">
            <v>-16412.849999999999</v>
          </cell>
          <cell r="K72">
            <v>32016.04</v>
          </cell>
        </row>
        <row r="73">
          <cell r="B73">
            <v>450000509</v>
          </cell>
          <cell r="C73" t="str">
            <v>APA Networks SCADA system, Historian relocation</v>
          </cell>
          <cell r="D73" t="str">
            <v>CAPEX</v>
          </cell>
          <cell r="E73" t="str">
            <v>MARHOL</v>
          </cell>
          <cell r="G73">
            <v>0</v>
          </cell>
          <cell r="H73">
            <v>0</v>
          </cell>
          <cell r="I73">
            <v>20515.009999999998</v>
          </cell>
          <cell r="J73">
            <v>-11029.23</v>
          </cell>
          <cell r="K73">
            <v>9485.7800000000007</v>
          </cell>
        </row>
        <row r="74">
          <cell r="B74">
            <v>450000510</v>
          </cell>
          <cell r="C74" t="str">
            <v>Upgrade of Runcorn Gate Station</v>
          </cell>
          <cell r="D74" t="str">
            <v>CAPEX</v>
          </cell>
          <cell r="E74" t="str">
            <v>MARHOL</v>
          </cell>
          <cell r="G74">
            <v>0</v>
          </cell>
          <cell r="H74">
            <v>0</v>
          </cell>
          <cell r="I74">
            <v>419001.99</v>
          </cell>
          <cell r="J74">
            <v>-326667.12</v>
          </cell>
          <cell r="K74">
            <v>92334.87</v>
          </cell>
        </row>
        <row r="75">
          <cell r="B75">
            <v>450000511</v>
          </cell>
          <cell r="C75" t="str">
            <v>Mercury service regulators - replacement</v>
          </cell>
          <cell r="D75" t="str">
            <v>CAPEX</v>
          </cell>
          <cell r="E75" t="str">
            <v>MARHOL</v>
          </cell>
          <cell r="G75">
            <v>0</v>
          </cell>
          <cell r="H75">
            <v>0</v>
          </cell>
          <cell r="I75">
            <v>285685.11</v>
          </cell>
          <cell r="J75">
            <v>-202402.11</v>
          </cell>
          <cell r="K75">
            <v>83283</v>
          </cell>
        </row>
        <row r="76">
          <cell r="B76">
            <v>450000516</v>
          </cell>
          <cell r="C76" t="str">
            <v>District Regulator Stations x 25</v>
          </cell>
          <cell r="D76" t="str">
            <v>CAPEX</v>
          </cell>
          <cell r="E76" t="str">
            <v>MARHOL</v>
          </cell>
          <cell r="G76">
            <v>0</v>
          </cell>
          <cell r="H76">
            <v>0</v>
          </cell>
          <cell r="I76">
            <v>851735.43</v>
          </cell>
          <cell r="J76">
            <v>-396350.19</v>
          </cell>
          <cell r="K76">
            <v>455385.24</v>
          </cell>
        </row>
        <row r="77">
          <cell r="B77">
            <v>450000538</v>
          </cell>
          <cell r="C77" t="str">
            <v>Mansfield Office Air Conditioning System</v>
          </cell>
          <cell r="D77" t="str">
            <v>CAPEX</v>
          </cell>
          <cell r="E77" t="str">
            <v>MICCIN</v>
          </cell>
          <cell r="G77">
            <v>83171</v>
          </cell>
          <cell r="H77">
            <v>0</v>
          </cell>
          <cell r="I77">
            <v>75610</v>
          </cell>
          <cell r="J77">
            <v>0</v>
          </cell>
          <cell r="K77">
            <v>75610</v>
          </cell>
        </row>
        <row r="78">
          <cell r="B78">
            <v>451000115</v>
          </cell>
          <cell r="C78" t="str">
            <v>Allgas (UnReg)</v>
          </cell>
          <cell r="D78" t="str">
            <v>CAPEX</v>
          </cell>
          <cell r="E78" t="str">
            <v>ANTCRO</v>
          </cell>
          <cell r="G78">
            <v>0</v>
          </cell>
          <cell r="H78">
            <v>876</v>
          </cell>
          <cell r="I78">
            <v>-876</v>
          </cell>
          <cell r="J78">
            <v>0</v>
          </cell>
          <cell r="K78">
            <v>0</v>
          </cell>
        </row>
        <row r="79">
          <cell r="B79">
            <v>451000144</v>
          </cell>
          <cell r="C79" t="str">
            <v>Gatton Lateral &amp; Meter Station - Prefeasibility study</v>
          </cell>
          <cell r="D79" t="str">
            <v>CAPEX</v>
          </cell>
          <cell r="E79" t="str">
            <v>RODJOH</v>
          </cell>
          <cell r="G79">
            <v>0</v>
          </cell>
          <cell r="H79">
            <v>111.05</v>
          </cell>
          <cell r="I79">
            <v>-111.05</v>
          </cell>
          <cell r="J79">
            <v>0</v>
          </cell>
          <cell r="K79">
            <v>0</v>
          </cell>
        </row>
        <row r="80">
          <cell r="D80" t="str">
            <v>CAPEX Total</v>
          </cell>
          <cell r="H80">
            <v>27019.600000000119</v>
          </cell>
          <cell r="I80">
            <v>3637291.15</v>
          </cell>
          <cell r="J80">
            <v>-2450743.4899999998</v>
          </cell>
          <cell r="K80">
            <v>1213567.26</v>
          </cell>
        </row>
        <row r="81">
          <cell r="B81">
            <v>450000345</v>
          </cell>
          <cell r="C81" t="str">
            <v>Finegan Way - Coomera Properties Stage 1</v>
          </cell>
          <cell r="D81" t="str">
            <v>CUST_SER</v>
          </cell>
          <cell r="E81" t="str">
            <v>CHRARM</v>
          </cell>
          <cell r="G81">
            <v>0</v>
          </cell>
          <cell r="H81">
            <v>14171.04</v>
          </cell>
          <cell r="I81">
            <v>146</v>
          </cell>
          <cell r="J81">
            <v>-14317.04</v>
          </cell>
          <cell r="K81">
            <v>0</v>
          </cell>
        </row>
        <row r="82">
          <cell r="B82">
            <v>450000348</v>
          </cell>
          <cell r="C82" t="str">
            <v>Finegan Way - Coomera Properties Head Works</v>
          </cell>
          <cell r="D82" t="str">
            <v>CUST_SER</v>
          </cell>
          <cell r="E82" t="str">
            <v>CHRARM</v>
          </cell>
          <cell r="G82">
            <v>0</v>
          </cell>
          <cell r="H82">
            <v>37863.25</v>
          </cell>
          <cell r="I82">
            <v>36547.870000000003</v>
          </cell>
          <cell r="J82">
            <v>-74411.12</v>
          </cell>
          <cell r="K82">
            <v>0</v>
          </cell>
        </row>
        <row r="83">
          <cell r="B83">
            <v>450000349</v>
          </cell>
          <cell r="C83" t="str">
            <v>Sequana Retirment Village, Upper Coomera</v>
          </cell>
          <cell r="D83" t="str">
            <v>CUST_SER</v>
          </cell>
          <cell r="E83" t="str">
            <v>CHRARM</v>
          </cell>
          <cell r="G83">
            <v>0</v>
          </cell>
          <cell r="H83">
            <v>5045.1099999999997</v>
          </cell>
          <cell r="I83">
            <v>3916.22</v>
          </cell>
          <cell r="J83">
            <v>-8961.33</v>
          </cell>
          <cell r="K83">
            <v>0</v>
          </cell>
        </row>
        <row r="84">
          <cell r="B84">
            <v>450000365</v>
          </cell>
          <cell r="C84" t="str">
            <v>Woodlands Village - Stage 1, Outlook Drive, Waterford</v>
          </cell>
          <cell r="D84" t="str">
            <v>CUST_SER</v>
          </cell>
          <cell r="E84" t="str">
            <v>STEBAS</v>
          </cell>
          <cell r="G84">
            <v>0</v>
          </cell>
          <cell r="H84">
            <v>671.7</v>
          </cell>
          <cell r="I84">
            <v>9353.17</v>
          </cell>
          <cell r="J84">
            <v>-10024.870000000001</v>
          </cell>
          <cell r="K84">
            <v>0</v>
          </cell>
        </row>
        <row r="85">
          <cell r="B85">
            <v>450000366</v>
          </cell>
          <cell r="C85" t="str">
            <v>Woodlands Village - Stage 3, Outlook Drive, Waterford</v>
          </cell>
          <cell r="D85" t="str">
            <v>CUST_SER</v>
          </cell>
          <cell r="E85" t="str">
            <v>STEBAS</v>
          </cell>
          <cell r="G85">
            <v>0</v>
          </cell>
          <cell r="H85">
            <v>0</v>
          </cell>
          <cell r="I85">
            <v>5676.96</v>
          </cell>
          <cell r="J85">
            <v>-5676.96</v>
          </cell>
          <cell r="K85">
            <v>0</v>
          </cell>
        </row>
        <row r="86">
          <cell r="D86" t="str">
            <v>CUST_SER Total</v>
          </cell>
          <cell r="H86">
            <v>57751.1</v>
          </cell>
          <cell r="I86">
            <v>55640.22</v>
          </cell>
          <cell r="J86">
            <v>-113391.32</v>
          </cell>
          <cell r="K86">
            <v>0</v>
          </cell>
        </row>
        <row r="87">
          <cell r="B87">
            <v>450000173</v>
          </cell>
          <cell r="C87" t="str">
            <v>Fish Developments - 185 Sickle</v>
          </cell>
          <cell r="D87" t="str">
            <v>DOM_CR</v>
          </cell>
          <cell r="E87" t="str">
            <v>PETLAT</v>
          </cell>
          <cell r="G87">
            <v>0</v>
          </cell>
          <cell r="H87">
            <v>68445.09</v>
          </cell>
          <cell r="I87">
            <v>7922.56</v>
          </cell>
          <cell r="J87">
            <v>-76367.649999999994</v>
          </cell>
          <cell r="K87">
            <v>0</v>
          </cell>
        </row>
        <row r="88">
          <cell r="B88">
            <v>450000184</v>
          </cell>
          <cell r="C88" t="str">
            <v>Gas Domestic Connections</v>
          </cell>
          <cell r="D88" t="str">
            <v>DOM_CR</v>
          </cell>
          <cell r="E88" t="str">
            <v>ANDVOG</v>
          </cell>
          <cell r="G88">
            <v>0</v>
          </cell>
          <cell r="H88">
            <v>166700.69</v>
          </cell>
          <cell r="I88">
            <v>2396673.11</v>
          </cell>
          <cell r="J88">
            <v>-2563373.79</v>
          </cell>
          <cell r="K88">
            <v>0.01</v>
          </cell>
        </row>
        <row r="89">
          <cell r="B89">
            <v>450000186</v>
          </cell>
          <cell r="C89" t="str">
            <v>Gas Cap Dom Internal Reticulation &lt;$50k</v>
          </cell>
          <cell r="D89" t="str">
            <v>DOM_CR</v>
          </cell>
          <cell r="E89" t="str">
            <v>KENDUN</v>
          </cell>
          <cell r="G89">
            <v>0</v>
          </cell>
          <cell r="H89">
            <v>63021.919999999896</v>
          </cell>
          <cell r="I89">
            <v>129810.3</v>
          </cell>
          <cell r="J89">
            <v>-192832.22</v>
          </cell>
          <cell r="K89">
            <v>-1E-10</v>
          </cell>
        </row>
        <row r="90">
          <cell r="B90">
            <v>450000204</v>
          </cell>
          <cell r="C90" t="str">
            <v>Springfield Estate Stage 2 Headworks</v>
          </cell>
          <cell r="D90" t="str">
            <v>DOM_CR</v>
          </cell>
          <cell r="E90" t="str">
            <v>PHIBOU</v>
          </cell>
          <cell r="G90">
            <v>0</v>
          </cell>
          <cell r="H90">
            <v>114293.08</v>
          </cell>
          <cell r="I90">
            <v>0</v>
          </cell>
          <cell r="J90">
            <v>0</v>
          </cell>
          <cell r="K90">
            <v>114293.08</v>
          </cell>
        </row>
        <row r="91">
          <cell r="B91">
            <v>450000205</v>
          </cell>
          <cell r="C91" t="str">
            <v>Springfield Looping Project - SLP</v>
          </cell>
          <cell r="D91" t="str">
            <v>DOM_CR</v>
          </cell>
          <cell r="E91" t="str">
            <v>ALAHER</v>
          </cell>
          <cell r="G91">
            <v>0</v>
          </cell>
          <cell r="H91">
            <v>31389.48</v>
          </cell>
          <cell r="I91">
            <v>0</v>
          </cell>
          <cell r="J91">
            <v>-31389.48</v>
          </cell>
          <cell r="K91">
            <v>0</v>
          </cell>
        </row>
        <row r="92">
          <cell r="B92">
            <v>450000213</v>
          </cell>
          <cell r="C92" t="str">
            <v>Stocklands Heathwood Headworks</v>
          </cell>
          <cell r="D92" t="str">
            <v>DOM_CR</v>
          </cell>
          <cell r="E92" t="str">
            <v>PHIBOU</v>
          </cell>
          <cell r="G92">
            <v>0</v>
          </cell>
          <cell r="H92">
            <v>322.94000000001103</v>
          </cell>
          <cell r="I92">
            <v>164.2</v>
          </cell>
          <cell r="J92">
            <v>-487.14</v>
          </cell>
          <cell r="K92">
            <v>1.1000000000000001E-11</v>
          </cell>
        </row>
        <row r="93">
          <cell r="B93">
            <v>450000214</v>
          </cell>
          <cell r="C93" t="str">
            <v>Internal reticulation Eraland Brookwater</v>
          </cell>
          <cell r="D93" t="str">
            <v>DOM_CR</v>
          </cell>
          <cell r="E93" t="str">
            <v>PHIBOU</v>
          </cell>
          <cell r="G93">
            <v>0</v>
          </cell>
          <cell r="H93">
            <v>34848.68</v>
          </cell>
          <cell r="I93">
            <v>0</v>
          </cell>
          <cell r="J93">
            <v>-34848.68</v>
          </cell>
          <cell r="K93">
            <v>0</v>
          </cell>
        </row>
        <row r="94">
          <cell r="B94">
            <v>450000225</v>
          </cell>
          <cell r="C94" t="str">
            <v>Woodlands Internal Reticulation</v>
          </cell>
          <cell r="D94" t="str">
            <v>DOM_CR</v>
          </cell>
          <cell r="E94" t="str">
            <v>PETLAT</v>
          </cell>
          <cell r="G94">
            <v>0</v>
          </cell>
          <cell r="H94">
            <v>626.91999999999496</v>
          </cell>
          <cell r="I94">
            <v>-626.91999999999996</v>
          </cell>
          <cell r="J94">
            <v>0</v>
          </cell>
          <cell r="K94">
            <v>-4.9999999999999997E-12</v>
          </cell>
        </row>
        <row r="95">
          <cell r="B95">
            <v>450000233</v>
          </cell>
          <cell r="C95" t="str">
            <v>Internal reticulation ST2 - Dom (Major)</v>
          </cell>
          <cell r="D95" t="str">
            <v>DOM_CR</v>
          </cell>
          <cell r="E95" t="str">
            <v>PETLAT</v>
          </cell>
          <cell r="G95">
            <v>0</v>
          </cell>
          <cell r="H95">
            <v>25977.02</v>
          </cell>
          <cell r="I95">
            <v>0</v>
          </cell>
          <cell r="J95">
            <v>-25977.02</v>
          </cell>
          <cell r="K95">
            <v>0</v>
          </cell>
        </row>
        <row r="96">
          <cell r="B96">
            <v>450000249</v>
          </cell>
          <cell r="C96" t="str">
            <v>Riverlinks Estate Stage7 PE mains O/ford S/port Rd</v>
          </cell>
          <cell r="D96" t="str">
            <v>DOM_CR</v>
          </cell>
          <cell r="E96" t="str">
            <v>PAUALE</v>
          </cell>
          <cell r="G96">
            <v>0</v>
          </cell>
          <cell r="H96">
            <v>50848.62</v>
          </cell>
          <cell r="I96">
            <v>7893.43</v>
          </cell>
          <cell r="J96">
            <v>-58742.05</v>
          </cell>
          <cell r="K96">
            <v>0</v>
          </cell>
        </row>
        <row r="97">
          <cell r="B97">
            <v>450000250</v>
          </cell>
          <cell r="C97" t="str">
            <v>Jacobs Ridge Stage 2 internal reticulation</v>
          </cell>
          <cell r="D97" t="str">
            <v>DOM_CR</v>
          </cell>
          <cell r="E97" t="str">
            <v>STEBAS</v>
          </cell>
          <cell r="G97">
            <v>0</v>
          </cell>
          <cell r="H97">
            <v>3442.25</v>
          </cell>
          <cell r="I97">
            <v>0</v>
          </cell>
          <cell r="J97">
            <v>-3442.25</v>
          </cell>
          <cell r="K97">
            <v>0</v>
          </cell>
        </row>
        <row r="98">
          <cell r="B98">
            <v>450000251</v>
          </cell>
          <cell r="C98" t="str">
            <v>Stockland Development - Maudsland - stage 1 IR</v>
          </cell>
          <cell r="D98" t="str">
            <v>DOM_CR</v>
          </cell>
          <cell r="E98" t="str">
            <v>PAUALE</v>
          </cell>
          <cell r="G98">
            <v>0</v>
          </cell>
          <cell r="H98">
            <v>121470.66</v>
          </cell>
          <cell r="I98">
            <v>14830.63</v>
          </cell>
          <cell r="J98">
            <v>-136301.29</v>
          </cell>
          <cell r="K98">
            <v>0</v>
          </cell>
        </row>
        <row r="99">
          <cell r="B99">
            <v>450000257</v>
          </cell>
          <cell r="C99" t="str">
            <v>Halcyon Waters Stage 3 Helensvale Rd Hope Island</v>
          </cell>
          <cell r="D99" t="str">
            <v>DOM_CR</v>
          </cell>
          <cell r="E99" t="str">
            <v>PAUALE</v>
          </cell>
          <cell r="G99">
            <v>0</v>
          </cell>
          <cell r="H99">
            <v>4538.33</v>
          </cell>
          <cell r="I99">
            <v>0</v>
          </cell>
          <cell r="J99">
            <v>-4538.33</v>
          </cell>
          <cell r="K99">
            <v>0</v>
          </cell>
        </row>
        <row r="100">
          <cell r="B100">
            <v>450000261</v>
          </cell>
          <cell r="C100" t="str">
            <v>Australand Surbiton Crt Carina - Stage 3</v>
          </cell>
          <cell r="D100" t="str">
            <v>DOM_CR</v>
          </cell>
          <cell r="E100" t="str">
            <v>PAUALE</v>
          </cell>
          <cell r="G100">
            <v>0</v>
          </cell>
          <cell r="H100">
            <v>2045</v>
          </cell>
          <cell r="I100">
            <v>0</v>
          </cell>
          <cell r="J100">
            <v>-2045</v>
          </cell>
          <cell r="K100">
            <v>0</v>
          </cell>
        </row>
        <row r="101">
          <cell r="B101">
            <v>450000268</v>
          </cell>
          <cell r="C101" t="str">
            <v>Seachange development 299 Napper Rd Arundell</v>
          </cell>
          <cell r="D101" t="str">
            <v>DOM_CR</v>
          </cell>
          <cell r="E101" t="str">
            <v>ANDFUR</v>
          </cell>
          <cell r="G101">
            <v>0</v>
          </cell>
          <cell r="H101">
            <v>22790.23</v>
          </cell>
          <cell r="I101">
            <v>6322.12</v>
          </cell>
          <cell r="J101">
            <v>0</v>
          </cell>
          <cell r="K101">
            <v>29112.35</v>
          </cell>
        </row>
        <row r="102">
          <cell r="B102">
            <v>450000270</v>
          </cell>
          <cell r="C102" t="str">
            <v>Riverwood Estate Coomera</v>
          </cell>
          <cell r="D102" t="str">
            <v>DOM_CR</v>
          </cell>
          <cell r="E102" t="str">
            <v>PAUALE</v>
          </cell>
          <cell r="G102">
            <v>0</v>
          </cell>
          <cell r="H102">
            <v>0</v>
          </cell>
          <cell r="I102">
            <v>7235.21</v>
          </cell>
          <cell r="J102">
            <v>0</v>
          </cell>
          <cell r="K102">
            <v>7235.21</v>
          </cell>
        </row>
        <row r="103">
          <cell r="B103">
            <v>450000280</v>
          </cell>
          <cell r="C103" t="str">
            <v>Cova Australand-Prendraat Pd Hope Is. Stg 1a,2a/b/c</v>
          </cell>
          <cell r="D103" t="str">
            <v>DOM_CR</v>
          </cell>
          <cell r="E103" t="str">
            <v>PAUALE</v>
          </cell>
          <cell r="G103">
            <v>0</v>
          </cell>
          <cell r="H103">
            <v>13445.16</v>
          </cell>
          <cell r="I103">
            <v>12561.13</v>
          </cell>
          <cell r="J103">
            <v>0</v>
          </cell>
          <cell r="K103">
            <v>26006.29</v>
          </cell>
        </row>
        <row r="104">
          <cell r="B104">
            <v>450000286</v>
          </cell>
          <cell r="C104" t="str">
            <v>Marina Quays Precinct 1 - Sickle Ave Hope Island</v>
          </cell>
          <cell r="D104" t="str">
            <v>DOM_CR</v>
          </cell>
          <cell r="E104" t="str">
            <v>ANDFUR</v>
          </cell>
          <cell r="G104">
            <v>0</v>
          </cell>
          <cell r="H104">
            <v>157.13999999999999</v>
          </cell>
          <cell r="I104">
            <v>-157.13999999999999</v>
          </cell>
          <cell r="J104">
            <v>0</v>
          </cell>
          <cell r="K104">
            <v>0</v>
          </cell>
        </row>
        <row r="105">
          <cell r="B105">
            <v>450000307</v>
          </cell>
          <cell r="C105" t="str">
            <v>Alberi Park Stage 2 - 40PE Int Reticulation</v>
          </cell>
          <cell r="D105" t="str">
            <v>DOM_CR</v>
          </cell>
          <cell r="E105" t="str">
            <v>STEBAS</v>
          </cell>
          <cell r="G105">
            <v>0</v>
          </cell>
          <cell r="H105">
            <v>1252.54</v>
          </cell>
          <cell r="I105">
            <v>7210.4</v>
          </cell>
          <cell r="J105">
            <v>-8462.94</v>
          </cell>
          <cell r="K105">
            <v>0</v>
          </cell>
        </row>
        <row r="106">
          <cell r="B106">
            <v>450000308</v>
          </cell>
          <cell r="C106" t="str">
            <v>Alberi Park Stage 3 - 40PE Int Reticulation</v>
          </cell>
          <cell r="D106" t="str">
            <v>DOM_CR</v>
          </cell>
          <cell r="E106" t="str">
            <v>STEBAS</v>
          </cell>
          <cell r="G106">
            <v>0</v>
          </cell>
          <cell r="H106">
            <v>8936.84</v>
          </cell>
          <cell r="I106">
            <v>0</v>
          </cell>
          <cell r="J106">
            <v>-8936.84</v>
          </cell>
          <cell r="K106">
            <v>0</v>
          </cell>
        </row>
        <row r="107">
          <cell r="B107">
            <v>450000309</v>
          </cell>
          <cell r="C107" t="str">
            <v>Alberi Park Stage 4 - 40PE Int Reticulation</v>
          </cell>
          <cell r="D107" t="str">
            <v>DOM_CR</v>
          </cell>
          <cell r="E107" t="str">
            <v>STEBAS</v>
          </cell>
          <cell r="G107">
            <v>0</v>
          </cell>
          <cell r="H107">
            <v>0</v>
          </cell>
          <cell r="I107">
            <v>511</v>
          </cell>
          <cell r="J107">
            <v>0</v>
          </cell>
          <cell r="K107">
            <v>511</v>
          </cell>
        </row>
        <row r="108">
          <cell r="B108">
            <v>450000310</v>
          </cell>
          <cell r="C108" t="str">
            <v>Alberi Park - Open lay 110PE Teys Rd</v>
          </cell>
          <cell r="D108" t="str">
            <v>DOM_CR</v>
          </cell>
          <cell r="E108" t="str">
            <v>STEBAS</v>
          </cell>
          <cell r="G108">
            <v>0</v>
          </cell>
          <cell r="H108">
            <v>118704.76</v>
          </cell>
          <cell r="I108">
            <v>0</v>
          </cell>
          <cell r="J108">
            <v>-118704.76</v>
          </cell>
          <cell r="K108">
            <v>0</v>
          </cell>
        </row>
        <row r="109">
          <cell r="B109">
            <v>450000313</v>
          </cell>
          <cell r="C109" t="str">
            <v>JF&amp;P Dev Wakerley Stage 44</v>
          </cell>
          <cell r="D109" t="str">
            <v>DOM_CR</v>
          </cell>
          <cell r="E109" t="str">
            <v>STEBAS</v>
          </cell>
          <cell r="G109">
            <v>0</v>
          </cell>
          <cell r="H109">
            <v>962.77</v>
          </cell>
          <cell r="I109">
            <v>13738.73</v>
          </cell>
          <cell r="J109">
            <v>-14701.5</v>
          </cell>
          <cell r="K109">
            <v>0</v>
          </cell>
        </row>
        <row r="110">
          <cell r="B110">
            <v>450000314</v>
          </cell>
          <cell r="C110" t="str">
            <v>JF&amp;P Dev Wakerley Stage 44 - Hwks - New Clev Rd</v>
          </cell>
          <cell r="D110" t="str">
            <v>DOM_CR</v>
          </cell>
          <cell r="E110" t="str">
            <v>STEBAS</v>
          </cell>
          <cell r="G110">
            <v>0</v>
          </cell>
          <cell r="H110">
            <v>0</v>
          </cell>
          <cell r="I110">
            <v>2761.52</v>
          </cell>
          <cell r="J110">
            <v>-2761.52</v>
          </cell>
          <cell r="K110">
            <v>0</v>
          </cell>
        </row>
        <row r="111">
          <cell r="B111">
            <v>450000316</v>
          </cell>
          <cell r="C111" t="str">
            <v>Sunland Group - The Parc Stage 1A</v>
          </cell>
          <cell r="D111" t="str">
            <v>DOM_CR</v>
          </cell>
          <cell r="E111" t="str">
            <v>CHRARM</v>
          </cell>
          <cell r="G111">
            <v>0</v>
          </cell>
          <cell r="H111">
            <v>3559.98</v>
          </cell>
          <cell r="I111">
            <v>13862.64</v>
          </cell>
          <cell r="J111">
            <v>-17422.62</v>
          </cell>
          <cell r="K111">
            <v>0</v>
          </cell>
        </row>
        <row r="112">
          <cell r="B112">
            <v>450000317</v>
          </cell>
          <cell r="C112" t="str">
            <v>Sunland Group - The Parc Headworks</v>
          </cell>
          <cell r="D112" t="str">
            <v>DOM_CR</v>
          </cell>
          <cell r="E112" t="str">
            <v>CHRARM</v>
          </cell>
          <cell r="G112">
            <v>0</v>
          </cell>
          <cell r="H112">
            <v>96126.23</v>
          </cell>
          <cell r="I112">
            <v>857.02</v>
          </cell>
          <cell r="J112">
            <v>-96983.25</v>
          </cell>
          <cell r="K112">
            <v>0</v>
          </cell>
        </row>
        <row r="113">
          <cell r="B113">
            <v>450000318</v>
          </cell>
          <cell r="C113" t="str">
            <v>Brookwater Development Stage 8A</v>
          </cell>
          <cell r="D113" t="str">
            <v>DOM_CR</v>
          </cell>
          <cell r="E113" t="str">
            <v>PHIBOU</v>
          </cell>
          <cell r="G113">
            <v>0</v>
          </cell>
          <cell r="H113">
            <v>3992.7</v>
          </cell>
          <cell r="I113">
            <v>0</v>
          </cell>
          <cell r="J113">
            <v>-3992.7</v>
          </cell>
          <cell r="K113">
            <v>0</v>
          </cell>
        </row>
        <row r="114">
          <cell r="B114">
            <v>450000326</v>
          </cell>
          <cell r="C114" t="str">
            <v>Headworks, Victor St, Tingalpa</v>
          </cell>
          <cell r="D114" t="str">
            <v>DOM_CR</v>
          </cell>
          <cell r="E114" t="str">
            <v>STEBAS</v>
          </cell>
          <cell r="G114">
            <v>0</v>
          </cell>
          <cell r="H114">
            <v>64675.02</v>
          </cell>
          <cell r="I114">
            <v>0</v>
          </cell>
          <cell r="J114">
            <v>-64675.02</v>
          </cell>
          <cell r="K114">
            <v>0</v>
          </cell>
        </row>
        <row r="115">
          <cell r="B115">
            <v>450000331</v>
          </cell>
          <cell r="C115" t="str">
            <v>Coomera Waters Estate Stage 23</v>
          </cell>
          <cell r="D115" t="str">
            <v>DOM_CR</v>
          </cell>
          <cell r="E115" t="str">
            <v>CHRARM</v>
          </cell>
          <cell r="G115">
            <v>0</v>
          </cell>
          <cell r="H115">
            <v>2189.88</v>
          </cell>
          <cell r="I115">
            <v>24411.74</v>
          </cell>
          <cell r="J115">
            <v>-26601.62</v>
          </cell>
          <cell r="K115">
            <v>0</v>
          </cell>
        </row>
        <row r="116">
          <cell r="B116">
            <v>450000333</v>
          </cell>
          <cell r="C116" t="str">
            <v>Peter Beaconsfield, Foxwell Road, Coomera</v>
          </cell>
          <cell r="D116" t="str">
            <v>DOM_CR</v>
          </cell>
          <cell r="E116" t="str">
            <v>CHRARM</v>
          </cell>
          <cell r="G116">
            <v>0</v>
          </cell>
          <cell r="H116">
            <v>3993.39</v>
          </cell>
          <cell r="I116">
            <v>0</v>
          </cell>
          <cell r="J116">
            <v>-3993.39</v>
          </cell>
          <cell r="K116">
            <v>0</v>
          </cell>
        </row>
        <row r="117">
          <cell r="B117">
            <v>450000337</v>
          </cell>
          <cell r="C117" t="str">
            <v>Big Sky Coomera Stage 1</v>
          </cell>
          <cell r="D117" t="str">
            <v>DOM_CR</v>
          </cell>
          <cell r="E117" t="str">
            <v>CHRARM</v>
          </cell>
          <cell r="G117">
            <v>0</v>
          </cell>
          <cell r="H117">
            <v>34820.120000000003</v>
          </cell>
          <cell r="I117">
            <v>3800.1</v>
          </cell>
          <cell r="J117">
            <v>-38620.22</v>
          </cell>
          <cell r="K117">
            <v>0</v>
          </cell>
        </row>
        <row r="118">
          <cell r="B118">
            <v>450000338</v>
          </cell>
          <cell r="C118" t="str">
            <v>Big Sky Coomera Stage 2</v>
          </cell>
          <cell r="D118" t="str">
            <v>DOM_CR</v>
          </cell>
          <cell r="E118" t="str">
            <v>CHRARM</v>
          </cell>
          <cell r="G118">
            <v>0</v>
          </cell>
          <cell r="H118">
            <v>3187.54</v>
          </cell>
          <cell r="I118">
            <v>15671.04</v>
          </cell>
          <cell r="J118">
            <v>-18858.580000000002</v>
          </cell>
          <cell r="K118">
            <v>0</v>
          </cell>
        </row>
        <row r="119">
          <cell r="B119">
            <v>450000339</v>
          </cell>
          <cell r="C119" t="str">
            <v>Jensen's Bower, Jacob Cres Ormeau</v>
          </cell>
          <cell r="D119" t="str">
            <v>DOM_CR</v>
          </cell>
          <cell r="E119" t="str">
            <v>STEBAS</v>
          </cell>
          <cell r="G119">
            <v>0</v>
          </cell>
          <cell r="H119">
            <v>13070.01</v>
          </cell>
          <cell r="I119">
            <v>0</v>
          </cell>
          <cell r="J119">
            <v>-13070.01</v>
          </cell>
          <cell r="K119">
            <v>0</v>
          </cell>
        </row>
        <row r="120">
          <cell r="B120">
            <v>450000340</v>
          </cell>
          <cell r="C120" t="str">
            <v>Woodlands Village &amp; Waterford Stages 14 &amp; 15</v>
          </cell>
          <cell r="D120" t="str">
            <v>DOM_CR</v>
          </cell>
          <cell r="E120" t="str">
            <v>STEBAS</v>
          </cell>
          <cell r="G120">
            <v>0</v>
          </cell>
          <cell r="H120">
            <v>9056.42</v>
          </cell>
          <cell r="I120">
            <v>1628.64</v>
          </cell>
          <cell r="J120">
            <v>-10685.06</v>
          </cell>
          <cell r="K120">
            <v>0</v>
          </cell>
        </row>
        <row r="121">
          <cell r="B121">
            <v>450000341</v>
          </cell>
          <cell r="C121" t="str">
            <v>Woodlands Village &amp; Waterford Stages 13 &amp; 16</v>
          </cell>
          <cell r="D121" t="str">
            <v>DOM_CR</v>
          </cell>
          <cell r="E121" t="str">
            <v>STEBAS</v>
          </cell>
          <cell r="G121">
            <v>0</v>
          </cell>
          <cell r="H121">
            <v>0</v>
          </cell>
          <cell r="I121">
            <v>6022.76</v>
          </cell>
          <cell r="J121">
            <v>-6022.76</v>
          </cell>
          <cell r="K121">
            <v>0</v>
          </cell>
        </row>
        <row r="122">
          <cell r="B122">
            <v>450000342</v>
          </cell>
          <cell r="C122" t="str">
            <v>Delfin, The Promeneade Stage 7 &amp; 8 , Waterside Drive</v>
          </cell>
          <cell r="D122" t="str">
            <v>DOM_CR</v>
          </cell>
          <cell r="E122" t="str">
            <v>PHIBOU</v>
          </cell>
          <cell r="G122">
            <v>0</v>
          </cell>
          <cell r="H122">
            <v>3657.9</v>
          </cell>
          <cell r="I122">
            <v>9296.02</v>
          </cell>
          <cell r="J122">
            <v>-12953.92</v>
          </cell>
          <cell r="K122">
            <v>0</v>
          </cell>
        </row>
        <row r="123">
          <cell r="B123">
            <v>450000343</v>
          </cell>
          <cell r="C123" t="str">
            <v>Mirvac, Melaleuca Drive, Brookwater - Stage 1</v>
          </cell>
          <cell r="D123" t="str">
            <v>DOM_CR</v>
          </cell>
          <cell r="E123" t="str">
            <v>PHIBOU</v>
          </cell>
          <cell r="G123">
            <v>0</v>
          </cell>
          <cell r="H123">
            <v>11406.17</v>
          </cell>
          <cell r="I123">
            <v>4213.07</v>
          </cell>
          <cell r="J123">
            <v>0</v>
          </cell>
          <cell r="K123">
            <v>15619.24</v>
          </cell>
        </row>
        <row r="124">
          <cell r="B124">
            <v>450000344</v>
          </cell>
          <cell r="C124" t="str">
            <v>Delfin Lend Lease, Park Edge Stage 5-8,</v>
          </cell>
          <cell r="D124" t="str">
            <v>DOM_CR</v>
          </cell>
          <cell r="E124" t="str">
            <v>PHIBOU</v>
          </cell>
          <cell r="G124">
            <v>0</v>
          </cell>
          <cell r="H124">
            <v>11592.94</v>
          </cell>
          <cell r="I124">
            <v>22775.55</v>
          </cell>
          <cell r="J124">
            <v>-34368.49</v>
          </cell>
          <cell r="K124">
            <v>0</v>
          </cell>
        </row>
        <row r="125">
          <cell r="B125">
            <v>450000351</v>
          </cell>
          <cell r="C125" t="str">
            <v>Delfin, The Promenade Stage 9, Waterside Drive</v>
          </cell>
          <cell r="D125" t="str">
            <v>DOM_CR</v>
          </cell>
          <cell r="E125" t="str">
            <v>PHIBOU</v>
          </cell>
          <cell r="G125">
            <v>0</v>
          </cell>
          <cell r="H125">
            <v>7204.74</v>
          </cell>
          <cell r="I125">
            <v>73</v>
          </cell>
          <cell r="J125">
            <v>-7277.74</v>
          </cell>
          <cell r="K125">
            <v>0</v>
          </cell>
        </row>
        <row r="126">
          <cell r="B126">
            <v>450000353</v>
          </cell>
          <cell r="C126" t="str">
            <v>The Summit, Stage 20 &amp; 21, Ridge Top Terrace</v>
          </cell>
          <cell r="D126" t="str">
            <v>DOM_CR</v>
          </cell>
          <cell r="E126" t="str">
            <v>PHIBOU</v>
          </cell>
          <cell r="G126">
            <v>0</v>
          </cell>
          <cell r="H126">
            <v>11148.09</v>
          </cell>
          <cell r="I126">
            <v>146</v>
          </cell>
          <cell r="J126">
            <v>-11294.09</v>
          </cell>
          <cell r="K126">
            <v>0</v>
          </cell>
        </row>
        <row r="127">
          <cell r="B127">
            <v>450000359</v>
          </cell>
          <cell r="C127" t="str">
            <v>Coomera Resort, Edwardson Drive, Coomera</v>
          </cell>
          <cell r="D127" t="str">
            <v>DOM_CR</v>
          </cell>
          <cell r="E127" t="str">
            <v>CHRARM</v>
          </cell>
          <cell r="G127">
            <v>0</v>
          </cell>
          <cell r="H127">
            <v>0</v>
          </cell>
          <cell r="I127">
            <v>350</v>
          </cell>
          <cell r="J127">
            <v>0</v>
          </cell>
          <cell r="K127">
            <v>350</v>
          </cell>
        </row>
        <row r="128">
          <cell r="B128">
            <v>450000360</v>
          </cell>
          <cell r="C128" t="str">
            <v>Tamborine Oxenford, Tamborine Oxenford Rd</v>
          </cell>
          <cell r="D128" t="str">
            <v>DOM_CR</v>
          </cell>
          <cell r="E128" t="str">
            <v>CHRARM</v>
          </cell>
          <cell r="G128">
            <v>0</v>
          </cell>
          <cell r="H128">
            <v>0</v>
          </cell>
          <cell r="I128">
            <v>22920.36</v>
          </cell>
          <cell r="J128">
            <v>0</v>
          </cell>
          <cell r="K128">
            <v>22920.36</v>
          </cell>
        </row>
        <row r="129">
          <cell r="B129">
            <v>450000361</v>
          </cell>
          <cell r="C129" t="str">
            <v>Seachange development 299 Napper Rd Arundell - Headworks</v>
          </cell>
          <cell r="D129" t="str">
            <v>DOM_CR</v>
          </cell>
          <cell r="E129" t="str">
            <v>ANDFUR</v>
          </cell>
          <cell r="G129">
            <v>0</v>
          </cell>
          <cell r="H129">
            <v>25469.58</v>
          </cell>
          <cell r="I129">
            <v>207434.3</v>
          </cell>
          <cell r="J129">
            <v>-232903.88</v>
          </cell>
          <cell r="K129">
            <v>0</v>
          </cell>
        </row>
        <row r="130">
          <cell r="B130">
            <v>450000362</v>
          </cell>
          <cell r="C130" t="str">
            <v>Seachange development 299 Napper Rd Arundell - Regulator ins</v>
          </cell>
          <cell r="D130" t="str">
            <v>DOM_CR</v>
          </cell>
          <cell r="E130" t="str">
            <v>ANDFUR</v>
          </cell>
          <cell r="G130">
            <v>0</v>
          </cell>
          <cell r="H130">
            <v>42998.09</v>
          </cell>
          <cell r="I130">
            <v>46529.23</v>
          </cell>
          <cell r="J130">
            <v>-89527.32</v>
          </cell>
          <cell r="K130">
            <v>0</v>
          </cell>
        </row>
        <row r="131">
          <cell r="B131">
            <v>450000368</v>
          </cell>
          <cell r="C131" t="str">
            <v>Woodlands Village Stage 2, Outlook Drive</v>
          </cell>
          <cell r="D131" t="str">
            <v>DOM_CR</v>
          </cell>
          <cell r="E131" t="str">
            <v>STEBAS</v>
          </cell>
          <cell r="G131">
            <v>0</v>
          </cell>
          <cell r="H131">
            <v>0</v>
          </cell>
          <cell r="I131">
            <v>4216.47</v>
          </cell>
          <cell r="J131">
            <v>-4216.47</v>
          </cell>
          <cell r="K131">
            <v>0</v>
          </cell>
        </row>
        <row r="132">
          <cell r="B132">
            <v>450000369</v>
          </cell>
          <cell r="C132" t="str">
            <v>Seaforth At Manly, 57 Moss St, Wakerly</v>
          </cell>
          <cell r="D132" t="str">
            <v>DOM_CR</v>
          </cell>
          <cell r="E132" t="str">
            <v>STEBAS</v>
          </cell>
          <cell r="G132">
            <v>0</v>
          </cell>
          <cell r="H132">
            <v>5161.5600000000004</v>
          </cell>
          <cell r="I132">
            <v>8957.52</v>
          </cell>
          <cell r="J132">
            <v>-14119.08</v>
          </cell>
          <cell r="K132">
            <v>0</v>
          </cell>
        </row>
        <row r="133">
          <cell r="B133">
            <v>450000371</v>
          </cell>
          <cell r="C133" t="str">
            <v>Currumbin Park Estate Stage 23 - retic</v>
          </cell>
          <cell r="D133" t="str">
            <v>DOM_CR</v>
          </cell>
          <cell r="E133" t="str">
            <v>CHRARM</v>
          </cell>
          <cell r="G133">
            <v>0</v>
          </cell>
          <cell r="H133">
            <v>31310.36</v>
          </cell>
          <cell r="I133">
            <v>1065.78</v>
          </cell>
          <cell r="J133">
            <v>-32376.14</v>
          </cell>
          <cell r="K133">
            <v>0</v>
          </cell>
        </row>
        <row r="134">
          <cell r="B134">
            <v>450000372</v>
          </cell>
          <cell r="C134" t="str">
            <v>Currumbin Park Estate Stage 23 - Headworks</v>
          </cell>
          <cell r="D134" t="str">
            <v>DOM_CR</v>
          </cell>
          <cell r="E134" t="str">
            <v>CHRARM</v>
          </cell>
          <cell r="G134">
            <v>0</v>
          </cell>
          <cell r="H134">
            <v>24497.42</v>
          </cell>
          <cell r="I134">
            <v>268819.90000000002</v>
          </cell>
          <cell r="J134">
            <v>-293317.32</v>
          </cell>
          <cell r="K134">
            <v>0</v>
          </cell>
        </row>
        <row r="135">
          <cell r="B135">
            <v>450000373</v>
          </cell>
          <cell r="C135" t="str">
            <v>Parkwood Estate, Stage 7, Gardenia Crt,</v>
          </cell>
          <cell r="D135" t="str">
            <v>DOM_CR</v>
          </cell>
          <cell r="E135" t="str">
            <v>PHIBOU</v>
          </cell>
          <cell r="G135">
            <v>0</v>
          </cell>
          <cell r="H135">
            <v>1129.3900000000001</v>
          </cell>
          <cell r="I135">
            <v>3050.4</v>
          </cell>
          <cell r="J135">
            <v>0</v>
          </cell>
          <cell r="K135">
            <v>4179.79</v>
          </cell>
        </row>
        <row r="136">
          <cell r="B136">
            <v>450000374</v>
          </cell>
          <cell r="C136" t="str">
            <v>Parkwood Estate Stage 8, Boxwood Close,</v>
          </cell>
          <cell r="D136" t="str">
            <v>DOM_CR</v>
          </cell>
          <cell r="E136" t="str">
            <v>PHIBOU</v>
          </cell>
          <cell r="G136">
            <v>0</v>
          </cell>
          <cell r="H136">
            <v>5636.94</v>
          </cell>
          <cell r="I136">
            <v>0</v>
          </cell>
          <cell r="J136">
            <v>-5636.94</v>
          </cell>
          <cell r="K136">
            <v>0</v>
          </cell>
        </row>
        <row r="137">
          <cell r="B137">
            <v>450000375</v>
          </cell>
          <cell r="C137" t="str">
            <v>Augustine Heights, Stage 10B, Trinity Crt</v>
          </cell>
          <cell r="D137" t="str">
            <v>DOM_CR</v>
          </cell>
          <cell r="E137" t="str">
            <v>PHIBOU</v>
          </cell>
          <cell r="G137">
            <v>0</v>
          </cell>
          <cell r="H137">
            <v>5860.08</v>
          </cell>
          <cell r="I137">
            <v>9347.83</v>
          </cell>
          <cell r="J137">
            <v>-15207.91</v>
          </cell>
          <cell r="K137">
            <v>0</v>
          </cell>
        </row>
        <row r="138">
          <cell r="B138">
            <v>450000376</v>
          </cell>
          <cell r="C138" t="str">
            <v>Augustine Heights, Stage 11, Trinity Crt</v>
          </cell>
          <cell r="D138" t="str">
            <v>DOM_CR</v>
          </cell>
          <cell r="E138" t="str">
            <v>PHIBOU</v>
          </cell>
          <cell r="G138">
            <v>0</v>
          </cell>
          <cell r="H138">
            <v>256.08999999999997</v>
          </cell>
          <cell r="I138">
            <v>11240.26</v>
          </cell>
          <cell r="J138">
            <v>-11496.35</v>
          </cell>
          <cell r="K138">
            <v>0</v>
          </cell>
        </row>
        <row r="139">
          <cell r="B139">
            <v>450000377</v>
          </cell>
          <cell r="C139" t="str">
            <v>Seagreen Estate Stage 3, Seashell Avenue</v>
          </cell>
          <cell r="D139" t="str">
            <v>DOM_CR</v>
          </cell>
          <cell r="E139" t="str">
            <v>CHRARM</v>
          </cell>
          <cell r="G139">
            <v>0</v>
          </cell>
          <cell r="H139">
            <v>20761.38</v>
          </cell>
          <cell r="I139">
            <v>0</v>
          </cell>
          <cell r="J139">
            <v>-20761.38</v>
          </cell>
          <cell r="K139">
            <v>0</v>
          </cell>
        </row>
        <row r="140">
          <cell r="B140">
            <v>450000379</v>
          </cell>
          <cell r="C140" t="str">
            <v>Viking Home Gordon Ave Toowoomba</v>
          </cell>
          <cell r="D140" t="str">
            <v>DOM_CR</v>
          </cell>
          <cell r="E140" t="str">
            <v>PETYOU</v>
          </cell>
          <cell r="G140">
            <v>0</v>
          </cell>
          <cell r="H140">
            <v>7455.08</v>
          </cell>
          <cell r="I140">
            <v>1342.24</v>
          </cell>
          <cell r="J140">
            <v>-8797.32</v>
          </cell>
          <cell r="K140">
            <v>0</v>
          </cell>
        </row>
        <row r="141">
          <cell r="B141">
            <v>450000381</v>
          </cell>
          <cell r="C141" t="str">
            <v>Mulpha Sanctuary Cove - Internal Reticulation</v>
          </cell>
          <cell r="D141" t="str">
            <v>DOM_CR</v>
          </cell>
          <cell r="E141" t="str">
            <v>PAUALE</v>
          </cell>
          <cell r="G141">
            <v>0</v>
          </cell>
          <cell r="H141">
            <v>8896.7099999999991</v>
          </cell>
          <cell r="I141">
            <v>2565.33</v>
          </cell>
          <cell r="J141">
            <v>-8896.7099999999991</v>
          </cell>
          <cell r="K141">
            <v>2565.33</v>
          </cell>
        </row>
        <row r="142">
          <cell r="B142">
            <v>450000383</v>
          </cell>
          <cell r="C142" t="str">
            <v>Brisbane Housing Company</v>
          </cell>
          <cell r="D142" t="str">
            <v>DOM_CR</v>
          </cell>
          <cell r="E142" t="str">
            <v>PHIBOU</v>
          </cell>
          <cell r="G142">
            <v>0</v>
          </cell>
          <cell r="H142">
            <v>6777.4</v>
          </cell>
          <cell r="I142">
            <v>16141.54</v>
          </cell>
          <cell r="J142">
            <v>0</v>
          </cell>
          <cell r="K142">
            <v>22918.94</v>
          </cell>
        </row>
        <row r="143">
          <cell r="B143">
            <v>450000384</v>
          </cell>
          <cell r="C143" t="str">
            <v>Emerald Lakes Town Centre Development</v>
          </cell>
          <cell r="D143" t="str">
            <v>DOM_CR</v>
          </cell>
          <cell r="E143" t="str">
            <v>CHRARM</v>
          </cell>
          <cell r="G143">
            <v>0</v>
          </cell>
          <cell r="H143">
            <v>6198.24</v>
          </cell>
          <cell r="I143">
            <v>3913</v>
          </cell>
          <cell r="J143">
            <v>-10111.24</v>
          </cell>
          <cell r="K143">
            <v>0</v>
          </cell>
        </row>
        <row r="144">
          <cell r="B144">
            <v>450000385</v>
          </cell>
          <cell r="C144" t="str">
            <v>Rockfield Rd Estate 58-72 Rockfield Rd Doolandella</v>
          </cell>
          <cell r="D144" t="str">
            <v>DOM_CR</v>
          </cell>
          <cell r="E144" t="str">
            <v>PHIBOU</v>
          </cell>
          <cell r="G144">
            <v>0</v>
          </cell>
          <cell r="H144">
            <v>7353.32</v>
          </cell>
          <cell r="I144">
            <v>3120.5</v>
          </cell>
          <cell r="J144">
            <v>-10473.82</v>
          </cell>
          <cell r="K144">
            <v>0</v>
          </cell>
        </row>
        <row r="145">
          <cell r="B145">
            <v>450000387</v>
          </cell>
          <cell r="C145" t="str">
            <v>PRA Development Stage 14 Doolandella</v>
          </cell>
          <cell r="D145" t="str">
            <v>DOM_CR</v>
          </cell>
          <cell r="E145" t="str">
            <v>PHIBOU</v>
          </cell>
          <cell r="G145">
            <v>0</v>
          </cell>
          <cell r="H145">
            <v>9946.1200000000008</v>
          </cell>
          <cell r="I145">
            <v>1960.6</v>
          </cell>
          <cell r="J145">
            <v>-11906.72</v>
          </cell>
          <cell r="K145">
            <v>0</v>
          </cell>
        </row>
        <row r="146">
          <cell r="B146">
            <v>450000388</v>
          </cell>
          <cell r="C146" t="str">
            <v>Hogg Street 2 Toowoomba</v>
          </cell>
          <cell r="D146" t="str">
            <v>DOM_CR</v>
          </cell>
          <cell r="E146" t="str">
            <v>CHRARM</v>
          </cell>
          <cell r="G146">
            <v>0</v>
          </cell>
          <cell r="H146">
            <v>4090.84</v>
          </cell>
          <cell r="I146">
            <v>8666.34</v>
          </cell>
          <cell r="J146">
            <v>0</v>
          </cell>
          <cell r="K146">
            <v>12757.18</v>
          </cell>
        </row>
        <row r="147">
          <cell r="B147">
            <v>450000390</v>
          </cell>
          <cell r="C147" t="str">
            <v>PRA Development Stage 10, 14 and 1-4 Doolandella</v>
          </cell>
          <cell r="D147" t="str">
            <v>DOM_CR</v>
          </cell>
          <cell r="E147" t="str">
            <v>PHIBOU</v>
          </cell>
          <cell r="G147">
            <v>0</v>
          </cell>
          <cell r="H147">
            <v>12498.21</v>
          </cell>
          <cell r="I147">
            <v>117251.73</v>
          </cell>
          <cell r="J147">
            <v>-129749.94</v>
          </cell>
          <cell r="K147">
            <v>0</v>
          </cell>
        </row>
        <row r="148">
          <cell r="B148">
            <v>450000392</v>
          </cell>
          <cell r="C148" t="str">
            <v>PRA Development Stage 1-4 Doolandella</v>
          </cell>
          <cell r="D148" t="str">
            <v>DOM_CR</v>
          </cell>
          <cell r="E148" t="str">
            <v>PHIBOU</v>
          </cell>
          <cell r="G148">
            <v>0</v>
          </cell>
          <cell r="H148">
            <v>0</v>
          </cell>
          <cell r="I148">
            <v>9950.86</v>
          </cell>
          <cell r="J148">
            <v>0</v>
          </cell>
          <cell r="K148">
            <v>9950.86</v>
          </cell>
        </row>
        <row r="149">
          <cell r="B149">
            <v>450000394</v>
          </cell>
          <cell r="C149" t="str">
            <v>Mira Mar Devt - Alpine Drive /Tor St Toowoomba</v>
          </cell>
          <cell r="D149" t="str">
            <v>DOM_CR</v>
          </cell>
          <cell r="E149" t="str">
            <v>CHRARM</v>
          </cell>
          <cell r="G149">
            <v>0</v>
          </cell>
          <cell r="H149">
            <v>9116.48</v>
          </cell>
          <cell r="I149">
            <v>4216.03</v>
          </cell>
          <cell r="J149">
            <v>-13332.51</v>
          </cell>
          <cell r="K149">
            <v>0</v>
          </cell>
        </row>
        <row r="150">
          <cell r="B150">
            <v>450000395</v>
          </cell>
          <cell r="C150" t="str">
            <v>Mira Mar Devt - Alpine Drive /Tor St Toowoomba</v>
          </cell>
          <cell r="D150" t="str">
            <v>DOM_CR</v>
          </cell>
          <cell r="E150" t="str">
            <v>CHRARM</v>
          </cell>
          <cell r="G150">
            <v>0</v>
          </cell>
          <cell r="H150">
            <v>2237.02</v>
          </cell>
          <cell r="I150">
            <v>0</v>
          </cell>
          <cell r="J150">
            <v>-2237.02</v>
          </cell>
          <cell r="K150">
            <v>0</v>
          </cell>
        </row>
        <row r="151">
          <cell r="B151">
            <v>450000396</v>
          </cell>
          <cell r="C151" t="str">
            <v>CHH Partnership Pty 41-43 Dixon St, Coolangatta</v>
          </cell>
          <cell r="D151" t="str">
            <v>DOM_CR</v>
          </cell>
          <cell r="E151" t="str">
            <v>COLMOR</v>
          </cell>
          <cell r="G151">
            <v>0</v>
          </cell>
          <cell r="H151">
            <v>1681.11</v>
          </cell>
          <cell r="I151">
            <v>405.01</v>
          </cell>
          <cell r="J151">
            <v>0</v>
          </cell>
          <cell r="K151">
            <v>2086.12</v>
          </cell>
        </row>
        <row r="152">
          <cell r="B152">
            <v>450000397</v>
          </cell>
          <cell r="C152" t="str">
            <v>Parkwood Estate Stages 9-15 Wadeville St</v>
          </cell>
          <cell r="D152" t="str">
            <v>DOM_CR</v>
          </cell>
          <cell r="E152" t="str">
            <v>PHIBOU</v>
          </cell>
          <cell r="G152">
            <v>0</v>
          </cell>
          <cell r="H152">
            <v>266.36</v>
          </cell>
          <cell r="I152">
            <v>0</v>
          </cell>
          <cell r="J152">
            <v>0</v>
          </cell>
          <cell r="K152">
            <v>266.36</v>
          </cell>
        </row>
        <row r="153">
          <cell r="B153">
            <v>450000398</v>
          </cell>
          <cell r="C153" t="str">
            <v>Parkwood Estate Stages 9-15 Wadeville St</v>
          </cell>
          <cell r="D153" t="str">
            <v>DOM_CR</v>
          </cell>
          <cell r="E153" t="str">
            <v>PHIBOU</v>
          </cell>
          <cell r="G153">
            <v>0</v>
          </cell>
          <cell r="H153">
            <v>266.36</v>
          </cell>
          <cell r="I153">
            <v>0</v>
          </cell>
          <cell r="J153">
            <v>0</v>
          </cell>
          <cell r="K153">
            <v>266.36</v>
          </cell>
        </row>
        <row r="154">
          <cell r="B154">
            <v>450000399</v>
          </cell>
          <cell r="C154" t="str">
            <v>Parkwood Estate Stages 9-15 Wadeville St</v>
          </cell>
          <cell r="D154" t="str">
            <v>DOM_CR</v>
          </cell>
          <cell r="E154" t="str">
            <v>PHIBOU</v>
          </cell>
          <cell r="G154">
            <v>0</v>
          </cell>
          <cell r="H154">
            <v>266.36</v>
          </cell>
          <cell r="I154">
            <v>0</v>
          </cell>
          <cell r="J154">
            <v>0</v>
          </cell>
          <cell r="K154">
            <v>266.36</v>
          </cell>
        </row>
        <row r="155">
          <cell r="B155">
            <v>450000400</v>
          </cell>
          <cell r="C155" t="str">
            <v>Parkwood Estate Stages 9-15 Wadeville St</v>
          </cell>
          <cell r="D155" t="str">
            <v>DOM_CR</v>
          </cell>
          <cell r="E155" t="str">
            <v>PHIBOU</v>
          </cell>
          <cell r="G155">
            <v>0</v>
          </cell>
          <cell r="H155">
            <v>266.36</v>
          </cell>
          <cell r="I155">
            <v>0</v>
          </cell>
          <cell r="J155">
            <v>0</v>
          </cell>
          <cell r="K155">
            <v>266.36</v>
          </cell>
        </row>
        <row r="156">
          <cell r="B156">
            <v>450000401</v>
          </cell>
          <cell r="C156" t="str">
            <v>Parkwood Estate Stages 9-15 Wadeville St</v>
          </cell>
          <cell r="D156" t="str">
            <v>DOM_CR</v>
          </cell>
          <cell r="E156" t="str">
            <v>PHIBOU</v>
          </cell>
          <cell r="G156">
            <v>0</v>
          </cell>
          <cell r="H156">
            <v>133.18</v>
          </cell>
          <cell r="I156">
            <v>474.5</v>
          </cell>
          <cell r="J156">
            <v>0</v>
          </cell>
          <cell r="K156">
            <v>607.67999999999995</v>
          </cell>
        </row>
        <row r="157">
          <cell r="B157">
            <v>450000402</v>
          </cell>
          <cell r="C157" t="str">
            <v>Parkwood Estate Stages 9-15 Wadeville St</v>
          </cell>
          <cell r="D157" t="str">
            <v>DOM_CR</v>
          </cell>
          <cell r="E157" t="str">
            <v>PHIBOU</v>
          </cell>
          <cell r="G157">
            <v>0</v>
          </cell>
          <cell r="H157">
            <v>133.18</v>
          </cell>
          <cell r="I157">
            <v>0</v>
          </cell>
          <cell r="J157">
            <v>0</v>
          </cell>
          <cell r="K157">
            <v>133.18</v>
          </cell>
        </row>
        <row r="158">
          <cell r="B158">
            <v>450000403</v>
          </cell>
          <cell r="C158" t="str">
            <v>Parkwood Estate Stages 9-15 Wadeville St</v>
          </cell>
          <cell r="D158" t="str">
            <v>DOM_CR</v>
          </cell>
          <cell r="E158" t="str">
            <v>PHIBOU</v>
          </cell>
          <cell r="G158">
            <v>0</v>
          </cell>
          <cell r="H158">
            <v>266.36</v>
          </cell>
          <cell r="I158">
            <v>0</v>
          </cell>
          <cell r="J158">
            <v>0</v>
          </cell>
          <cell r="K158">
            <v>266.36</v>
          </cell>
        </row>
        <row r="159">
          <cell r="B159">
            <v>450000404</v>
          </cell>
          <cell r="C159" t="str">
            <v>Lend Lease Residential 50 Coriander Place, Forest Lake</v>
          </cell>
          <cell r="D159" t="str">
            <v>DOM_CR</v>
          </cell>
          <cell r="E159" t="str">
            <v>PHIBOU</v>
          </cell>
          <cell r="G159">
            <v>0</v>
          </cell>
          <cell r="H159">
            <v>919.56</v>
          </cell>
          <cell r="I159">
            <v>22105.02</v>
          </cell>
          <cell r="J159">
            <v>-23024.58</v>
          </cell>
          <cell r="K159">
            <v>0</v>
          </cell>
        </row>
        <row r="160">
          <cell r="B160">
            <v>450000405</v>
          </cell>
          <cell r="C160" t="str">
            <v>Allissee Developments Stage 2, Bayview Tce, Hollywell</v>
          </cell>
          <cell r="D160" t="str">
            <v>DOM_CR</v>
          </cell>
          <cell r="E160" t="str">
            <v>CHRARM</v>
          </cell>
          <cell r="G160">
            <v>0</v>
          </cell>
          <cell r="H160">
            <v>11003.5</v>
          </cell>
          <cell r="I160">
            <v>1215.82</v>
          </cell>
          <cell r="J160">
            <v>0</v>
          </cell>
          <cell r="K160">
            <v>12219.32</v>
          </cell>
        </row>
        <row r="161">
          <cell r="B161">
            <v>450000407</v>
          </cell>
          <cell r="C161" t="str">
            <v>Waterville Properties P/L 115 Government Rd, Richlands</v>
          </cell>
          <cell r="D161" t="str">
            <v>DOM_CR</v>
          </cell>
          <cell r="E161" t="str">
            <v>PHIBOU</v>
          </cell>
          <cell r="G161">
            <v>0</v>
          </cell>
          <cell r="H161">
            <v>532.72</v>
          </cell>
          <cell r="I161">
            <v>0</v>
          </cell>
          <cell r="J161">
            <v>0</v>
          </cell>
          <cell r="K161">
            <v>532.72</v>
          </cell>
        </row>
        <row r="162">
          <cell r="B162">
            <v>450000408</v>
          </cell>
          <cell r="C162" t="str">
            <v>Genesis Stage 3 - Community centre, Amity Rd, Coomera</v>
          </cell>
          <cell r="D162" t="str">
            <v>DOM_CR</v>
          </cell>
          <cell r="E162" t="str">
            <v>CHRARM</v>
          </cell>
          <cell r="G162">
            <v>0</v>
          </cell>
          <cell r="H162">
            <v>4383.55</v>
          </cell>
          <cell r="I162">
            <v>0</v>
          </cell>
          <cell r="J162">
            <v>-4383.55</v>
          </cell>
          <cell r="K162">
            <v>0</v>
          </cell>
        </row>
        <row r="163">
          <cell r="B163">
            <v>450000409</v>
          </cell>
          <cell r="C163" t="str">
            <v>Sherwood Parklands (Headworks)</v>
          </cell>
          <cell r="D163" t="str">
            <v>DOM_CR</v>
          </cell>
          <cell r="E163" t="str">
            <v>STEBAS</v>
          </cell>
          <cell r="G163">
            <v>0</v>
          </cell>
          <cell r="H163">
            <v>651.62</v>
          </cell>
          <cell r="I163">
            <v>20989.17</v>
          </cell>
          <cell r="J163">
            <v>-21640.79</v>
          </cell>
          <cell r="K163">
            <v>0</v>
          </cell>
        </row>
        <row r="164">
          <cell r="B164">
            <v>450000410</v>
          </cell>
          <cell r="C164" t="str">
            <v>Sherwood Parklands (Internal reticulation)</v>
          </cell>
          <cell r="D164" t="str">
            <v>DOM_CR</v>
          </cell>
          <cell r="E164" t="str">
            <v>STEBAS</v>
          </cell>
          <cell r="G164">
            <v>0</v>
          </cell>
          <cell r="H164">
            <v>2200.2399999999998</v>
          </cell>
          <cell r="I164">
            <v>12483.45</v>
          </cell>
          <cell r="J164">
            <v>0</v>
          </cell>
          <cell r="K164">
            <v>14683.69</v>
          </cell>
        </row>
        <row r="165">
          <cell r="B165">
            <v>450000413</v>
          </cell>
          <cell r="C165" t="str">
            <v>Park Edge Estate, stage 10-13, Grand Canyon Dr, Springfield</v>
          </cell>
          <cell r="D165" t="str">
            <v>DOM_CR</v>
          </cell>
          <cell r="E165" t="str">
            <v>PHIBOU</v>
          </cell>
          <cell r="G165">
            <v>0</v>
          </cell>
          <cell r="H165">
            <v>1076.7</v>
          </cell>
          <cell r="I165">
            <v>28204.91</v>
          </cell>
          <cell r="J165">
            <v>-29281.61</v>
          </cell>
          <cell r="K165">
            <v>0</v>
          </cell>
        </row>
        <row r="166">
          <cell r="B166">
            <v>450000415</v>
          </cell>
          <cell r="C166" t="str">
            <v>Hogg Street Retirement Village, Toowoomba</v>
          </cell>
          <cell r="D166" t="str">
            <v>DOM_CR</v>
          </cell>
          <cell r="E166" t="str">
            <v>CHRARM</v>
          </cell>
          <cell r="G166">
            <v>0</v>
          </cell>
          <cell r="H166">
            <v>0</v>
          </cell>
          <cell r="I166">
            <v>73</v>
          </cell>
          <cell r="J166">
            <v>0</v>
          </cell>
          <cell r="K166">
            <v>73</v>
          </cell>
        </row>
        <row r="167">
          <cell r="B167">
            <v>450000416</v>
          </cell>
          <cell r="C167" t="str">
            <v>Genesis Stage 3 - Internal, Amity Rd Coomera</v>
          </cell>
          <cell r="D167" t="str">
            <v>DOM_CR</v>
          </cell>
          <cell r="E167" t="str">
            <v>CHRARM</v>
          </cell>
          <cell r="G167">
            <v>0</v>
          </cell>
          <cell r="H167">
            <v>7086.74</v>
          </cell>
          <cell r="I167">
            <v>9059.14</v>
          </cell>
          <cell r="J167">
            <v>0</v>
          </cell>
          <cell r="K167">
            <v>16145.88</v>
          </cell>
        </row>
        <row r="168">
          <cell r="B168">
            <v>450000417</v>
          </cell>
          <cell r="C168" t="str">
            <v>Romanza Properties (Strawberry Fields), Attenborough Bvd, Pi</v>
          </cell>
          <cell r="D168" t="str">
            <v>DOM_CR</v>
          </cell>
          <cell r="E168" t="str">
            <v>CHRARM</v>
          </cell>
          <cell r="G168">
            <v>0</v>
          </cell>
          <cell r="H168">
            <v>325.64</v>
          </cell>
          <cell r="I168">
            <v>24983.22</v>
          </cell>
          <cell r="J168">
            <v>-25308.86</v>
          </cell>
          <cell r="K168">
            <v>0</v>
          </cell>
        </row>
        <row r="169">
          <cell r="B169">
            <v>450000419</v>
          </cell>
          <cell r="C169" t="str">
            <v>Pimpama Headworks, Yawalpah Rd, Pimpama</v>
          </cell>
          <cell r="D169" t="str">
            <v>DOM_CR</v>
          </cell>
          <cell r="E169" t="str">
            <v>STEBAS</v>
          </cell>
          <cell r="G169">
            <v>0</v>
          </cell>
          <cell r="H169">
            <v>753.43</v>
          </cell>
          <cell r="I169">
            <v>702289.8</v>
          </cell>
          <cell r="J169">
            <v>0</v>
          </cell>
          <cell r="K169">
            <v>703043.23</v>
          </cell>
        </row>
        <row r="170">
          <cell r="B170">
            <v>450000420</v>
          </cell>
          <cell r="C170" t="str">
            <v>Eastern Manor Estate Stage 26, Dianthus St, Wakerley</v>
          </cell>
          <cell r="D170" t="str">
            <v>DOM_CR</v>
          </cell>
          <cell r="E170" t="str">
            <v>STEBAS</v>
          </cell>
          <cell r="G170">
            <v>0</v>
          </cell>
          <cell r="H170">
            <v>120.47</v>
          </cell>
          <cell r="I170">
            <v>17668.62</v>
          </cell>
          <cell r="J170">
            <v>-17789.09</v>
          </cell>
          <cell r="K170">
            <v>0</v>
          </cell>
        </row>
        <row r="171">
          <cell r="B171">
            <v>450000421</v>
          </cell>
          <cell r="C171" t="str">
            <v>Boggo Road Gaol, Annerley Rd, Annerley</v>
          </cell>
          <cell r="D171" t="str">
            <v>DOM_CR</v>
          </cell>
          <cell r="E171" t="str">
            <v>STEBAS</v>
          </cell>
          <cell r="G171">
            <v>0</v>
          </cell>
          <cell r="H171">
            <v>0</v>
          </cell>
          <cell r="I171">
            <v>22765.9</v>
          </cell>
          <cell r="J171">
            <v>0</v>
          </cell>
          <cell r="K171">
            <v>22765.9</v>
          </cell>
        </row>
        <row r="172">
          <cell r="B172">
            <v>450000423</v>
          </cell>
          <cell r="C172" t="str">
            <v>Bridge St Stage 5, 530 Bridge St, Toowoomba</v>
          </cell>
          <cell r="D172" t="str">
            <v>DOM_CR</v>
          </cell>
          <cell r="E172" t="str">
            <v>CHRARM</v>
          </cell>
          <cell r="G172">
            <v>0</v>
          </cell>
          <cell r="H172">
            <v>1763.85</v>
          </cell>
          <cell r="I172">
            <v>152.68</v>
          </cell>
          <cell r="J172">
            <v>0</v>
          </cell>
          <cell r="K172">
            <v>1916.53</v>
          </cell>
        </row>
        <row r="173">
          <cell r="B173">
            <v>450000424</v>
          </cell>
          <cell r="C173" t="str">
            <v>Greenhampton Estate, Bellara Drive, Toowoomba</v>
          </cell>
          <cell r="D173" t="str">
            <v>DOM_CR</v>
          </cell>
          <cell r="E173" t="str">
            <v>CHRARM</v>
          </cell>
          <cell r="G173">
            <v>0</v>
          </cell>
          <cell r="H173">
            <v>2630.25</v>
          </cell>
          <cell r="I173">
            <v>7183.03</v>
          </cell>
          <cell r="J173">
            <v>-9813.2800000000007</v>
          </cell>
          <cell r="K173">
            <v>0</v>
          </cell>
        </row>
        <row r="174">
          <cell r="B174">
            <v>450000426</v>
          </cell>
          <cell r="C174" t="str">
            <v>Mossvale on Manly Stage 9, Tilley Rd, Wakerley</v>
          </cell>
          <cell r="D174" t="str">
            <v>DOM_CR</v>
          </cell>
          <cell r="E174" t="str">
            <v>STEBAS</v>
          </cell>
          <cell r="G174">
            <v>0</v>
          </cell>
          <cell r="H174">
            <v>0</v>
          </cell>
          <cell r="I174">
            <v>6998.97</v>
          </cell>
          <cell r="J174">
            <v>0</v>
          </cell>
          <cell r="K174">
            <v>6998.97</v>
          </cell>
        </row>
        <row r="175">
          <cell r="B175">
            <v>450000429</v>
          </cell>
          <cell r="C175" t="str">
            <v>New Domestic Meter Set</v>
          </cell>
          <cell r="D175" t="str">
            <v>DOM_CR</v>
          </cell>
          <cell r="E175" t="str">
            <v>MARHOL</v>
          </cell>
          <cell r="G175">
            <v>0</v>
          </cell>
          <cell r="H175">
            <v>0</v>
          </cell>
          <cell r="I175">
            <v>79278.37</v>
          </cell>
          <cell r="J175">
            <v>-21599.85</v>
          </cell>
          <cell r="K175">
            <v>57678.52</v>
          </cell>
        </row>
        <row r="176">
          <cell r="B176">
            <v>450000430</v>
          </cell>
          <cell r="C176" t="str">
            <v>New Domestic Service - Estate</v>
          </cell>
          <cell r="D176" t="str">
            <v>DOM_CR</v>
          </cell>
          <cell r="E176" t="str">
            <v>MARHOL</v>
          </cell>
          <cell r="G176">
            <v>0</v>
          </cell>
          <cell r="H176">
            <v>0</v>
          </cell>
          <cell r="I176">
            <v>89178.52</v>
          </cell>
          <cell r="J176">
            <v>-11562</v>
          </cell>
          <cell r="K176">
            <v>77616.52</v>
          </cell>
        </row>
        <row r="177">
          <cell r="B177">
            <v>450000431</v>
          </cell>
          <cell r="C177" t="str">
            <v>New Domestic Service - Existing Domestic</v>
          </cell>
          <cell r="D177" t="str">
            <v>DOM_CR</v>
          </cell>
          <cell r="E177" t="str">
            <v>MARHOL</v>
          </cell>
          <cell r="G177">
            <v>0</v>
          </cell>
          <cell r="H177">
            <v>0</v>
          </cell>
          <cell r="I177">
            <v>57366.400000000001</v>
          </cell>
          <cell r="J177">
            <v>0</v>
          </cell>
          <cell r="K177">
            <v>57366.400000000001</v>
          </cell>
        </row>
        <row r="178">
          <cell r="B178">
            <v>450000433</v>
          </cell>
          <cell r="C178" t="str">
            <v>New Main - Existing Domestic</v>
          </cell>
          <cell r="D178" t="str">
            <v>DOM_CR</v>
          </cell>
          <cell r="E178" t="str">
            <v>MARHOL</v>
          </cell>
          <cell r="G178">
            <v>0</v>
          </cell>
          <cell r="H178">
            <v>0</v>
          </cell>
          <cell r="I178">
            <v>1880.5</v>
          </cell>
          <cell r="J178">
            <v>-1771</v>
          </cell>
          <cell r="K178">
            <v>109.5</v>
          </cell>
        </row>
        <row r="179">
          <cell r="B179">
            <v>450000444</v>
          </cell>
          <cell r="C179" t="str">
            <v>Currumbin Ridge, Mitchell St, Currumbin Valley</v>
          </cell>
          <cell r="D179" t="str">
            <v>DOM_CR</v>
          </cell>
          <cell r="E179" t="str">
            <v>CHRARM</v>
          </cell>
          <cell r="G179">
            <v>0</v>
          </cell>
          <cell r="H179">
            <v>0</v>
          </cell>
          <cell r="I179">
            <v>7435.63</v>
          </cell>
          <cell r="J179">
            <v>0</v>
          </cell>
          <cell r="K179">
            <v>7435.63</v>
          </cell>
        </row>
        <row r="180">
          <cell r="B180">
            <v>450000445</v>
          </cell>
          <cell r="C180" t="str">
            <v>Brookwater stage 11C, Brookwater Drive, Brookwater</v>
          </cell>
          <cell r="D180" t="str">
            <v>DOM_CR</v>
          </cell>
          <cell r="E180" t="str">
            <v>PHIBOU</v>
          </cell>
          <cell r="G180">
            <v>0</v>
          </cell>
          <cell r="H180">
            <v>0</v>
          </cell>
          <cell r="I180">
            <v>401.5</v>
          </cell>
          <cell r="J180">
            <v>0</v>
          </cell>
          <cell r="K180">
            <v>401.5</v>
          </cell>
        </row>
        <row r="181">
          <cell r="B181">
            <v>450000459</v>
          </cell>
          <cell r="C181" t="str">
            <v>Cova stage 1, Pendraat Parade, Hope Island</v>
          </cell>
          <cell r="D181" t="str">
            <v>DOM_CR</v>
          </cell>
          <cell r="E181" t="str">
            <v>CHRARM</v>
          </cell>
          <cell r="G181">
            <v>0</v>
          </cell>
          <cell r="H181">
            <v>0</v>
          </cell>
          <cell r="I181">
            <v>3411.98</v>
          </cell>
          <cell r="J181">
            <v>-3411.98</v>
          </cell>
          <cell r="K181">
            <v>0</v>
          </cell>
        </row>
        <row r="182">
          <cell r="B182">
            <v>450000460</v>
          </cell>
          <cell r="C182" t="str">
            <v>Hope Island Harbour Village, Glengallon Way, Hope Island</v>
          </cell>
          <cell r="D182" t="str">
            <v>DOM_CR</v>
          </cell>
          <cell r="E182" t="str">
            <v>CHRARM</v>
          </cell>
          <cell r="G182">
            <v>0</v>
          </cell>
          <cell r="H182">
            <v>0</v>
          </cell>
          <cell r="I182">
            <v>3625.65</v>
          </cell>
          <cell r="J182">
            <v>0</v>
          </cell>
          <cell r="K182">
            <v>3625.65</v>
          </cell>
        </row>
        <row r="183">
          <cell r="B183">
            <v>450000461</v>
          </cell>
          <cell r="C183" t="str">
            <v>Brisbane land developers, 79-91 Green Camp Rd, Wakerley</v>
          </cell>
          <cell r="D183" t="str">
            <v>DOM_CR</v>
          </cell>
          <cell r="E183" t="str">
            <v>STEBAS</v>
          </cell>
          <cell r="G183">
            <v>0</v>
          </cell>
          <cell r="H183">
            <v>0</v>
          </cell>
          <cell r="I183">
            <v>736</v>
          </cell>
          <cell r="J183">
            <v>0</v>
          </cell>
          <cell r="K183">
            <v>736</v>
          </cell>
        </row>
        <row r="184">
          <cell r="B184">
            <v>450000463</v>
          </cell>
          <cell r="C184" t="str">
            <v>Gainsbourough Greens Estate,Yawalpha Rd, Pimpana</v>
          </cell>
          <cell r="D184" t="str">
            <v>DOM_CR</v>
          </cell>
          <cell r="E184" t="str">
            <v>CHRARM</v>
          </cell>
          <cell r="G184">
            <v>0</v>
          </cell>
          <cell r="H184">
            <v>0</v>
          </cell>
          <cell r="I184">
            <v>36722.400000000001</v>
          </cell>
          <cell r="J184">
            <v>0</v>
          </cell>
          <cell r="K184">
            <v>36722.400000000001</v>
          </cell>
        </row>
        <row r="185">
          <cell r="B185">
            <v>450000464</v>
          </cell>
          <cell r="C185" t="str">
            <v>Ormeau Hills Stage 7, Sir Charles Holm Drive, Ormeau Hills</v>
          </cell>
          <cell r="D185" t="str">
            <v>DOM_CR</v>
          </cell>
          <cell r="E185" t="str">
            <v>STEBAS</v>
          </cell>
          <cell r="G185">
            <v>0</v>
          </cell>
          <cell r="H185">
            <v>0</v>
          </cell>
          <cell r="I185">
            <v>1507</v>
          </cell>
          <cell r="J185">
            <v>0</v>
          </cell>
          <cell r="K185">
            <v>1507</v>
          </cell>
        </row>
        <row r="186">
          <cell r="B186">
            <v>450000465</v>
          </cell>
          <cell r="C186" t="str">
            <v>Stocklands Development,197 Eggersdorf Rd, Ormeau</v>
          </cell>
          <cell r="D186" t="str">
            <v>DOM_CR</v>
          </cell>
          <cell r="E186" t="str">
            <v>STEBAS</v>
          </cell>
          <cell r="G186">
            <v>0</v>
          </cell>
          <cell r="H186">
            <v>0</v>
          </cell>
          <cell r="I186">
            <v>2710.91</v>
          </cell>
          <cell r="J186">
            <v>0</v>
          </cell>
          <cell r="K186">
            <v>2710.91</v>
          </cell>
        </row>
        <row r="187">
          <cell r="B187">
            <v>450000466</v>
          </cell>
          <cell r="C187" t="str">
            <v>Jacobs Ridge Stage 24, Maidenwell Rd, Ormeau</v>
          </cell>
          <cell r="D187" t="str">
            <v>DOM_CR</v>
          </cell>
          <cell r="E187" t="str">
            <v>STEBAS</v>
          </cell>
          <cell r="G187">
            <v>0</v>
          </cell>
          <cell r="H187">
            <v>0</v>
          </cell>
          <cell r="I187">
            <v>9363.67</v>
          </cell>
          <cell r="J187">
            <v>0</v>
          </cell>
          <cell r="K187">
            <v>9363.67</v>
          </cell>
        </row>
        <row r="188">
          <cell r="B188">
            <v>450000468</v>
          </cell>
          <cell r="C188" t="str">
            <v>Moss Rd Development, Cnr Moss and Manly roads, Wakerley</v>
          </cell>
          <cell r="D188" t="str">
            <v>DOM_CR</v>
          </cell>
          <cell r="E188" t="str">
            <v>STEBAS</v>
          </cell>
          <cell r="G188">
            <v>0</v>
          </cell>
          <cell r="H188">
            <v>0</v>
          </cell>
          <cell r="I188">
            <v>276</v>
          </cell>
          <cell r="J188">
            <v>0</v>
          </cell>
          <cell r="K188">
            <v>276</v>
          </cell>
        </row>
        <row r="189">
          <cell r="B189">
            <v>450000470</v>
          </cell>
          <cell r="C189" t="str">
            <v>Currumbin Ridge, (Headworks) Mitchell St, Currumbin Valley</v>
          </cell>
          <cell r="D189" t="str">
            <v>DOM_CR</v>
          </cell>
          <cell r="E189" t="str">
            <v>CHRARM</v>
          </cell>
          <cell r="G189">
            <v>0</v>
          </cell>
          <cell r="H189">
            <v>0</v>
          </cell>
          <cell r="I189">
            <v>32168.22</v>
          </cell>
          <cell r="J189">
            <v>0</v>
          </cell>
          <cell r="K189">
            <v>32168.22</v>
          </cell>
        </row>
        <row r="190">
          <cell r="B190">
            <v>450000475</v>
          </cell>
          <cell r="C190" t="str">
            <v>Jacobs Ridge St 22, Lynbrook Ave, Ormeau</v>
          </cell>
          <cell r="D190" t="str">
            <v>DOM_CR</v>
          </cell>
          <cell r="E190" t="str">
            <v>STEBAS</v>
          </cell>
          <cell r="G190">
            <v>0</v>
          </cell>
          <cell r="H190">
            <v>0</v>
          </cell>
          <cell r="I190">
            <v>7637.19</v>
          </cell>
          <cell r="J190">
            <v>0</v>
          </cell>
          <cell r="K190">
            <v>7637.19</v>
          </cell>
        </row>
        <row r="191">
          <cell r="B191">
            <v>450000476</v>
          </cell>
          <cell r="C191" t="str">
            <v>Jacobs Ridge St 23, Carrington St, Ormeau</v>
          </cell>
          <cell r="D191" t="str">
            <v>DOM_CR</v>
          </cell>
          <cell r="E191" t="str">
            <v>STEBAS</v>
          </cell>
          <cell r="G191">
            <v>0</v>
          </cell>
          <cell r="H191">
            <v>0</v>
          </cell>
          <cell r="I191">
            <v>15279.28</v>
          </cell>
          <cell r="J191">
            <v>0</v>
          </cell>
          <cell r="K191">
            <v>15279.28</v>
          </cell>
        </row>
        <row r="192">
          <cell r="B192">
            <v>450000478</v>
          </cell>
          <cell r="C192" t="str">
            <v>Ormeau Hills Stage 8, Ormeau Ridge Rd, Ormeau Hills</v>
          </cell>
          <cell r="D192" t="str">
            <v>DOM_CR</v>
          </cell>
          <cell r="E192" t="str">
            <v>STEBAS</v>
          </cell>
          <cell r="G192">
            <v>0</v>
          </cell>
          <cell r="H192">
            <v>0</v>
          </cell>
          <cell r="I192">
            <v>184</v>
          </cell>
          <cell r="J192">
            <v>0</v>
          </cell>
          <cell r="K192">
            <v>184</v>
          </cell>
        </row>
        <row r="193">
          <cell r="B193">
            <v>450000479</v>
          </cell>
          <cell r="C193" t="str">
            <v>Woodlands Village 1, Stage 4, Outlook Dr, Waterford</v>
          </cell>
          <cell r="D193" t="str">
            <v>DOM_CR</v>
          </cell>
          <cell r="E193" t="str">
            <v>STEBAS</v>
          </cell>
          <cell r="G193">
            <v>0</v>
          </cell>
          <cell r="H193">
            <v>0</v>
          </cell>
          <cell r="I193">
            <v>1894.53</v>
          </cell>
          <cell r="J193">
            <v>-1894.53</v>
          </cell>
          <cell r="K193">
            <v>0</v>
          </cell>
        </row>
        <row r="194">
          <cell r="B194">
            <v>450000480</v>
          </cell>
          <cell r="C194" t="str">
            <v>Woodlands Village 1, Stage 5, Outlook Dr, Waterford</v>
          </cell>
          <cell r="D194" t="str">
            <v>DOM_CR</v>
          </cell>
          <cell r="E194" t="str">
            <v>STEBAS</v>
          </cell>
          <cell r="G194">
            <v>0</v>
          </cell>
          <cell r="H194">
            <v>0</v>
          </cell>
          <cell r="I194">
            <v>2511.83</v>
          </cell>
          <cell r="J194">
            <v>-2511.83</v>
          </cell>
          <cell r="K194">
            <v>0</v>
          </cell>
        </row>
        <row r="195">
          <cell r="B195">
            <v>450000481</v>
          </cell>
          <cell r="C195" t="str">
            <v>Woodlands Village 1, Stage 6, Outlook Dr, Waterford</v>
          </cell>
          <cell r="D195" t="str">
            <v>DOM_CR</v>
          </cell>
          <cell r="E195" t="str">
            <v>STEBAS</v>
          </cell>
          <cell r="G195">
            <v>0</v>
          </cell>
          <cell r="H195">
            <v>0</v>
          </cell>
          <cell r="I195">
            <v>4988.87</v>
          </cell>
          <cell r="J195">
            <v>0</v>
          </cell>
          <cell r="K195">
            <v>4988.87</v>
          </cell>
        </row>
        <row r="196">
          <cell r="B196">
            <v>450000482</v>
          </cell>
          <cell r="C196" t="str">
            <v>FKP Development, (Headworks) Gardner Road, Rochedale</v>
          </cell>
          <cell r="D196" t="str">
            <v>DOM_CR</v>
          </cell>
          <cell r="E196" t="str">
            <v>STEBAS</v>
          </cell>
          <cell r="G196">
            <v>0</v>
          </cell>
          <cell r="H196">
            <v>0</v>
          </cell>
          <cell r="I196">
            <v>15012</v>
          </cell>
          <cell r="J196">
            <v>0</v>
          </cell>
          <cell r="K196">
            <v>15012</v>
          </cell>
        </row>
        <row r="197">
          <cell r="B197">
            <v>450000483</v>
          </cell>
          <cell r="C197" t="str">
            <v>Mulpha Group - Tristania Way, Sanctuary Cove, Hope Island</v>
          </cell>
          <cell r="D197" t="str">
            <v>DOM_CR</v>
          </cell>
          <cell r="E197" t="str">
            <v>CHRARM</v>
          </cell>
          <cell r="G197">
            <v>0</v>
          </cell>
          <cell r="H197">
            <v>0</v>
          </cell>
          <cell r="I197">
            <v>6458.15</v>
          </cell>
          <cell r="J197">
            <v>0</v>
          </cell>
          <cell r="K197">
            <v>6458.15</v>
          </cell>
        </row>
        <row r="198">
          <cell r="B198">
            <v>450000484</v>
          </cell>
          <cell r="C198" t="str">
            <v>Mulpha Group - Hillcrest Place, Sanctuary Cove, Hope Island</v>
          </cell>
          <cell r="D198" t="str">
            <v>DOM_CR</v>
          </cell>
          <cell r="E198" t="str">
            <v>CHRARM</v>
          </cell>
          <cell r="G198">
            <v>0</v>
          </cell>
          <cell r="H198">
            <v>0</v>
          </cell>
          <cell r="I198">
            <v>17715.23</v>
          </cell>
          <cell r="J198">
            <v>0</v>
          </cell>
          <cell r="K198">
            <v>17715.23</v>
          </cell>
        </row>
        <row r="199">
          <cell r="B199">
            <v>450000487</v>
          </cell>
          <cell r="C199" t="str">
            <v>Hope Island Harbour Village (Headworks), Glengallon Way, Hop</v>
          </cell>
          <cell r="D199" t="str">
            <v>DOM_CR</v>
          </cell>
          <cell r="E199" t="str">
            <v>CHRARM</v>
          </cell>
          <cell r="G199">
            <v>0</v>
          </cell>
          <cell r="H199">
            <v>0</v>
          </cell>
          <cell r="I199">
            <v>368</v>
          </cell>
          <cell r="J199">
            <v>0</v>
          </cell>
          <cell r="K199">
            <v>368</v>
          </cell>
        </row>
        <row r="200">
          <cell r="B200">
            <v>450000490</v>
          </cell>
          <cell r="C200" t="str">
            <v>Big Sky Coomera Stage 5</v>
          </cell>
          <cell r="D200" t="str">
            <v>DOM_CR</v>
          </cell>
          <cell r="E200" t="str">
            <v>CHRARM</v>
          </cell>
          <cell r="G200">
            <v>0</v>
          </cell>
          <cell r="H200">
            <v>0</v>
          </cell>
          <cell r="I200">
            <v>1102.5</v>
          </cell>
          <cell r="J200">
            <v>0</v>
          </cell>
          <cell r="K200">
            <v>1102.5</v>
          </cell>
        </row>
        <row r="201">
          <cell r="B201">
            <v>450000492</v>
          </cell>
          <cell r="C201" t="str">
            <v>Hillcroft at Belmont, Lot 15 Dairy Swamp Rd, Belmont</v>
          </cell>
          <cell r="D201" t="str">
            <v>DOM_CR</v>
          </cell>
          <cell r="E201" t="str">
            <v>STEBAS</v>
          </cell>
          <cell r="G201">
            <v>0</v>
          </cell>
          <cell r="H201">
            <v>0</v>
          </cell>
          <cell r="I201">
            <v>5580.22</v>
          </cell>
          <cell r="J201">
            <v>-5580.22</v>
          </cell>
          <cell r="K201">
            <v>0</v>
          </cell>
        </row>
        <row r="202">
          <cell r="B202">
            <v>450000493</v>
          </cell>
          <cell r="C202" t="str">
            <v>Village 6, Stages 5 &amp; 6 Woodlands, Conondale Way, Waterford</v>
          </cell>
          <cell r="D202" t="str">
            <v>DOM_CR</v>
          </cell>
          <cell r="E202" t="str">
            <v>STEBAS</v>
          </cell>
          <cell r="G202">
            <v>0</v>
          </cell>
          <cell r="H202">
            <v>0</v>
          </cell>
          <cell r="I202">
            <v>328.5</v>
          </cell>
          <cell r="J202">
            <v>0</v>
          </cell>
          <cell r="K202">
            <v>328.5</v>
          </cell>
        </row>
        <row r="203">
          <cell r="B203">
            <v>450000501</v>
          </cell>
          <cell r="C203" t="str">
            <v>Stage 45A &amp; 45B, 259 Green Camp Rd, Wakerley</v>
          </cell>
          <cell r="D203" t="str">
            <v>DOM_CR</v>
          </cell>
          <cell r="E203" t="str">
            <v>STEBAS</v>
          </cell>
          <cell r="G203">
            <v>0</v>
          </cell>
          <cell r="H203">
            <v>0</v>
          </cell>
          <cell r="I203">
            <v>806</v>
          </cell>
          <cell r="J203">
            <v>0</v>
          </cell>
          <cell r="K203">
            <v>806</v>
          </cell>
        </row>
        <row r="204">
          <cell r="B204">
            <v>450000502</v>
          </cell>
          <cell r="C204" t="str">
            <v>Woodlands Village 6, Stages 7,8,9, Grand Terrace, Waterford</v>
          </cell>
          <cell r="D204" t="str">
            <v>DOM_CR</v>
          </cell>
          <cell r="E204" t="str">
            <v>STEBAS</v>
          </cell>
          <cell r="G204">
            <v>0</v>
          </cell>
          <cell r="H204">
            <v>0</v>
          </cell>
          <cell r="I204">
            <v>622</v>
          </cell>
          <cell r="J204">
            <v>0</v>
          </cell>
          <cell r="K204">
            <v>622</v>
          </cell>
        </row>
        <row r="205">
          <cell r="B205">
            <v>450000503</v>
          </cell>
          <cell r="C205" t="str">
            <v>Woodlands Village 5, Stages 3,9,10, Grand Terrace Waterford</v>
          </cell>
          <cell r="D205" t="str">
            <v>DOM_CR</v>
          </cell>
          <cell r="E205" t="str">
            <v>STEBAS</v>
          </cell>
          <cell r="G205">
            <v>0</v>
          </cell>
          <cell r="H205">
            <v>0</v>
          </cell>
          <cell r="I205">
            <v>804.5</v>
          </cell>
          <cell r="J205">
            <v>0</v>
          </cell>
          <cell r="K205">
            <v>804.5</v>
          </cell>
        </row>
        <row r="206">
          <cell r="B206">
            <v>450000504</v>
          </cell>
          <cell r="C206" t="str">
            <v>Park Edge Stage 14-16, Park Edge Drive, Springfield Lake</v>
          </cell>
          <cell r="D206" t="str">
            <v>DOM_CR</v>
          </cell>
          <cell r="E206" t="str">
            <v>PHIBOU</v>
          </cell>
          <cell r="G206">
            <v>0</v>
          </cell>
          <cell r="H206">
            <v>0</v>
          </cell>
          <cell r="I206">
            <v>7096.48</v>
          </cell>
          <cell r="J206">
            <v>0</v>
          </cell>
          <cell r="K206">
            <v>7096.48</v>
          </cell>
        </row>
        <row r="207">
          <cell r="B207">
            <v>450000512</v>
          </cell>
          <cell r="C207" t="str">
            <v>Big Sky Coomera Stage 6</v>
          </cell>
          <cell r="D207" t="str">
            <v>DOM_CR</v>
          </cell>
          <cell r="E207" t="str">
            <v>CHRARM</v>
          </cell>
          <cell r="G207">
            <v>0</v>
          </cell>
          <cell r="H207">
            <v>0</v>
          </cell>
          <cell r="I207">
            <v>1174</v>
          </cell>
          <cell r="J207">
            <v>0</v>
          </cell>
          <cell r="K207">
            <v>1174</v>
          </cell>
        </row>
        <row r="208">
          <cell r="B208">
            <v>450000514</v>
          </cell>
          <cell r="C208" t="str">
            <v>PRA Developers, 784 Blunder Rd, Doolandella</v>
          </cell>
          <cell r="D208" t="str">
            <v>DOM_CR</v>
          </cell>
          <cell r="E208" t="str">
            <v>PHIBOU</v>
          </cell>
          <cell r="G208">
            <v>0</v>
          </cell>
          <cell r="H208">
            <v>0</v>
          </cell>
          <cell r="I208">
            <v>8516.91</v>
          </cell>
          <cell r="J208">
            <v>0</v>
          </cell>
          <cell r="K208">
            <v>8516.91</v>
          </cell>
        </row>
        <row r="209">
          <cell r="B209">
            <v>450000515</v>
          </cell>
          <cell r="C209" t="str">
            <v>Tarlington Estate, Lot 1-3 Ramsay St, Toowoomba</v>
          </cell>
          <cell r="D209" t="str">
            <v>DOM_CR</v>
          </cell>
          <cell r="E209" t="str">
            <v>CHRARM</v>
          </cell>
          <cell r="G209">
            <v>0</v>
          </cell>
          <cell r="H209">
            <v>0</v>
          </cell>
          <cell r="I209">
            <v>19693.32</v>
          </cell>
          <cell r="J209">
            <v>0</v>
          </cell>
          <cell r="K209">
            <v>19693.32</v>
          </cell>
        </row>
        <row r="210">
          <cell r="B210">
            <v>450000519</v>
          </cell>
          <cell r="C210" t="str">
            <v>Devine Yawalapha, Lot 8-11 Yawalapha Rd, Pimpama</v>
          </cell>
          <cell r="D210" t="str">
            <v>DOM_CR</v>
          </cell>
          <cell r="E210" t="str">
            <v>CHRARM</v>
          </cell>
          <cell r="G210">
            <v>0</v>
          </cell>
          <cell r="H210">
            <v>0</v>
          </cell>
          <cell r="I210">
            <v>657</v>
          </cell>
          <cell r="J210">
            <v>0</v>
          </cell>
          <cell r="K210">
            <v>657</v>
          </cell>
        </row>
        <row r="211">
          <cell r="B211">
            <v>450000542</v>
          </cell>
          <cell r="C211" t="str">
            <v>Development Mgt Solutions, 462 Manly Rd, Wakerley</v>
          </cell>
          <cell r="D211" t="str">
            <v>DOM_CR</v>
          </cell>
          <cell r="E211" t="str">
            <v>STEBAS</v>
          </cell>
          <cell r="G211">
            <v>11453</v>
          </cell>
          <cell r="H211">
            <v>0</v>
          </cell>
          <cell r="I211">
            <v>2978.58</v>
          </cell>
          <cell r="J211">
            <v>-2978.58</v>
          </cell>
          <cell r="K211">
            <v>0</v>
          </cell>
        </row>
        <row r="212">
          <cell r="B212">
            <v>450000549</v>
          </cell>
          <cell r="C212" t="str">
            <v>Hope Island Villas - John Lund Dr  Hope Island</v>
          </cell>
          <cell r="D212" t="str">
            <v>DOM_CR</v>
          </cell>
          <cell r="E212" t="str">
            <v>CHRARM</v>
          </cell>
          <cell r="G212">
            <v>19687</v>
          </cell>
          <cell r="H212">
            <v>0</v>
          </cell>
          <cell r="I212">
            <v>615</v>
          </cell>
          <cell r="J212">
            <v>0</v>
          </cell>
          <cell r="K212">
            <v>615</v>
          </cell>
        </row>
        <row r="213">
          <cell r="B213">
            <v>450000556</v>
          </cell>
          <cell r="C213" t="str">
            <v>Sanctuary Cove Block 6</v>
          </cell>
          <cell r="D213" t="str">
            <v>DOM_CR</v>
          </cell>
          <cell r="E213" t="str">
            <v>CHRARM</v>
          </cell>
          <cell r="G213">
            <v>32625</v>
          </cell>
          <cell r="H213">
            <v>0</v>
          </cell>
          <cell r="I213">
            <v>5201.76</v>
          </cell>
          <cell r="J213">
            <v>0</v>
          </cell>
          <cell r="K213">
            <v>5201.76</v>
          </cell>
        </row>
        <row r="214">
          <cell r="B214">
            <v>450000557</v>
          </cell>
          <cell r="C214" t="str">
            <v>Sequana Retirement Village St 4</v>
          </cell>
          <cell r="D214" t="str">
            <v>DOM_CR</v>
          </cell>
          <cell r="E214" t="str">
            <v>CHRARM</v>
          </cell>
          <cell r="G214">
            <v>4083</v>
          </cell>
          <cell r="H214">
            <v>0</v>
          </cell>
          <cell r="I214">
            <v>986</v>
          </cell>
          <cell r="J214">
            <v>0</v>
          </cell>
          <cell r="K214">
            <v>986</v>
          </cell>
        </row>
        <row r="215">
          <cell r="B215">
            <v>450000558</v>
          </cell>
          <cell r="C215" t="str">
            <v>Delfin - Woodlands Village 5 stage 8</v>
          </cell>
          <cell r="D215" t="str">
            <v>DOM_CR</v>
          </cell>
          <cell r="E215" t="str">
            <v>STEBAS</v>
          </cell>
          <cell r="G215">
            <v>10646</v>
          </cell>
          <cell r="H215">
            <v>0</v>
          </cell>
          <cell r="I215">
            <v>134</v>
          </cell>
          <cell r="J215">
            <v>0</v>
          </cell>
          <cell r="K215">
            <v>134</v>
          </cell>
        </row>
        <row r="216">
          <cell r="B216">
            <v>450000559</v>
          </cell>
          <cell r="C216" t="str">
            <v>Delfin - Woodlands Village 5 stage 12</v>
          </cell>
          <cell r="D216" t="str">
            <v>DOM_CR</v>
          </cell>
          <cell r="E216" t="str">
            <v>STEBAS</v>
          </cell>
          <cell r="G216">
            <v>10646</v>
          </cell>
          <cell r="H216">
            <v>0</v>
          </cell>
          <cell r="I216">
            <v>134</v>
          </cell>
          <cell r="J216">
            <v>0</v>
          </cell>
          <cell r="K216">
            <v>134</v>
          </cell>
        </row>
        <row r="217">
          <cell r="B217">
            <v>450000560</v>
          </cell>
          <cell r="C217" t="str">
            <v>Delfin - Woodlands Village 5 stage 13</v>
          </cell>
          <cell r="D217" t="str">
            <v>DOM_CR</v>
          </cell>
          <cell r="E217" t="str">
            <v>STEBAS</v>
          </cell>
          <cell r="G217">
            <v>10646</v>
          </cell>
          <cell r="H217">
            <v>0</v>
          </cell>
          <cell r="I217">
            <v>134</v>
          </cell>
          <cell r="J217">
            <v>0</v>
          </cell>
          <cell r="K217">
            <v>134</v>
          </cell>
        </row>
        <row r="218">
          <cell r="B218">
            <v>450000561</v>
          </cell>
          <cell r="C218" t="str">
            <v>QM Properties 152-164 Pascoe St Ormeau</v>
          </cell>
          <cell r="D218" t="str">
            <v>DOM_CR</v>
          </cell>
          <cell r="E218" t="str">
            <v>STEBAS</v>
          </cell>
          <cell r="G218">
            <v>15568</v>
          </cell>
          <cell r="H218">
            <v>0</v>
          </cell>
          <cell r="I218">
            <v>134</v>
          </cell>
          <cell r="J218">
            <v>0</v>
          </cell>
          <cell r="K218">
            <v>134</v>
          </cell>
        </row>
        <row r="219">
          <cell r="B219">
            <v>450000562</v>
          </cell>
          <cell r="C219" t="str">
            <v>Delfin - Woodlands Village 4 stage 1</v>
          </cell>
          <cell r="D219" t="str">
            <v>DOM_CR</v>
          </cell>
          <cell r="E219" t="str">
            <v>STEBAS</v>
          </cell>
          <cell r="G219">
            <v>17064</v>
          </cell>
          <cell r="H219">
            <v>0</v>
          </cell>
          <cell r="I219">
            <v>134</v>
          </cell>
          <cell r="J219">
            <v>0</v>
          </cell>
          <cell r="K219">
            <v>134</v>
          </cell>
        </row>
        <row r="220">
          <cell r="B220">
            <v>450000569</v>
          </cell>
          <cell r="C220" t="str">
            <v>Northview  Parade Benowa</v>
          </cell>
          <cell r="D220" t="str">
            <v>DOM_CR</v>
          </cell>
          <cell r="E220" t="str">
            <v>CHRARM</v>
          </cell>
          <cell r="G220">
            <v>6275</v>
          </cell>
          <cell r="H220">
            <v>0</v>
          </cell>
          <cell r="I220">
            <v>347</v>
          </cell>
          <cell r="J220">
            <v>0</v>
          </cell>
          <cell r="K220">
            <v>347</v>
          </cell>
        </row>
        <row r="221">
          <cell r="B221">
            <v>450000574</v>
          </cell>
          <cell r="C221" t="str">
            <v>Sanctuary Cove   Block 3</v>
          </cell>
          <cell r="D221" t="str">
            <v>DOM_CR</v>
          </cell>
          <cell r="E221" t="str">
            <v>CHRARM</v>
          </cell>
          <cell r="G221">
            <v>4708</v>
          </cell>
          <cell r="H221">
            <v>0</v>
          </cell>
          <cell r="I221">
            <v>134</v>
          </cell>
          <cell r="J221">
            <v>0</v>
          </cell>
          <cell r="K221">
            <v>134</v>
          </cell>
        </row>
        <row r="222">
          <cell r="B222">
            <v>450000576</v>
          </cell>
          <cell r="C222" t="str">
            <v>Chevron Apartments Illawong St Chevron Island</v>
          </cell>
          <cell r="D222" t="str">
            <v>DOM_CR</v>
          </cell>
          <cell r="E222" t="str">
            <v>CHRARM</v>
          </cell>
          <cell r="G222">
            <v>19687</v>
          </cell>
          <cell r="H222">
            <v>0</v>
          </cell>
          <cell r="I222">
            <v>804</v>
          </cell>
          <cell r="J222">
            <v>0</v>
          </cell>
          <cell r="K222">
            <v>804</v>
          </cell>
        </row>
        <row r="223">
          <cell r="D223" t="str">
            <v>DOM_CR Total</v>
          </cell>
          <cell r="H223">
            <v>1408279.1000000006</v>
          </cell>
          <cell r="I223">
            <v>4795949.9200000027</v>
          </cell>
          <cell r="J223">
            <v>-4748351.7500000019</v>
          </cell>
          <cell r="K223">
            <v>1455877.2699999993</v>
          </cell>
        </row>
        <row r="224">
          <cell r="B224">
            <v>450000526</v>
          </cell>
          <cell r="C224" t="str">
            <v>Highland Reserve, Stage 6b, Reserve Rd, Upper Coomera</v>
          </cell>
          <cell r="D224" t="str">
            <v>GRDMNEST</v>
          </cell>
          <cell r="E224" t="str">
            <v>STEBAS</v>
          </cell>
          <cell r="G224">
            <v>0</v>
          </cell>
          <cell r="H224">
            <v>0</v>
          </cell>
          <cell r="I224">
            <v>11518.28</v>
          </cell>
          <cell r="J224">
            <v>0</v>
          </cell>
          <cell r="K224">
            <v>11518.28</v>
          </cell>
        </row>
        <row r="225">
          <cell r="B225">
            <v>450000527</v>
          </cell>
          <cell r="C225" t="str">
            <v>Woodlands Village 5, Stage 7, Frankland St, Waterford</v>
          </cell>
          <cell r="D225" t="str">
            <v>GRDMNEST</v>
          </cell>
          <cell r="E225" t="str">
            <v>STEBAS</v>
          </cell>
          <cell r="G225">
            <v>0</v>
          </cell>
          <cell r="H225">
            <v>0</v>
          </cell>
          <cell r="I225">
            <v>182.5</v>
          </cell>
          <cell r="J225">
            <v>0</v>
          </cell>
          <cell r="K225">
            <v>182.5</v>
          </cell>
        </row>
        <row r="226">
          <cell r="B226">
            <v>450000528</v>
          </cell>
          <cell r="C226" t="str">
            <v>Woodlands Village 5, Stage 11, Frankland St, Waterford</v>
          </cell>
          <cell r="D226" t="str">
            <v>GRDMNEST</v>
          </cell>
          <cell r="E226" t="str">
            <v>STEBAS</v>
          </cell>
          <cell r="G226">
            <v>0</v>
          </cell>
          <cell r="H226">
            <v>0</v>
          </cell>
          <cell r="I226">
            <v>280</v>
          </cell>
          <cell r="J226">
            <v>0</v>
          </cell>
          <cell r="K226">
            <v>280</v>
          </cell>
        </row>
        <row r="227">
          <cell r="B227">
            <v>450000529</v>
          </cell>
          <cell r="C227" t="str">
            <v>Woodlands Village 5, Stage 14, Frankland St, Waterford</v>
          </cell>
          <cell r="D227" t="str">
            <v>GRDMNEST</v>
          </cell>
          <cell r="E227" t="str">
            <v>STEBAS</v>
          </cell>
          <cell r="G227">
            <v>0</v>
          </cell>
          <cell r="H227">
            <v>0</v>
          </cell>
          <cell r="I227">
            <v>280</v>
          </cell>
          <cell r="J227">
            <v>0</v>
          </cell>
          <cell r="K227">
            <v>280</v>
          </cell>
        </row>
        <row r="228">
          <cell r="B228">
            <v>450000530</v>
          </cell>
          <cell r="C228" t="str">
            <v>Woodlands Village 5, Stage 15, Frankland St, Waterford</v>
          </cell>
          <cell r="D228" t="str">
            <v>GRDMNEST</v>
          </cell>
          <cell r="E228" t="str">
            <v>STEBAS</v>
          </cell>
          <cell r="G228">
            <v>0</v>
          </cell>
          <cell r="H228">
            <v>0</v>
          </cell>
          <cell r="I228">
            <v>280</v>
          </cell>
          <cell r="J228">
            <v>0</v>
          </cell>
          <cell r="K228">
            <v>280</v>
          </cell>
        </row>
        <row r="229">
          <cell r="B229">
            <v>450000537</v>
          </cell>
          <cell r="C229" t="str">
            <v>Woodlands Village 5, Stage 4, Frankland St, Waterford</v>
          </cell>
          <cell r="D229" t="str">
            <v>GRDMNEST</v>
          </cell>
          <cell r="E229" t="str">
            <v>STEBAS</v>
          </cell>
          <cell r="G229">
            <v>0</v>
          </cell>
          <cell r="H229">
            <v>0</v>
          </cell>
          <cell r="I229">
            <v>182.5</v>
          </cell>
          <cell r="J229">
            <v>0</v>
          </cell>
          <cell r="K229">
            <v>182.5</v>
          </cell>
        </row>
        <row r="230">
          <cell r="B230">
            <v>450000555</v>
          </cell>
          <cell r="C230" t="str">
            <v>Highland Reserve Stage 6c, Heatherdale Dr Upp Coomera</v>
          </cell>
          <cell r="D230" t="str">
            <v>GRDMNEST</v>
          </cell>
          <cell r="E230" t="str">
            <v>CHRARM</v>
          </cell>
          <cell r="G230">
            <v>11175</v>
          </cell>
          <cell r="H230">
            <v>0</v>
          </cell>
          <cell r="I230">
            <v>5106.01</v>
          </cell>
          <cell r="J230">
            <v>0</v>
          </cell>
          <cell r="K230">
            <v>5106.01</v>
          </cell>
        </row>
        <row r="231">
          <cell r="D231" t="str">
            <v>GRDMNEST Total</v>
          </cell>
          <cell r="H231">
            <v>0</v>
          </cell>
          <cell r="I231">
            <v>17829.29</v>
          </cell>
          <cell r="J231">
            <v>0</v>
          </cell>
          <cell r="K231">
            <v>17829.29</v>
          </cell>
        </row>
        <row r="232">
          <cell r="B232">
            <v>450000552</v>
          </cell>
          <cell r="C232" t="str">
            <v>Dolandella Headwork, Gooderham Rd,Camden Rd,Willawong</v>
          </cell>
          <cell r="D232" t="str">
            <v>GRDMNEXI</v>
          </cell>
          <cell r="E232" t="str">
            <v>EVAWHI</v>
          </cell>
          <cell r="G232">
            <v>291460.65999999997</v>
          </cell>
          <cell r="H232">
            <v>0</v>
          </cell>
          <cell r="I232">
            <v>208516.52</v>
          </cell>
          <cell r="J232">
            <v>0</v>
          </cell>
          <cell r="K232">
            <v>208516.52</v>
          </cell>
        </row>
        <row r="233">
          <cell r="B233">
            <v>450000553</v>
          </cell>
          <cell r="C233" t="str">
            <v>Doolandella Headwork,Anala Avenue, King Avenue, Blunder Rd,</v>
          </cell>
          <cell r="D233" t="str">
            <v>GRDMNEXI</v>
          </cell>
          <cell r="E233" t="str">
            <v>PHIBOU</v>
          </cell>
          <cell r="G233">
            <v>513408</v>
          </cell>
          <cell r="H233">
            <v>0</v>
          </cell>
          <cell r="I233">
            <v>42838.91</v>
          </cell>
          <cell r="J233">
            <v>0</v>
          </cell>
          <cell r="K233">
            <v>42838.91</v>
          </cell>
        </row>
        <row r="234">
          <cell r="B234">
            <v>450000554</v>
          </cell>
          <cell r="C234" t="str">
            <v>Head works for Amity Rd and Kerkin Rd South  Pimpama</v>
          </cell>
          <cell r="D234" t="str">
            <v>GRDMNEXI</v>
          </cell>
          <cell r="E234" t="str">
            <v>CHRARM</v>
          </cell>
          <cell r="G234">
            <v>95977</v>
          </cell>
          <cell r="H234">
            <v>0</v>
          </cell>
          <cell r="I234">
            <v>152280.32000000001</v>
          </cell>
          <cell r="J234">
            <v>0</v>
          </cell>
          <cell r="K234">
            <v>152280.32000000001</v>
          </cell>
        </row>
        <row r="235">
          <cell r="D235" t="str">
            <v>GRDMNEXI Total</v>
          </cell>
          <cell r="H235">
            <v>0</v>
          </cell>
          <cell r="I235">
            <v>403635.75</v>
          </cell>
          <cell r="J235">
            <v>0</v>
          </cell>
          <cell r="K235">
            <v>403635.75</v>
          </cell>
        </row>
        <row r="236">
          <cell r="B236">
            <v>450000311</v>
          </cell>
          <cell r="C236" t="str">
            <v>Delfin Springfield Estate - Wild flower</v>
          </cell>
          <cell r="D236" t="str">
            <v>MNS_CR</v>
          </cell>
          <cell r="E236" t="str">
            <v>PHIBOU</v>
          </cell>
          <cell r="G236">
            <v>0</v>
          </cell>
          <cell r="H236">
            <v>21143.55</v>
          </cell>
          <cell r="I236">
            <v>19802.400000000001</v>
          </cell>
          <cell r="J236">
            <v>0</v>
          </cell>
          <cell r="K236">
            <v>40945.949999999997</v>
          </cell>
        </row>
        <row r="237">
          <cell r="B237">
            <v>450000312</v>
          </cell>
          <cell r="C237" t="str">
            <v>Delfin Springfield Estate - Park Edge</v>
          </cell>
          <cell r="D237" t="str">
            <v>MNS_CR</v>
          </cell>
          <cell r="E237" t="str">
            <v>PHIBOU</v>
          </cell>
          <cell r="G237">
            <v>0</v>
          </cell>
          <cell r="H237">
            <v>30559.32</v>
          </cell>
          <cell r="I237">
            <v>1705.6</v>
          </cell>
          <cell r="J237">
            <v>-32264.92</v>
          </cell>
          <cell r="K237">
            <v>0</v>
          </cell>
        </row>
        <row r="238">
          <cell r="B238">
            <v>450000320</v>
          </cell>
          <cell r="C238" t="str">
            <v>Delfin Springfield Estate - Headworks</v>
          </cell>
          <cell r="D238" t="str">
            <v>MNS_CR</v>
          </cell>
          <cell r="E238" t="str">
            <v>PHIBOU</v>
          </cell>
          <cell r="G238">
            <v>0</v>
          </cell>
          <cell r="H238">
            <v>150277.23000000001</v>
          </cell>
          <cell r="I238">
            <v>39892.17</v>
          </cell>
          <cell r="J238">
            <v>-190169.4</v>
          </cell>
          <cell r="K238">
            <v>0</v>
          </cell>
        </row>
        <row r="239">
          <cell r="B239">
            <v>450000322</v>
          </cell>
          <cell r="C239" t="str">
            <v>Headworks, Eggersdorf Rd, Riverside Sanctuary</v>
          </cell>
          <cell r="D239" t="str">
            <v>MNS_CR</v>
          </cell>
          <cell r="E239" t="str">
            <v>STEBAS</v>
          </cell>
          <cell r="G239">
            <v>0</v>
          </cell>
          <cell r="H239">
            <v>43845.45</v>
          </cell>
          <cell r="I239">
            <v>0</v>
          </cell>
          <cell r="J239">
            <v>-43845.45</v>
          </cell>
          <cell r="K239">
            <v>0</v>
          </cell>
        </row>
        <row r="240">
          <cell r="B240">
            <v>450000323</v>
          </cell>
          <cell r="C240" t="str">
            <v>Eggersdorf Rd, Riverside Sanctuary</v>
          </cell>
          <cell r="D240" t="str">
            <v>MNS_CR</v>
          </cell>
          <cell r="E240" t="str">
            <v>STEBAS</v>
          </cell>
          <cell r="G240">
            <v>0</v>
          </cell>
          <cell r="H240">
            <v>21082.15</v>
          </cell>
          <cell r="I240">
            <v>2209.69</v>
          </cell>
          <cell r="J240">
            <v>-23291.84</v>
          </cell>
          <cell r="K240">
            <v>0</v>
          </cell>
        </row>
        <row r="241">
          <cell r="B241">
            <v>450000324</v>
          </cell>
          <cell r="C241" t="str">
            <v>Headworks, Village 5, Jarvis Rd, Waterford</v>
          </cell>
          <cell r="D241" t="str">
            <v>MNS_CR</v>
          </cell>
          <cell r="E241" t="str">
            <v>STEBAS</v>
          </cell>
          <cell r="G241">
            <v>0</v>
          </cell>
          <cell r="H241">
            <v>1761.55</v>
          </cell>
          <cell r="I241">
            <v>344.56</v>
          </cell>
          <cell r="J241">
            <v>-2106.11</v>
          </cell>
          <cell r="K241">
            <v>0</v>
          </cell>
        </row>
        <row r="242">
          <cell r="B242">
            <v>450000325</v>
          </cell>
          <cell r="C242" t="str">
            <v>Village 5, Jarvis Rd, Waterford</v>
          </cell>
          <cell r="D242" t="str">
            <v>MNS_CR</v>
          </cell>
          <cell r="E242" t="str">
            <v>STEBAS</v>
          </cell>
          <cell r="G242">
            <v>0</v>
          </cell>
          <cell r="H242">
            <v>8744.1299999999992</v>
          </cell>
          <cell r="I242">
            <v>15443.56</v>
          </cell>
          <cell r="J242">
            <v>-24187.69</v>
          </cell>
          <cell r="K242">
            <v>0</v>
          </cell>
        </row>
        <row r="243">
          <cell r="D243" t="str">
            <v>MNS_CR Total</v>
          </cell>
          <cell r="H243">
            <v>277413.38</v>
          </cell>
          <cell r="I243">
            <v>79397.98</v>
          </cell>
          <cell r="J243">
            <v>-315865.41000000003</v>
          </cell>
          <cell r="K243">
            <v>40945.949999999997</v>
          </cell>
        </row>
        <row r="244">
          <cell r="B244">
            <v>450000406</v>
          </cell>
          <cell r="C244" t="str">
            <v>Ipswich Motorway Upgrade Item 6 (SAFElink Alliance), Centena</v>
          </cell>
          <cell r="D244" t="str">
            <v>RECOV</v>
          </cell>
          <cell r="E244" t="str">
            <v>EVAWHI</v>
          </cell>
          <cell r="G244">
            <v>0</v>
          </cell>
          <cell r="H244">
            <v>222.63</v>
          </cell>
          <cell r="I244">
            <v>-222.63</v>
          </cell>
          <cell r="J244">
            <v>0</v>
          </cell>
          <cell r="K244">
            <v>0</v>
          </cell>
        </row>
        <row r="245">
          <cell r="D245" t="str">
            <v>RECOV Total</v>
          </cell>
          <cell r="H245">
            <v>222.63</v>
          </cell>
          <cell r="I245">
            <v>-222.63</v>
          </cell>
          <cell r="J245">
            <v>0</v>
          </cell>
          <cell r="K245">
            <v>0</v>
          </cell>
        </row>
        <row r="246">
          <cell r="B246">
            <v>450000154</v>
          </cell>
          <cell r="C246" t="str">
            <v>Pimpama River Tie Ins</v>
          </cell>
          <cell r="D246" t="str">
            <v>RENEWAL</v>
          </cell>
          <cell r="E246" t="str">
            <v>COLMOR</v>
          </cell>
          <cell r="G246">
            <v>0</v>
          </cell>
          <cell r="H246">
            <v>97699.64</v>
          </cell>
          <cell r="I246">
            <v>28117.55</v>
          </cell>
          <cell r="J246">
            <v>-125817.19</v>
          </cell>
          <cell r="K246">
            <v>0</v>
          </cell>
        </row>
        <row r="247">
          <cell r="B247">
            <v>450000187</v>
          </cell>
          <cell r="C247" t="str">
            <v>Gas Renewal &lt;$50k</v>
          </cell>
          <cell r="D247" t="str">
            <v>RENEWAL</v>
          </cell>
          <cell r="E247" t="str">
            <v>KENDUN</v>
          </cell>
          <cell r="G247">
            <v>0</v>
          </cell>
          <cell r="H247">
            <v>26086.529999999701</v>
          </cell>
          <cell r="I247">
            <v>123599.64</v>
          </cell>
          <cell r="J247">
            <v>-149686.17000000001</v>
          </cell>
          <cell r="K247">
            <v>-3E-10</v>
          </cell>
        </row>
        <row r="248">
          <cell r="B248">
            <v>450000189</v>
          </cell>
          <cell r="C248" t="str">
            <v>TWBA Gas network renewal 06-07</v>
          </cell>
          <cell r="D248" t="str">
            <v>RENEWAL</v>
          </cell>
          <cell r="E248" t="str">
            <v>KENDUN</v>
          </cell>
          <cell r="G248">
            <v>0</v>
          </cell>
          <cell r="H248">
            <v>12520.49</v>
          </cell>
          <cell r="I248">
            <v>106207.31</v>
          </cell>
          <cell r="J248">
            <v>-118727.8</v>
          </cell>
          <cell r="K248">
            <v>0</v>
          </cell>
        </row>
        <row r="249">
          <cell r="B249">
            <v>450000190</v>
          </cell>
          <cell r="C249" t="str">
            <v>TenYearTest</v>
          </cell>
          <cell r="D249" t="str">
            <v>RENEWAL</v>
          </cell>
          <cell r="E249" t="str">
            <v>GREBAI</v>
          </cell>
          <cell r="G249">
            <v>0</v>
          </cell>
          <cell r="H249">
            <v>145.449999999976</v>
          </cell>
          <cell r="I249">
            <v>229128.06</v>
          </cell>
          <cell r="J249">
            <v>-229273.51</v>
          </cell>
          <cell r="K249">
            <v>-2.4000000000000001E-11</v>
          </cell>
        </row>
        <row r="250">
          <cell r="B250">
            <v>450000378</v>
          </cell>
          <cell r="C250" t="str">
            <v>Heathwood Gas Main Relocation</v>
          </cell>
          <cell r="D250" t="str">
            <v>RENEWAL</v>
          </cell>
          <cell r="E250" t="str">
            <v>COLMOR</v>
          </cell>
          <cell r="G250">
            <v>0</v>
          </cell>
          <cell r="H250">
            <v>15310.94</v>
          </cell>
          <cell r="I250">
            <v>19250.3</v>
          </cell>
          <cell r="J250">
            <v>-34561.24</v>
          </cell>
          <cell r="K250">
            <v>0</v>
          </cell>
        </row>
        <row r="251">
          <cell r="B251">
            <v>450000438</v>
          </cell>
          <cell r="C251" t="str">
            <v>Meter Change - Meters Domestic</v>
          </cell>
          <cell r="D251" t="str">
            <v>RENEWAL</v>
          </cell>
          <cell r="E251" t="str">
            <v>MARHOL</v>
          </cell>
          <cell r="G251">
            <v>0</v>
          </cell>
          <cell r="H251">
            <v>0</v>
          </cell>
          <cell r="I251">
            <v>403524.62</v>
          </cell>
          <cell r="J251">
            <v>-304673.83</v>
          </cell>
          <cell r="K251">
            <v>98850.79</v>
          </cell>
        </row>
        <row r="252">
          <cell r="B252">
            <v>450000439</v>
          </cell>
          <cell r="C252" t="str">
            <v>Meter Change - Meters Industrial and Commercial &lt; 10TJ/annum</v>
          </cell>
          <cell r="D252" t="str">
            <v>RENEWAL</v>
          </cell>
          <cell r="E252" t="str">
            <v>MARHOL</v>
          </cell>
          <cell r="G252">
            <v>0</v>
          </cell>
          <cell r="H252">
            <v>0</v>
          </cell>
          <cell r="I252">
            <v>115261.34</v>
          </cell>
          <cell r="J252">
            <v>-51564.04</v>
          </cell>
          <cell r="K252">
            <v>63697.3</v>
          </cell>
        </row>
        <row r="253">
          <cell r="B253">
            <v>450000440</v>
          </cell>
          <cell r="C253" t="str">
            <v>Meter Change - Meters Industrial and Commercial &gt; 10TJ/annum</v>
          </cell>
          <cell r="D253" t="str">
            <v>RENEWAL</v>
          </cell>
          <cell r="E253" t="str">
            <v>MARHOL</v>
          </cell>
          <cell r="G253">
            <v>0</v>
          </cell>
          <cell r="H253">
            <v>0</v>
          </cell>
          <cell r="I253">
            <v>37850.51</v>
          </cell>
          <cell r="J253">
            <v>-30887.52</v>
          </cell>
          <cell r="K253">
            <v>6962.99</v>
          </cell>
        </row>
        <row r="254">
          <cell r="B254">
            <v>450000442</v>
          </cell>
          <cell r="C254" t="str">
            <v>Mains Renewal - Piece</v>
          </cell>
          <cell r="D254" t="str">
            <v>RENEWAL</v>
          </cell>
          <cell r="E254" t="str">
            <v>DUNCRA</v>
          </cell>
          <cell r="G254">
            <v>0</v>
          </cell>
          <cell r="H254">
            <v>0</v>
          </cell>
          <cell r="I254">
            <v>74167.44</v>
          </cell>
          <cell r="J254">
            <v>-67357.89</v>
          </cell>
          <cell r="K254">
            <v>6809.55</v>
          </cell>
        </row>
        <row r="255">
          <cell r="B255">
            <v>450000443</v>
          </cell>
          <cell r="C255" t="str">
            <v>Service Renewal</v>
          </cell>
          <cell r="D255" t="str">
            <v>RENEWAL</v>
          </cell>
          <cell r="E255" t="str">
            <v>DUNCRA</v>
          </cell>
          <cell r="G255">
            <v>0</v>
          </cell>
          <cell r="H255">
            <v>0</v>
          </cell>
          <cell r="I255">
            <v>123475.06</v>
          </cell>
          <cell r="J255">
            <v>-37634.93</v>
          </cell>
          <cell r="K255">
            <v>85840.13</v>
          </cell>
        </row>
        <row r="256">
          <cell r="B256">
            <v>450000498</v>
          </cell>
          <cell r="C256" t="str">
            <v>Gold Coast Main Encroachment, Yatala</v>
          </cell>
          <cell r="D256" t="str">
            <v>RENEWAL</v>
          </cell>
          <cell r="E256" t="str">
            <v>PETLAT</v>
          </cell>
          <cell r="G256">
            <v>0</v>
          </cell>
          <cell r="H256">
            <v>0</v>
          </cell>
          <cell r="I256">
            <v>8242.68</v>
          </cell>
          <cell r="J256">
            <v>0</v>
          </cell>
          <cell r="K256">
            <v>8242.68</v>
          </cell>
        </row>
        <row r="257">
          <cell r="B257">
            <v>450000523</v>
          </cell>
          <cell r="C257" t="str">
            <v>Highgate Hill and Norman Park - Mains replacement</v>
          </cell>
          <cell r="D257" t="str">
            <v>RENEWAL</v>
          </cell>
          <cell r="E257" t="str">
            <v>DANMOR</v>
          </cell>
          <cell r="G257">
            <v>0</v>
          </cell>
          <cell r="H257">
            <v>0</v>
          </cell>
          <cell r="I257">
            <v>3122733.15</v>
          </cell>
          <cell r="J257">
            <v>-2616355.56</v>
          </cell>
          <cell r="K257">
            <v>506377.59</v>
          </cell>
        </row>
        <row r="258">
          <cell r="B258">
            <v>450000524</v>
          </cell>
          <cell r="C258" t="str">
            <v>Relocate DN 100 steel gas, Old Goombungee Rd, Harlaxton</v>
          </cell>
          <cell r="D258" t="str">
            <v>RENEWAL</v>
          </cell>
          <cell r="E258" t="str">
            <v>COLMOR</v>
          </cell>
          <cell r="G258">
            <v>0</v>
          </cell>
          <cell r="H258">
            <v>0</v>
          </cell>
          <cell r="I258">
            <v>64588.46</v>
          </cell>
          <cell r="J258">
            <v>0</v>
          </cell>
          <cell r="K258">
            <v>64588.46</v>
          </cell>
        </row>
        <row r="259">
          <cell r="B259">
            <v>450000572</v>
          </cell>
          <cell r="C259" t="str">
            <v>Robina Hospital Baulderstone</v>
          </cell>
          <cell r="D259" t="str">
            <v>RENEWAL</v>
          </cell>
          <cell r="E259" t="str">
            <v>ANDFUR</v>
          </cell>
          <cell r="G259">
            <v>46819</v>
          </cell>
          <cell r="H259">
            <v>0</v>
          </cell>
          <cell r="I259">
            <v>32072.71</v>
          </cell>
          <cell r="J259">
            <v>0</v>
          </cell>
          <cell r="K259">
            <v>32072.71</v>
          </cell>
        </row>
        <row r="260">
          <cell r="B260">
            <v>450000575</v>
          </cell>
          <cell r="C260" t="str">
            <v>Ruffles Rd Willow vale (Hotham creek x-ing)Lay new DN 150 (6</v>
          </cell>
          <cell r="D260" t="str">
            <v>RENEWAL</v>
          </cell>
          <cell r="E260" t="str">
            <v>COLMOR</v>
          </cell>
          <cell r="G260">
            <v>390000</v>
          </cell>
          <cell r="H260">
            <v>0</v>
          </cell>
          <cell r="I260">
            <v>57098.5</v>
          </cell>
          <cell r="J260">
            <v>0</v>
          </cell>
          <cell r="K260">
            <v>57098.5</v>
          </cell>
        </row>
        <row r="261">
          <cell r="D261" t="str">
            <v>RENEWAL Total</v>
          </cell>
          <cell r="H261">
            <v>151763.04999999967</v>
          </cell>
          <cell r="I261">
            <v>4545317.33</v>
          </cell>
          <cell r="J261">
            <v>-3766539.6799999997</v>
          </cell>
          <cell r="K261">
            <v>930540.6999999996</v>
          </cell>
        </row>
        <row r="262">
          <cell r="B262">
            <v>451000142</v>
          </cell>
          <cell r="C262" t="str">
            <v>QNP Moura - Metering Upgrade</v>
          </cell>
          <cell r="D262" t="str">
            <v>UNC_NW</v>
          </cell>
          <cell r="E262" t="str">
            <v>MARHOL</v>
          </cell>
          <cell r="G262">
            <v>0</v>
          </cell>
          <cell r="H262">
            <v>128266.83</v>
          </cell>
          <cell r="I262">
            <v>0</v>
          </cell>
          <cell r="J262">
            <v>-128266.83</v>
          </cell>
          <cell r="K262">
            <v>0</v>
          </cell>
        </row>
        <row r="263">
          <cell r="B263">
            <v>451000143</v>
          </cell>
          <cell r="C263" t="str">
            <v>Gatton to Gympie Pipeline</v>
          </cell>
          <cell r="D263" t="str">
            <v>UNC_NW</v>
          </cell>
          <cell r="E263" t="str">
            <v>PAUALE</v>
          </cell>
          <cell r="G263">
            <v>0</v>
          </cell>
          <cell r="H263">
            <v>72645.75</v>
          </cell>
          <cell r="I263">
            <v>-72645.75</v>
          </cell>
          <cell r="J263">
            <v>0</v>
          </cell>
          <cell r="K263">
            <v>0</v>
          </cell>
        </row>
        <row r="264">
          <cell r="D264" t="str">
            <v>UNC_NW Total</v>
          </cell>
          <cell r="H264">
            <v>200912.58000000002</v>
          </cell>
          <cell r="I264">
            <v>-72645.75</v>
          </cell>
          <cell r="J264">
            <v>-128266.83</v>
          </cell>
          <cell r="K264">
            <v>0</v>
          </cell>
        </row>
        <row r="265">
          <cell r="D265" t="str">
            <v>Grand Total</v>
          </cell>
          <cell r="H265">
            <v>3649588.2100000014</v>
          </cell>
          <cell r="I265">
            <v>19835110.270000003</v>
          </cell>
          <cell r="J265">
            <v>-18266267.569999993</v>
          </cell>
          <cell r="K265">
            <v>5218430.9099999992</v>
          </cell>
        </row>
      </sheetData>
      <sheetData sheetId="4"/>
      <sheetData sheetId="5"/>
      <sheetData sheetId="6" refreshError="1">
        <row r="8">
          <cell r="B8">
            <v>450000145</v>
          </cell>
          <cell r="C8" t="str">
            <v>Moorooka  Augment. Project Stg 2 - MAP:2</v>
          </cell>
          <cell r="D8" t="str">
            <v>AUGMENT</v>
          </cell>
          <cell r="E8" t="str">
            <v>ANDFUR</v>
          </cell>
          <cell r="G8">
            <v>0</v>
          </cell>
          <cell r="H8">
            <v>142496.76</v>
          </cell>
          <cell r="I8">
            <v>0</v>
          </cell>
          <cell r="J8">
            <v>-12562.7</v>
          </cell>
        </row>
        <row r="9">
          <cell r="B9">
            <v>450000150</v>
          </cell>
          <cell r="C9" t="str">
            <v>Dom Network Augmentation - Upper Coomera</v>
          </cell>
          <cell r="D9" t="str">
            <v>AUGMENT</v>
          </cell>
          <cell r="E9" t="str">
            <v>PETLAT</v>
          </cell>
          <cell r="G9">
            <v>0</v>
          </cell>
          <cell r="H9">
            <v>1758.2</v>
          </cell>
          <cell r="I9">
            <v>0</v>
          </cell>
          <cell r="J9">
            <v>0</v>
          </cell>
        </row>
        <row r="10">
          <cell r="B10">
            <v>450000194</v>
          </cell>
          <cell r="C10" t="str">
            <v>North Coast Pipeline</v>
          </cell>
          <cell r="D10" t="str">
            <v>AUGMENT</v>
          </cell>
          <cell r="E10" t="str">
            <v>RODJOH</v>
          </cell>
          <cell r="G10">
            <v>0</v>
          </cell>
          <cell r="H10">
            <v>19492.62</v>
          </cell>
          <cell r="I10">
            <v>4445</v>
          </cell>
          <cell r="J10">
            <v>59859.43</v>
          </cell>
        </row>
        <row r="11">
          <cell r="B11">
            <v>450000201</v>
          </cell>
          <cell r="C11" t="str">
            <v>South Coast Supply Project, Stg1- SCSP:1</v>
          </cell>
          <cell r="D11" t="str">
            <v>AUGMENT</v>
          </cell>
          <cell r="E11" t="str">
            <v>EVAWHI</v>
          </cell>
          <cell r="G11">
            <v>0</v>
          </cell>
          <cell r="H11">
            <v>4961.6300000008896</v>
          </cell>
          <cell r="I11">
            <v>0</v>
          </cell>
          <cell r="J11">
            <v>5054</v>
          </cell>
        </row>
        <row r="12">
          <cell r="B12">
            <v>450000238</v>
          </cell>
          <cell r="C12" t="str">
            <v>Augmentation &lt;$50K</v>
          </cell>
          <cell r="D12" t="str">
            <v>AUGMENT</v>
          </cell>
          <cell r="E12" t="str">
            <v>KENDUN</v>
          </cell>
          <cell r="G12">
            <v>0</v>
          </cell>
          <cell r="H12">
            <v>19294.46</v>
          </cell>
          <cell r="I12">
            <v>0</v>
          </cell>
          <cell r="J12">
            <v>2576</v>
          </cell>
        </row>
        <row r="13">
          <cell r="B13">
            <v>450000258</v>
          </cell>
          <cell r="C13" t="str">
            <v>MP Network Feed Cnr Reis St &amp; Ipswich Rd W/gabba</v>
          </cell>
          <cell r="D13" t="str">
            <v>AUGMENT</v>
          </cell>
          <cell r="E13" t="str">
            <v>PAUALE</v>
          </cell>
          <cell r="G13">
            <v>0</v>
          </cell>
          <cell r="H13">
            <v>68564.87</v>
          </cell>
          <cell r="I13">
            <v>0</v>
          </cell>
          <cell r="J13">
            <v>0</v>
          </cell>
        </row>
        <row r="14">
          <cell r="B14">
            <v>450000263</v>
          </cell>
          <cell r="C14" t="str">
            <v>32-42 Crown St Toowoomba</v>
          </cell>
          <cell r="D14" t="str">
            <v>AUGMENT</v>
          </cell>
          <cell r="E14" t="str">
            <v>PAUALE</v>
          </cell>
          <cell r="G14">
            <v>0</v>
          </cell>
          <cell r="H14">
            <v>3027.3</v>
          </cell>
          <cell r="I14">
            <v>0</v>
          </cell>
          <cell r="J14">
            <v>0</v>
          </cell>
        </row>
        <row r="15">
          <cell r="B15">
            <v>450000414</v>
          </cell>
          <cell r="C15" t="str">
            <v>Abandon Pit Regulator, Activity Crescent, Molendinar</v>
          </cell>
          <cell r="D15" t="str">
            <v>AUGMENT</v>
          </cell>
          <cell r="E15" t="str">
            <v>PHIBOU</v>
          </cell>
          <cell r="G15">
            <v>0</v>
          </cell>
          <cell r="H15">
            <v>1709.66</v>
          </cell>
          <cell r="I15">
            <v>0</v>
          </cell>
          <cell r="J15">
            <v>26079.39</v>
          </cell>
        </row>
        <row r="16">
          <cell r="B16">
            <v>450000437</v>
          </cell>
          <cell r="C16" t="str">
            <v>Minor Network Augmentation</v>
          </cell>
          <cell r="D16" t="str">
            <v>AUGMENT</v>
          </cell>
          <cell r="E16" t="str">
            <v>MARHOL</v>
          </cell>
          <cell r="G16">
            <v>0</v>
          </cell>
          <cell r="H16">
            <v>0</v>
          </cell>
          <cell r="I16">
            <v>2820</v>
          </cell>
          <cell r="J16">
            <v>36660</v>
          </cell>
        </row>
        <row r="17">
          <cell r="B17">
            <v>450000539</v>
          </cell>
          <cell r="C17" t="str">
            <v>Wynnum Augmentation, Sibley Rd, Wynnum</v>
          </cell>
          <cell r="D17" t="str">
            <v>AUGMENT</v>
          </cell>
          <cell r="E17" t="str">
            <v>STEBAS</v>
          </cell>
          <cell r="G17">
            <v>702383</v>
          </cell>
          <cell r="H17">
            <v>0</v>
          </cell>
          <cell r="I17">
            <v>7516.72</v>
          </cell>
          <cell r="J17">
            <v>15393.22</v>
          </cell>
        </row>
        <row r="18">
          <cell r="D18" t="str">
            <v>AUGMENT Total</v>
          </cell>
          <cell r="I18">
            <v>14781.72</v>
          </cell>
          <cell r="J18">
            <v>133059.34</v>
          </cell>
        </row>
        <row r="19">
          <cell r="B19">
            <v>450000185</v>
          </cell>
          <cell r="C19" t="str">
            <v>Gas Commercial &amp; Industrial Under $50k</v>
          </cell>
          <cell r="D19" t="str">
            <v>C&amp;I_CR</v>
          </cell>
          <cell r="E19" t="str">
            <v>KENDUN</v>
          </cell>
          <cell r="G19">
            <v>0</v>
          </cell>
          <cell r="H19">
            <v>116495.73</v>
          </cell>
          <cell r="I19">
            <v>6190.25</v>
          </cell>
          <cell r="J19">
            <v>1864152.36</v>
          </cell>
        </row>
        <row r="20">
          <cell r="B20">
            <v>450000232</v>
          </cell>
          <cell r="C20" t="str">
            <v>Highland Reserve Rose Valley Dr Upper Coomera</v>
          </cell>
          <cell r="D20" t="str">
            <v>C&amp;I_CR</v>
          </cell>
          <cell r="E20" t="str">
            <v>PAUALE</v>
          </cell>
          <cell r="G20">
            <v>0</v>
          </cell>
          <cell r="H20">
            <v>46725.57</v>
          </cell>
          <cell r="I20">
            <v>0</v>
          </cell>
          <cell r="J20">
            <v>13496.29</v>
          </cell>
        </row>
        <row r="21">
          <cell r="B21">
            <v>450000244</v>
          </cell>
          <cell r="C21" t="str">
            <v>Cocoon Reg - Gold coast hwy &amp; Hooker Blvde</v>
          </cell>
          <cell r="D21" t="str">
            <v>C&amp;I_CR</v>
          </cell>
          <cell r="E21" t="str">
            <v>ANDFUR</v>
          </cell>
          <cell r="G21">
            <v>0</v>
          </cell>
          <cell r="H21">
            <v>49930.71</v>
          </cell>
          <cell r="I21">
            <v>0</v>
          </cell>
          <cell r="J21">
            <v>0</v>
          </cell>
        </row>
        <row r="22">
          <cell r="B22">
            <v>450000274</v>
          </cell>
          <cell r="C22" t="str">
            <v>Gold Coast Stadium - Replace 45195</v>
          </cell>
          <cell r="D22" t="str">
            <v>C&amp;I_CR</v>
          </cell>
          <cell r="E22" t="str">
            <v>PAUALE</v>
          </cell>
          <cell r="G22">
            <v>0</v>
          </cell>
          <cell r="H22">
            <v>39105.47</v>
          </cell>
          <cell r="I22">
            <v>0</v>
          </cell>
          <cell r="J22">
            <v>0</v>
          </cell>
        </row>
        <row r="23">
          <cell r="B23">
            <v>450000315</v>
          </cell>
          <cell r="C23" t="str">
            <v>State Tennis Centre Tennyson Memorial Ave, Yeerongpilly</v>
          </cell>
          <cell r="D23" t="str">
            <v>C&amp;I_CR</v>
          </cell>
          <cell r="E23" t="str">
            <v>STEBAS</v>
          </cell>
          <cell r="G23">
            <v>0</v>
          </cell>
          <cell r="H23">
            <v>24831.26</v>
          </cell>
          <cell r="I23">
            <v>0</v>
          </cell>
          <cell r="J23">
            <v>13805.86</v>
          </cell>
        </row>
        <row r="24">
          <cell r="B24">
            <v>450000321</v>
          </cell>
          <cell r="C24" t="str">
            <v>FRH Astec, Burnside Rd Ormeau</v>
          </cell>
          <cell r="D24" t="str">
            <v>C&amp;I_CR</v>
          </cell>
          <cell r="E24" t="str">
            <v>EVAWHI</v>
          </cell>
          <cell r="G24">
            <v>0</v>
          </cell>
          <cell r="H24">
            <v>485326.73</v>
          </cell>
          <cell r="I24">
            <v>0</v>
          </cell>
          <cell r="J24">
            <v>9173.66</v>
          </cell>
        </row>
        <row r="25">
          <cell r="B25">
            <v>450000329</v>
          </cell>
          <cell r="C25" t="str">
            <v>Tennyson State Tennis Centre, Hwks, Fairfield Rd</v>
          </cell>
          <cell r="D25" t="str">
            <v>C&amp;I_CR</v>
          </cell>
          <cell r="E25" t="str">
            <v>STEBAS</v>
          </cell>
          <cell r="G25">
            <v>0</v>
          </cell>
          <cell r="H25">
            <v>15647.78</v>
          </cell>
          <cell r="I25">
            <v>268</v>
          </cell>
          <cell r="J25">
            <v>3375.1</v>
          </cell>
        </row>
        <row r="26">
          <cell r="B26">
            <v>450000330</v>
          </cell>
          <cell r="C26" t="str">
            <v>5 Christensen Rd, Yatala</v>
          </cell>
          <cell r="D26" t="str">
            <v>C&amp;I_CR</v>
          </cell>
          <cell r="E26" t="str">
            <v>CHRARM</v>
          </cell>
          <cell r="G26">
            <v>0</v>
          </cell>
          <cell r="H26">
            <v>72730.929999999993</v>
          </cell>
          <cell r="I26">
            <v>0</v>
          </cell>
          <cell r="J26">
            <v>22355.75</v>
          </cell>
        </row>
        <row r="27">
          <cell r="B27">
            <v>450000334</v>
          </cell>
          <cell r="C27" t="str">
            <v>Southlink Business Park</v>
          </cell>
          <cell r="D27" t="str">
            <v>C&amp;I_CR</v>
          </cell>
          <cell r="E27" t="str">
            <v>PHIBOU</v>
          </cell>
          <cell r="G27">
            <v>0</v>
          </cell>
          <cell r="H27">
            <v>46313.96</v>
          </cell>
          <cell r="I27">
            <v>0</v>
          </cell>
          <cell r="J27">
            <v>137434.85999999999</v>
          </cell>
        </row>
        <row r="28">
          <cell r="B28">
            <v>450000336</v>
          </cell>
          <cell r="C28" t="str">
            <v>Hope Island Resort East, Peter Senior Drive</v>
          </cell>
          <cell r="D28" t="str">
            <v>C&amp;I_CR</v>
          </cell>
          <cell r="E28" t="str">
            <v>ANDFUR</v>
          </cell>
          <cell r="G28">
            <v>0</v>
          </cell>
          <cell r="H28">
            <v>6786.31</v>
          </cell>
          <cell r="I28">
            <v>0</v>
          </cell>
          <cell r="J28">
            <v>25324.080000000002</v>
          </cell>
        </row>
        <row r="29">
          <cell r="B29">
            <v>450000350</v>
          </cell>
          <cell r="C29" t="str">
            <v>P &amp; J Powser Coating, 39 Container St, Tingalpa</v>
          </cell>
          <cell r="D29" t="str">
            <v>C&amp;I_CR</v>
          </cell>
          <cell r="E29" t="str">
            <v>ANDFUR</v>
          </cell>
          <cell r="G29">
            <v>0</v>
          </cell>
          <cell r="H29">
            <v>33873.800000000003</v>
          </cell>
          <cell r="I29">
            <v>0</v>
          </cell>
          <cell r="J29">
            <v>3107.96</v>
          </cell>
        </row>
        <row r="30">
          <cell r="B30">
            <v>450000352</v>
          </cell>
          <cell r="C30" t="str">
            <v>20 Airy St, Wacol. Wagners Dowstress P/L</v>
          </cell>
          <cell r="D30" t="str">
            <v>C&amp;I_CR</v>
          </cell>
          <cell r="E30" t="str">
            <v>ANDFUR</v>
          </cell>
          <cell r="G30">
            <v>0</v>
          </cell>
          <cell r="H30">
            <v>25990.11</v>
          </cell>
          <cell r="I30">
            <v>0</v>
          </cell>
          <cell r="J30">
            <v>612</v>
          </cell>
        </row>
        <row r="31">
          <cell r="B31">
            <v>450000354</v>
          </cell>
          <cell r="C31" t="str">
            <v>Tweed Heads Memorial Gardens - H/works</v>
          </cell>
          <cell r="D31" t="str">
            <v>C&amp;I_CR</v>
          </cell>
          <cell r="E31" t="str">
            <v>STEBAS</v>
          </cell>
          <cell r="G31">
            <v>0</v>
          </cell>
          <cell r="H31">
            <v>77154.490000000005</v>
          </cell>
          <cell r="I31">
            <v>0</v>
          </cell>
          <cell r="J31">
            <v>0</v>
          </cell>
        </row>
        <row r="32">
          <cell r="B32">
            <v>450000355</v>
          </cell>
          <cell r="C32" t="str">
            <v>Tweed Heads Memorial Gardens - Service</v>
          </cell>
          <cell r="D32" t="str">
            <v>C&amp;I_CR</v>
          </cell>
          <cell r="E32" t="str">
            <v>STEBAS</v>
          </cell>
          <cell r="G32">
            <v>0</v>
          </cell>
          <cell r="H32">
            <v>10316.69</v>
          </cell>
          <cell r="I32">
            <v>0</v>
          </cell>
          <cell r="J32">
            <v>0</v>
          </cell>
        </row>
        <row r="33">
          <cell r="B33">
            <v>450000356</v>
          </cell>
          <cell r="C33" t="str">
            <v>Tweed Heads Memorial Gardens - Meter Set</v>
          </cell>
          <cell r="D33" t="str">
            <v>C&amp;I_CR</v>
          </cell>
          <cell r="E33" t="str">
            <v>STEBAS</v>
          </cell>
          <cell r="G33">
            <v>0</v>
          </cell>
          <cell r="H33">
            <v>6236.77</v>
          </cell>
          <cell r="I33">
            <v>0</v>
          </cell>
          <cell r="J33">
            <v>0</v>
          </cell>
        </row>
        <row r="34">
          <cell r="B34">
            <v>450000370</v>
          </cell>
          <cell r="C34" t="str">
            <v>BCC Willawong Bus Depot</v>
          </cell>
          <cell r="D34" t="str">
            <v>C&amp;I_CR</v>
          </cell>
          <cell r="E34" t="str">
            <v>EVAWHI</v>
          </cell>
          <cell r="G34">
            <v>0</v>
          </cell>
          <cell r="H34">
            <v>14816.12</v>
          </cell>
          <cell r="I34">
            <v>3320.2</v>
          </cell>
          <cell r="J34">
            <v>1252931.71</v>
          </cell>
        </row>
        <row r="35">
          <cell r="B35">
            <v>450000389</v>
          </cell>
          <cell r="C35" t="str">
            <v>Telford Building Supplies Yatala</v>
          </cell>
          <cell r="D35" t="str">
            <v>C&amp;I_CR</v>
          </cell>
          <cell r="E35" t="str">
            <v>PHIBOU</v>
          </cell>
          <cell r="G35">
            <v>0</v>
          </cell>
          <cell r="H35">
            <v>105023.39</v>
          </cell>
          <cell r="I35">
            <v>0</v>
          </cell>
          <cell r="J35">
            <v>2005</v>
          </cell>
        </row>
        <row r="36">
          <cell r="B36">
            <v>450000393</v>
          </cell>
          <cell r="C36" t="str">
            <v>Springfield Land Corporation Site</v>
          </cell>
          <cell r="D36" t="str">
            <v>C&amp;I_CR</v>
          </cell>
          <cell r="E36" t="str">
            <v>PHIBOU</v>
          </cell>
          <cell r="G36">
            <v>0</v>
          </cell>
          <cell r="H36">
            <v>10423.51</v>
          </cell>
          <cell r="I36">
            <v>0</v>
          </cell>
          <cell r="J36">
            <v>711.46</v>
          </cell>
        </row>
        <row r="37">
          <cell r="B37">
            <v>450000422</v>
          </cell>
          <cell r="C37" t="str">
            <v>Drake Trailers, 19 Formation St, Wacol</v>
          </cell>
          <cell r="D37" t="str">
            <v>C&amp;I_CR</v>
          </cell>
          <cell r="E37" t="str">
            <v>COLMOR</v>
          </cell>
          <cell r="G37">
            <v>0</v>
          </cell>
          <cell r="H37">
            <v>391.27</v>
          </cell>
          <cell r="I37">
            <v>0</v>
          </cell>
          <cell r="J37">
            <v>25480.18</v>
          </cell>
        </row>
        <row r="38">
          <cell r="B38">
            <v>450000425</v>
          </cell>
          <cell r="C38" t="str">
            <v>Nuplex Industries, 7A Industrial Ave, Wacol</v>
          </cell>
          <cell r="D38" t="str">
            <v>C&amp;I_CR</v>
          </cell>
          <cell r="E38" t="str">
            <v>COLMOR</v>
          </cell>
          <cell r="G38">
            <v>0</v>
          </cell>
          <cell r="H38">
            <v>0</v>
          </cell>
          <cell r="I38">
            <v>0</v>
          </cell>
          <cell r="J38">
            <v>150266.41</v>
          </cell>
        </row>
        <row r="39">
          <cell r="B39">
            <v>450000427</v>
          </cell>
          <cell r="C39" t="str">
            <v>Palm Beach Swimming Pool Thrower Dr Palm Beach</v>
          </cell>
          <cell r="D39" t="str">
            <v>C&amp;I_CR</v>
          </cell>
          <cell r="E39" t="str">
            <v>PAUALE</v>
          </cell>
          <cell r="G39">
            <v>0</v>
          </cell>
          <cell r="H39">
            <v>76800.67</v>
          </cell>
          <cell r="I39">
            <v>0</v>
          </cell>
          <cell r="J39">
            <v>0</v>
          </cell>
        </row>
        <row r="40">
          <cell r="B40">
            <v>450000434</v>
          </cell>
          <cell r="C40" t="str">
            <v>Industrial and Commercial Meter Station &lt; 10TJ/Annum</v>
          </cell>
          <cell r="D40" t="str">
            <v>C&amp;I_CR</v>
          </cell>
          <cell r="E40" t="str">
            <v>MARHOL</v>
          </cell>
          <cell r="G40">
            <v>0</v>
          </cell>
          <cell r="H40">
            <v>0</v>
          </cell>
          <cell r="I40">
            <v>65473.34</v>
          </cell>
          <cell r="J40">
            <v>557658.1</v>
          </cell>
        </row>
        <row r="41">
          <cell r="B41">
            <v>450000435</v>
          </cell>
          <cell r="C41" t="str">
            <v>New Industrial and Commercial Service &lt; 10TJ/Annum</v>
          </cell>
          <cell r="D41" t="str">
            <v>C&amp;I_CR</v>
          </cell>
          <cell r="E41" t="str">
            <v>MARHOL</v>
          </cell>
          <cell r="G41">
            <v>0</v>
          </cell>
          <cell r="H41">
            <v>0</v>
          </cell>
          <cell r="I41">
            <v>29618.1</v>
          </cell>
          <cell r="J41">
            <v>126624.55</v>
          </cell>
        </row>
        <row r="42">
          <cell r="B42">
            <v>450000436</v>
          </cell>
          <cell r="C42" t="str">
            <v>New Main - Industrial and Commercial &lt;10TJ/annum</v>
          </cell>
          <cell r="D42" t="str">
            <v>C&amp;I_CR</v>
          </cell>
          <cell r="E42" t="str">
            <v>MARHOL</v>
          </cell>
          <cell r="G42">
            <v>0</v>
          </cell>
          <cell r="H42">
            <v>0</v>
          </cell>
          <cell r="I42">
            <v>0</v>
          </cell>
          <cell r="J42">
            <v>12351.5</v>
          </cell>
        </row>
        <row r="43">
          <cell r="B43">
            <v>450000462</v>
          </cell>
          <cell r="C43" t="str">
            <v>Gold Cob Smallgoods, 625 Progress Rd, Wacol</v>
          </cell>
          <cell r="D43" t="str">
            <v>C&amp;I_CR</v>
          </cell>
          <cell r="E43" t="str">
            <v>ANDFUR</v>
          </cell>
          <cell r="G43">
            <v>0</v>
          </cell>
          <cell r="H43">
            <v>0</v>
          </cell>
          <cell r="I43">
            <v>0</v>
          </cell>
          <cell r="J43">
            <v>86239.02</v>
          </cell>
        </row>
        <row r="44">
          <cell r="B44">
            <v>450000469</v>
          </cell>
          <cell r="C44" t="str">
            <v>Michael Ossipow, 20 Cornwall St, Woollongabba</v>
          </cell>
          <cell r="D44" t="str">
            <v>C&amp;I_CR</v>
          </cell>
          <cell r="E44" t="str">
            <v>STEBAS</v>
          </cell>
          <cell r="G44">
            <v>0</v>
          </cell>
          <cell r="H44">
            <v>0</v>
          </cell>
          <cell r="I44">
            <v>67963.92</v>
          </cell>
          <cell r="J44">
            <v>73588.399999999994</v>
          </cell>
        </row>
        <row r="45">
          <cell r="B45">
            <v>450000491</v>
          </cell>
          <cell r="C45" t="str">
            <v>Willawong Gate Station, BCC Willawong Extension</v>
          </cell>
          <cell r="D45" t="str">
            <v>C&amp;I_CR</v>
          </cell>
          <cell r="E45" t="str">
            <v>MARHOL</v>
          </cell>
          <cell r="G45">
            <v>0</v>
          </cell>
          <cell r="H45">
            <v>0</v>
          </cell>
          <cell r="I45">
            <v>75254.83</v>
          </cell>
          <cell r="J45">
            <v>896870.44</v>
          </cell>
        </row>
        <row r="46">
          <cell r="B46">
            <v>450000494</v>
          </cell>
          <cell r="C46" t="str">
            <v>Australia Post, 38 Pearson Road, Yatala</v>
          </cell>
          <cell r="D46" t="str">
            <v>C&amp;I_CR</v>
          </cell>
          <cell r="E46" t="str">
            <v>STEBAS</v>
          </cell>
          <cell r="G46">
            <v>0</v>
          </cell>
          <cell r="H46">
            <v>0</v>
          </cell>
          <cell r="I46">
            <v>0</v>
          </cell>
          <cell r="J46">
            <v>28562.94</v>
          </cell>
        </row>
        <row r="47">
          <cell r="B47">
            <v>450000495</v>
          </cell>
          <cell r="C47" t="str">
            <v>Steve Paul &amp; Partners, 1112 Gold Coast Highway, Palm Beach</v>
          </cell>
          <cell r="D47" t="str">
            <v>C&amp;I_CR</v>
          </cell>
          <cell r="E47" t="str">
            <v>CHRARM</v>
          </cell>
          <cell r="G47">
            <v>0</v>
          </cell>
          <cell r="H47">
            <v>0</v>
          </cell>
          <cell r="I47">
            <v>0</v>
          </cell>
          <cell r="J47">
            <v>38644.620000000003</v>
          </cell>
        </row>
        <row r="48">
          <cell r="B48">
            <v>450000496</v>
          </cell>
          <cell r="C48" t="str">
            <v>FKP, Commerce Rd, Browns Plains</v>
          </cell>
          <cell r="D48" t="str">
            <v>C&amp;I_CR</v>
          </cell>
          <cell r="E48" t="str">
            <v>STEBAS</v>
          </cell>
          <cell r="G48">
            <v>0</v>
          </cell>
          <cell r="H48">
            <v>0</v>
          </cell>
          <cell r="I48">
            <v>4362.1499999999996</v>
          </cell>
          <cell r="J48">
            <v>40652.769999999997</v>
          </cell>
        </row>
        <row r="49">
          <cell r="B49">
            <v>450000497</v>
          </cell>
          <cell r="C49" t="str">
            <v>Garden City Powdercoating, 503 Boundary Rd, Toowoomba</v>
          </cell>
          <cell r="D49" t="str">
            <v>C&amp;I_CR</v>
          </cell>
          <cell r="E49" t="str">
            <v>ANDFUR</v>
          </cell>
          <cell r="G49">
            <v>0</v>
          </cell>
          <cell r="H49">
            <v>0</v>
          </cell>
          <cell r="I49">
            <v>0</v>
          </cell>
          <cell r="J49">
            <v>57404.07</v>
          </cell>
        </row>
        <row r="50">
          <cell r="B50">
            <v>450000499</v>
          </cell>
          <cell r="C50" t="str">
            <v>Superior Care Group, 50 MacAdle Way, Merrimac</v>
          </cell>
          <cell r="D50" t="str">
            <v>C&amp;I_CR</v>
          </cell>
          <cell r="E50" t="str">
            <v>CHRARM</v>
          </cell>
          <cell r="G50">
            <v>0</v>
          </cell>
          <cell r="H50">
            <v>0</v>
          </cell>
          <cell r="I50">
            <v>0</v>
          </cell>
          <cell r="J50">
            <v>58292.12</v>
          </cell>
        </row>
        <row r="51">
          <cell r="B51">
            <v>450000500</v>
          </cell>
          <cell r="C51" t="str">
            <v>BCC Willawong, Richie Rd, RBP Connection</v>
          </cell>
          <cell r="D51" t="str">
            <v>C&amp;I_CR</v>
          </cell>
          <cell r="E51" t="str">
            <v>ALAHER</v>
          </cell>
          <cell r="G51">
            <v>0</v>
          </cell>
          <cell r="H51">
            <v>0</v>
          </cell>
          <cell r="I51">
            <v>-3571.04</v>
          </cell>
          <cell r="J51">
            <v>24168.99</v>
          </cell>
        </row>
        <row r="52">
          <cell r="B52">
            <v>450000518</v>
          </cell>
          <cell r="C52" t="str">
            <v>1541 Creek Road, Carina</v>
          </cell>
          <cell r="D52" t="str">
            <v>C&amp;I_CR</v>
          </cell>
          <cell r="E52" t="str">
            <v>EVAWHI</v>
          </cell>
          <cell r="G52">
            <v>0</v>
          </cell>
          <cell r="H52">
            <v>0</v>
          </cell>
          <cell r="I52">
            <v>0</v>
          </cell>
          <cell r="J52">
            <v>12060.95</v>
          </cell>
        </row>
        <row r="53">
          <cell r="B53">
            <v>450000525</v>
          </cell>
          <cell r="C53" t="str">
            <v>Pro Coast (Bldg 2), Lot 2 Johnson Rd, Heathwood</v>
          </cell>
          <cell r="D53" t="str">
            <v>C&amp;I_CR</v>
          </cell>
          <cell r="E53" t="str">
            <v>COLMOR</v>
          </cell>
          <cell r="G53">
            <v>0</v>
          </cell>
          <cell r="H53">
            <v>0</v>
          </cell>
          <cell r="I53">
            <v>72143.03</v>
          </cell>
          <cell r="J53">
            <v>105461.04</v>
          </cell>
        </row>
        <row r="54">
          <cell r="B54">
            <v>450000548</v>
          </cell>
          <cell r="C54" t="str">
            <v>Nirvana on Kirra, Cnr Musgrave &amp; Douglas Sts</v>
          </cell>
          <cell r="D54" t="str">
            <v>C&amp;I_CR</v>
          </cell>
          <cell r="E54" t="str">
            <v>CHRARM</v>
          </cell>
          <cell r="G54">
            <v>62696</v>
          </cell>
          <cell r="H54">
            <v>0</v>
          </cell>
          <cell r="I54">
            <v>536</v>
          </cell>
          <cell r="J54">
            <v>1059.5</v>
          </cell>
        </row>
        <row r="55">
          <cell r="B55">
            <v>450000550</v>
          </cell>
          <cell r="C55" t="str">
            <v>Little Beach Paradise (Headworks) Killowill Ave Paradise poi</v>
          </cell>
          <cell r="D55" t="str">
            <v>C&amp;I_CR</v>
          </cell>
          <cell r="E55" t="str">
            <v>STEBAS</v>
          </cell>
          <cell r="G55">
            <v>146000</v>
          </cell>
          <cell r="H55">
            <v>0</v>
          </cell>
          <cell r="I55">
            <v>536</v>
          </cell>
          <cell r="J55">
            <v>1047.5</v>
          </cell>
        </row>
        <row r="56">
          <cell r="B56">
            <v>450000551</v>
          </cell>
          <cell r="C56" t="str">
            <v>Little Beach Paradise (Common Trench) Killowill Ave Paradise</v>
          </cell>
          <cell r="D56" t="str">
            <v>C&amp;I_CR</v>
          </cell>
          <cell r="E56" t="str">
            <v>STEBAS</v>
          </cell>
          <cell r="G56">
            <v>48258</v>
          </cell>
          <cell r="H56">
            <v>0</v>
          </cell>
          <cell r="I56">
            <v>755</v>
          </cell>
          <cell r="J56">
            <v>864.5</v>
          </cell>
        </row>
        <row r="57">
          <cell r="B57">
            <v>450000570</v>
          </cell>
          <cell r="C57" t="str">
            <v>Ludowici Pty Ltd, 18 Antiminy St, Carole Park</v>
          </cell>
          <cell r="D57" t="str">
            <v>C&amp;I_CR</v>
          </cell>
          <cell r="E57" t="str">
            <v>PHIBOU</v>
          </cell>
          <cell r="G57">
            <v>56936</v>
          </cell>
          <cell r="H57">
            <v>0</v>
          </cell>
          <cell r="I57">
            <v>1999.63</v>
          </cell>
          <cell r="J57">
            <v>1999.63</v>
          </cell>
        </row>
        <row r="58">
          <cell r="B58">
            <v>450000571</v>
          </cell>
          <cell r="C58" t="str">
            <v>OZ Care 100 Usher Av Labradore.</v>
          </cell>
          <cell r="D58" t="str">
            <v>C&amp;I_CR</v>
          </cell>
          <cell r="E58" t="str">
            <v>CHRARM</v>
          </cell>
          <cell r="G58">
            <v>55858</v>
          </cell>
          <cell r="H58">
            <v>0</v>
          </cell>
          <cell r="I58">
            <v>1236</v>
          </cell>
          <cell r="J58">
            <v>1236</v>
          </cell>
        </row>
        <row r="59">
          <cell r="D59" t="str">
            <v>C&amp;I_CR Total</v>
          </cell>
          <cell r="I59">
            <v>326085.40999999997</v>
          </cell>
          <cell r="J59">
            <v>5649019.3200000022</v>
          </cell>
        </row>
        <row r="60">
          <cell r="B60">
            <v>450000100</v>
          </cell>
          <cell r="C60" t="str">
            <v>Allgas (Reg)</v>
          </cell>
          <cell r="D60" t="str">
            <v>CAPEX</v>
          </cell>
          <cell r="E60" t="str">
            <v>NA</v>
          </cell>
          <cell r="G60">
            <v>0</v>
          </cell>
          <cell r="H60">
            <v>0</v>
          </cell>
          <cell r="I60">
            <v>127441.58</v>
          </cell>
          <cell r="J60">
            <v>351450.71</v>
          </cell>
        </row>
        <row r="61">
          <cell r="B61">
            <v>450000115</v>
          </cell>
          <cell r="C61" t="str">
            <v>Allgas (Reg)</v>
          </cell>
          <cell r="D61" t="str">
            <v>CAPEX</v>
          </cell>
          <cell r="E61" t="str">
            <v>NA</v>
          </cell>
          <cell r="G61">
            <v>0</v>
          </cell>
          <cell r="H61">
            <v>0</v>
          </cell>
          <cell r="I61">
            <v>0</v>
          </cell>
          <cell r="J61">
            <v>15120</v>
          </cell>
        </row>
        <row r="62">
          <cell r="B62">
            <v>450000159</v>
          </cell>
          <cell r="C62" t="str">
            <v>Allgas FRC - System</v>
          </cell>
          <cell r="D62" t="str">
            <v>CAPEX</v>
          </cell>
          <cell r="E62" t="str">
            <v>NA</v>
          </cell>
          <cell r="G62">
            <v>0</v>
          </cell>
          <cell r="H62">
            <v>2970.0000000001201</v>
          </cell>
          <cell r="I62">
            <v>0</v>
          </cell>
          <cell r="J62">
            <v>0</v>
          </cell>
        </row>
        <row r="63">
          <cell r="B63">
            <v>450000357</v>
          </cell>
          <cell r="C63" t="str">
            <v>Allgas Maximo Development</v>
          </cell>
          <cell r="D63" t="str">
            <v>CAPEX</v>
          </cell>
          <cell r="E63" t="str">
            <v>KERMAL</v>
          </cell>
          <cell r="G63">
            <v>0</v>
          </cell>
          <cell r="H63">
            <v>23062.55</v>
          </cell>
          <cell r="I63">
            <v>0</v>
          </cell>
          <cell r="J63">
            <v>-23062.55</v>
          </cell>
        </row>
        <row r="64">
          <cell r="B64">
            <v>450000467</v>
          </cell>
          <cell r="C64" t="str">
            <v>FRC Interval Metering</v>
          </cell>
          <cell r="D64" t="str">
            <v>CAPEX</v>
          </cell>
          <cell r="E64" t="str">
            <v>DAVLUN</v>
          </cell>
          <cell r="G64">
            <v>0</v>
          </cell>
          <cell r="H64">
            <v>0</v>
          </cell>
          <cell r="I64">
            <v>80696.88</v>
          </cell>
          <cell r="J64">
            <v>556956.14</v>
          </cell>
        </row>
        <row r="65">
          <cell r="B65">
            <v>450000471</v>
          </cell>
          <cell r="C65" t="str">
            <v>Replace stations with no over pressure protection devices -</v>
          </cell>
          <cell r="D65" t="str">
            <v>CAPEX</v>
          </cell>
          <cell r="E65" t="str">
            <v>MARHOL</v>
          </cell>
          <cell r="G65">
            <v>0</v>
          </cell>
          <cell r="H65">
            <v>0</v>
          </cell>
          <cell r="I65">
            <v>16293.99</v>
          </cell>
          <cell r="J65">
            <v>175550.03</v>
          </cell>
        </row>
        <row r="66">
          <cell r="B66">
            <v>450000472</v>
          </cell>
          <cell r="C66" t="str">
            <v>Replace non compliant service regulators - Brisbane</v>
          </cell>
          <cell r="D66" t="str">
            <v>CAPEX</v>
          </cell>
          <cell r="E66" t="str">
            <v>MARHOL</v>
          </cell>
          <cell r="G66">
            <v>0</v>
          </cell>
          <cell r="H66">
            <v>0</v>
          </cell>
          <cell r="I66">
            <v>13394.38</v>
          </cell>
          <cell r="J66">
            <v>13394.38</v>
          </cell>
        </row>
        <row r="67">
          <cell r="B67">
            <v>450000473</v>
          </cell>
          <cell r="C67" t="str">
            <v>Replace two district regulator Stations, Toowoomba</v>
          </cell>
          <cell r="D67" t="str">
            <v>CAPEX</v>
          </cell>
          <cell r="E67" t="str">
            <v>MARHOL</v>
          </cell>
          <cell r="G67">
            <v>0</v>
          </cell>
          <cell r="H67">
            <v>0</v>
          </cell>
          <cell r="I67">
            <v>713.88</v>
          </cell>
          <cell r="J67">
            <v>9356</v>
          </cell>
        </row>
        <row r="68">
          <cell r="B68">
            <v>450000505</v>
          </cell>
          <cell r="C68" t="str">
            <v>Analog Monita Integration, 463 Tuffnell Rd, Banyo</v>
          </cell>
          <cell r="D68" t="str">
            <v>CAPEX</v>
          </cell>
          <cell r="E68" t="str">
            <v>MARHOL</v>
          </cell>
          <cell r="G68">
            <v>0</v>
          </cell>
          <cell r="H68">
            <v>0</v>
          </cell>
          <cell r="I68">
            <v>3237.13</v>
          </cell>
          <cell r="J68">
            <v>4203.13</v>
          </cell>
        </row>
        <row r="69">
          <cell r="B69">
            <v>450000506</v>
          </cell>
          <cell r="C69" t="str">
            <v>Elster Datalogger Integration, 463 Tuffnell Rd, Banyo</v>
          </cell>
          <cell r="D69" t="str">
            <v>CAPEX</v>
          </cell>
          <cell r="E69" t="str">
            <v>MARHOL</v>
          </cell>
          <cell r="G69">
            <v>0</v>
          </cell>
          <cell r="H69">
            <v>0</v>
          </cell>
          <cell r="I69">
            <v>4508.21</v>
          </cell>
          <cell r="J69">
            <v>9868.2099999999991</v>
          </cell>
        </row>
        <row r="70">
          <cell r="B70">
            <v>450000507</v>
          </cell>
          <cell r="C70" t="str">
            <v>Elster Flow Computer Integration, 463 Tuffnell Rd, Banyo</v>
          </cell>
          <cell r="D70" t="str">
            <v>CAPEX</v>
          </cell>
          <cell r="E70" t="str">
            <v>MARHOL</v>
          </cell>
          <cell r="G70">
            <v>0</v>
          </cell>
          <cell r="H70">
            <v>0</v>
          </cell>
          <cell r="I70">
            <v>59114.76</v>
          </cell>
          <cell r="J70">
            <v>59114.76</v>
          </cell>
        </row>
        <row r="71">
          <cell r="B71">
            <v>450000508</v>
          </cell>
          <cell r="C71" t="str">
            <v>Odourant Plant Update, 463 Tuffnell Rd, Banyo</v>
          </cell>
          <cell r="D71" t="str">
            <v>CAPEX</v>
          </cell>
          <cell r="E71" t="str">
            <v>MARHOL</v>
          </cell>
          <cell r="G71">
            <v>0</v>
          </cell>
          <cell r="H71">
            <v>0</v>
          </cell>
          <cell r="I71">
            <v>16412.849999999999</v>
          </cell>
          <cell r="J71">
            <v>16412.849999999999</v>
          </cell>
        </row>
        <row r="72">
          <cell r="B72">
            <v>450000509</v>
          </cell>
          <cell r="C72" t="str">
            <v>APA Networks SCADA system, Historian relocation</v>
          </cell>
          <cell r="D72" t="str">
            <v>CAPEX</v>
          </cell>
          <cell r="E72" t="str">
            <v>MARHOL</v>
          </cell>
          <cell r="G72">
            <v>0</v>
          </cell>
          <cell r="H72">
            <v>0</v>
          </cell>
          <cell r="I72">
            <v>11029.23</v>
          </cell>
          <cell r="J72">
            <v>11029.23</v>
          </cell>
        </row>
        <row r="73">
          <cell r="B73">
            <v>450000510</v>
          </cell>
          <cell r="C73" t="str">
            <v>Upgrade of Runcorn Gate Station</v>
          </cell>
          <cell r="D73" t="str">
            <v>CAPEX</v>
          </cell>
          <cell r="E73" t="str">
            <v>MARHOL</v>
          </cell>
          <cell r="G73">
            <v>0</v>
          </cell>
          <cell r="H73">
            <v>0</v>
          </cell>
          <cell r="I73">
            <v>20318.34</v>
          </cell>
          <cell r="J73">
            <v>326667.12</v>
          </cell>
        </row>
        <row r="74">
          <cell r="B74">
            <v>450000511</v>
          </cell>
          <cell r="C74" t="str">
            <v>Mercury service regulators - replacement</v>
          </cell>
          <cell r="D74" t="str">
            <v>CAPEX</v>
          </cell>
          <cell r="E74" t="str">
            <v>MARHOL</v>
          </cell>
          <cell r="G74">
            <v>0</v>
          </cell>
          <cell r="H74">
            <v>0</v>
          </cell>
          <cell r="I74">
            <v>68885.899999999994</v>
          </cell>
          <cell r="J74">
            <v>202402.11</v>
          </cell>
        </row>
        <row r="75">
          <cell r="B75">
            <v>450000516</v>
          </cell>
          <cell r="C75" t="str">
            <v>District Regulator Stations x 25</v>
          </cell>
          <cell r="D75" t="str">
            <v>CAPEX</v>
          </cell>
          <cell r="E75" t="str">
            <v>MARHOL</v>
          </cell>
          <cell r="G75">
            <v>0</v>
          </cell>
          <cell r="H75">
            <v>0</v>
          </cell>
          <cell r="I75">
            <v>356518.93</v>
          </cell>
          <cell r="J75">
            <v>396350.19</v>
          </cell>
        </row>
        <row r="76">
          <cell r="B76">
            <v>450000538</v>
          </cell>
          <cell r="C76" t="str">
            <v>Mansfield Office Air Conditioning System</v>
          </cell>
          <cell r="D76" t="str">
            <v>CAPEX</v>
          </cell>
          <cell r="E76" t="str">
            <v>MICCIN</v>
          </cell>
          <cell r="G76">
            <v>83171</v>
          </cell>
          <cell r="H76">
            <v>0</v>
          </cell>
          <cell r="I76">
            <v>0</v>
          </cell>
          <cell r="J76">
            <v>3772.73</v>
          </cell>
        </row>
        <row r="77">
          <cell r="B77">
            <v>451000115</v>
          </cell>
          <cell r="C77" t="str">
            <v>Allgas (UnReg)</v>
          </cell>
          <cell r="D77" t="str">
            <v>CAPEX</v>
          </cell>
          <cell r="E77" t="str">
            <v>ANTCRO</v>
          </cell>
          <cell r="G77">
            <v>0</v>
          </cell>
          <cell r="H77">
            <v>876</v>
          </cell>
          <cell r="I77">
            <v>0</v>
          </cell>
          <cell r="J77">
            <v>0</v>
          </cell>
        </row>
        <row r="78">
          <cell r="B78">
            <v>451000144</v>
          </cell>
          <cell r="C78" t="str">
            <v>Gatton Lateral &amp; Meter Station - Prefeasibility study</v>
          </cell>
          <cell r="D78" t="str">
            <v>CAPEX</v>
          </cell>
          <cell r="E78" t="str">
            <v>RODJOH</v>
          </cell>
          <cell r="G78">
            <v>0</v>
          </cell>
          <cell r="H78">
            <v>111.05</v>
          </cell>
          <cell r="I78">
            <v>0</v>
          </cell>
          <cell r="J78">
            <v>0</v>
          </cell>
        </row>
        <row r="79">
          <cell r="D79" t="str">
            <v>CAPEX Total</v>
          </cell>
          <cell r="I79">
            <v>778566.06</v>
          </cell>
          <cell r="J79">
            <v>2128585.0399999996</v>
          </cell>
        </row>
        <row r="80">
          <cell r="B80">
            <v>450000345</v>
          </cell>
          <cell r="C80" t="str">
            <v>Finegan Way - Coomera Properties Stage 1</v>
          </cell>
          <cell r="D80" t="str">
            <v>CUST_SER</v>
          </cell>
          <cell r="E80" t="str">
            <v>CHRARM</v>
          </cell>
          <cell r="G80">
            <v>0</v>
          </cell>
          <cell r="H80">
            <v>14171.04</v>
          </cell>
          <cell r="I80">
            <v>0</v>
          </cell>
          <cell r="J80">
            <v>146</v>
          </cell>
        </row>
        <row r="81">
          <cell r="B81">
            <v>450000348</v>
          </cell>
          <cell r="C81" t="str">
            <v>Finegan Way - Coomera Properties Head Works</v>
          </cell>
          <cell r="D81" t="str">
            <v>CUST_SER</v>
          </cell>
          <cell r="E81" t="str">
            <v>CHRARM</v>
          </cell>
          <cell r="G81">
            <v>0</v>
          </cell>
          <cell r="H81">
            <v>37863.25</v>
          </cell>
          <cell r="I81">
            <v>0</v>
          </cell>
          <cell r="J81">
            <v>36547.870000000003</v>
          </cell>
        </row>
        <row r="82">
          <cell r="B82">
            <v>450000349</v>
          </cell>
          <cell r="C82" t="str">
            <v>Sequana Retirment Village, Upper Coomera</v>
          </cell>
          <cell r="D82" t="str">
            <v>CUST_SER</v>
          </cell>
          <cell r="E82" t="str">
            <v>CHRARM</v>
          </cell>
          <cell r="G82">
            <v>0</v>
          </cell>
          <cell r="H82">
            <v>5045.1099999999997</v>
          </cell>
          <cell r="I82">
            <v>0</v>
          </cell>
          <cell r="J82">
            <v>3916.22</v>
          </cell>
        </row>
        <row r="83">
          <cell r="B83">
            <v>450000365</v>
          </cell>
          <cell r="C83" t="str">
            <v>Woodlands Village - Stage 1, Outlook Drive, Waterford</v>
          </cell>
          <cell r="D83" t="str">
            <v>CUST_SER</v>
          </cell>
          <cell r="E83" t="str">
            <v>STEBAS</v>
          </cell>
          <cell r="G83">
            <v>0</v>
          </cell>
          <cell r="H83">
            <v>671.7</v>
          </cell>
          <cell r="I83">
            <v>0</v>
          </cell>
          <cell r="J83">
            <v>9353.17</v>
          </cell>
        </row>
        <row r="84">
          <cell r="B84">
            <v>450000366</v>
          </cell>
          <cell r="C84" t="str">
            <v>Woodlands Village - Stage 3, Outlook Drive, Waterford</v>
          </cell>
          <cell r="D84" t="str">
            <v>CUST_SER</v>
          </cell>
          <cell r="E84" t="str">
            <v>STEBAS</v>
          </cell>
          <cell r="G84">
            <v>0</v>
          </cell>
          <cell r="H84">
            <v>0</v>
          </cell>
          <cell r="I84">
            <v>0</v>
          </cell>
          <cell r="J84">
            <v>5676.96</v>
          </cell>
        </row>
        <row r="85">
          <cell r="D85" t="str">
            <v>CUST_SER Total</v>
          </cell>
          <cell r="I85">
            <v>0</v>
          </cell>
          <cell r="J85">
            <v>55640.22</v>
          </cell>
        </row>
        <row r="86">
          <cell r="B86">
            <v>450000173</v>
          </cell>
          <cell r="C86" t="str">
            <v>Fish Developments - 185 Sickle</v>
          </cell>
          <cell r="D86" t="str">
            <v>DOM_CR</v>
          </cell>
          <cell r="E86" t="str">
            <v>PETLAT</v>
          </cell>
          <cell r="G86">
            <v>0</v>
          </cell>
          <cell r="H86">
            <v>68445.09</v>
          </cell>
          <cell r="I86">
            <v>0</v>
          </cell>
          <cell r="J86">
            <v>7922.56</v>
          </cell>
        </row>
        <row r="87">
          <cell r="B87">
            <v>450000184</v>
          </cell>
          <cell r="C87" t="str">
            <v>Gas Domestic Connections</v>
          </cell>
          <cell r="D87" t="str">
            <v>DOM_CR</v>
          </cell>
          <cell r="E87" t="str">
            <v>ANDVOG</v>
          </cell>
          <cell r="G87">
            <v>0</v>
          </cell>
          <cell r="H87">
            <v>166700.69</v>
          </cell>
          <cell r="I87">
            <v>202723.94</v>
          </cell>
          <cell r="J87">
            <v>2022884.42</v>
          </cell>
        </row>
        <row r="88">
          <cell r="B88">
            <v>450000186</v>
          </cell>
          <cell r="C88" t="str">
            <v>Gas Cap Dom Internal Reticulation &lt;$50k</v>
          </cell>
          <cell r="D88" t="str">
            <v>DOM_CR</v>
          </cell>
          <cell r="E88" t="str">
            <v>KENDUN</v>
          </cell>
          <cell r="G88">
            <v>0</v>
          </cell>
          <cell r="H88">
            <v>63021.919999999896</v>
          </cell>
          <cell r="I88">
            <v>5087.96</v>
          </cell>
          <cell r="J88">
            <v>128470.3</v>
          </cell>
        </row>
        <row r="89">
          <cell r="B89">
            <v>450000204</v>
          </cell>
          <cell r="C89" t="str">
            <v>Springfield Estate Stage 2 Headworks</v>
          </cell>
          <cell r="D89" t="str">
            <v>DOM_CR</v>
          </cell>
          <cell r="E89" t="str">
            <v>PHIBOU</v>
          </cell>
          <cell r="G89">
            <v>0</v>
          </cell>
          <cell r="H89">
            <v>114293.08</v>
          </cell>
          <cell r="I89">
            <v>0</v>
          </cell>
          <cell r="J89">
            <v>0</v>
          </cell>
        </row>
        <row r="90">
          <cell r="B90">
            <v>450000205</v>
          </cell>
          <cell r="C90" t="str">
            <v>Springfield Looping Project - SLP</v>
          </cell>
          <cell r="D90" t="str">
            <v>DOM_CR</v>
          </cell>
          <cell r="E90" t="str">
            <v>ALAHER</v>
          </cell>
          <cell r="G90">
            <v>0</v>
          </cell>
          <cell r="H90">
            <v>31389.48</v>
          </cell>
          <cell r="I90">
            <v>0</v>
          </cell>
          <cell r="J90">
            <v>0</v>
          </cell>
        </row>
        <row r="91">
          <cell r="B91">
            <v>450000213</v>
          </cell>
          <cell r="C91" t="str">
            <v>Stocklands Heathwood Headworks</v>
          </cell>
          <cell r="D91" t="str">
            <v>DOM_CR</v>
          </cell>
          <cell r="E91" t="str">
            <v>PHIBOU</v>
          </cell>
          <cell r="G91">
            <v>0</v>
          </cell>
          <cell r="H91">
            <v>322.94000000001103</v>
          </cell>
          <cell r="I91">
            <v>0</v>
          </cell>
          <cell r="J91">
            <v>164.2</v>
          </cell>
        </row>
        <row r="92">
          <cell r="B92">
            <v>450000214</v>
          </cell>
          <cell r="C92" t="str">
            <v>Internal reticulation Eraland Brookwater</v>
          </cell>
          <cell r="D92" t="str">
            <v>DOM_CR</v>
          </cell>
          <cell r="E92" t="str">
            <v>PHIBOU</v>
          </cell>
          <cell r="G92">
            <v>0</v>
          </cell>
          <cell r="H92">
            <v>34848.68</v>
          </cell>
          <cell r="I92">
            <v>0</v>
          </cell>
          <cell r="J92">
            <v>0</v>
          </cell>
        </row>
        <row r="93">
          <cell r="B93">
            <v>450000225</v>
          </cell>
          <cell r="C93" t="str">
            <v>Woodlands Internal Reticulation</v>
          </cell>
          <cell r="D93" t="str">
            <v>DOM_CR</v>
          </cell>
          <cell r="E93" t="str">
            <v>PETLAT</v>
          </cell>
          <cell r="G93">
            <v>0</v>
          </cell>
          <cell r="H93">
            <v>626.91999999999496</v>
          </cell>
          <cell r="I93">
            <v>0</v>
          </cell>
          <cell r="J93">
            <v>-626.91999999999996</v>
          </cell>
        </row>
        <row r="94">
          <cell r="B94">
            <v>450000233</v>
          </cell>
          <cell r="C94" t="str">
            <v>Internal reticulation ST2 - Dom (Major)</v>
          </cell>
          <cell r="D94" t="str">
            <v>DOM_CR</v>
          </cell>
          <cell r="E94" t="str">
            <v>PETLAT</v>
          </cell>
          <cell r="G94">
            <v>0</v>
          </cell>
          <cell r="H94">
            <v>25977.02</v>
          </cell>
          <cell r="I94">
            <v>0</v>
          </cell>
          <cell r="J94">
            <v>0</v>
          </cell>
        </row>
        <row r="95">
          <cell r="B95">
            <v>450000249</v>
          </cell>
          <cell r="C95" t="str">
            <v>Riverlinks Estate Stage7 PE mains O/ford S/port Rd</v>
          </cell>
          <cell r="D95" t="str">
            <v>DOM_CR</v>
          </cell>
          <cell r="E95" t="str">
            <v>PAUALE</v>
          </cell>
          <cell r="G95">
            <v>0</v>
          </cell>
          <cell r="H95">
            <v>50848.62</v>
          </cell>
          <cell r="I95">
            <v>0</v>
          </cell>
          <cell r="J95">
            <v>7893.43</v>
          </cell>
        </row>
        <row r="96">
          <cell r="B96">
            <v>450000250</v>
          </cell>
          <cell r="C96" t="str">
            <v>Jacobs Ridge Stage 2 internal reticulation</v>
          </cell>
          <cell r="D96" t="str">
            <v>DOM_CR</v>
          </cell>
          <cell r="E96" t="str">
            <v>STEBAS</v>
          </cell>
          <cell r="G96">
            <v>0</v>
          </cell>
          <cell r="H96">
            <v>3442.25</v>
          </cell>
          <cell r="I96">
            <v>0</v>
          </cell>
          <cell r="J96">
            <v>0</v>
          </cell>
        </row>
        <row r="97">
          <cell r="B97">
            <v>450000251</v>
          </cell>
          <cell r="C97" t="str">
            <v>Stockland Development - Maudsland - stage 1 IR</v>
          </cell>
          <cell r="D97" t="str">
            <v>DOM_CR</v>
          </cell>
          <cell r="E97" t="str">
            <v>PAUALE</v>
          </cell>
          <cell r="G97">
            <v>0</v>
          </cell>
          <cell r="H97">
            <v>121470.66</v>
          </cell>
          <cell r="I97">
            <v>0</v>
          </cell>
          <cell r="J97">
            <v>14830.63</v>
          </cell>
        </row>
        <row r="98">
          <cell r="B98">
            <v>450000257</v>
          </cell>
          <cell r="C98" t="str">
            <v>Halcyon Waters Stage 3 Helensvale Rd Hope Island</v>
          </cell>
          <cell r="D98" t="str">
            <v>DOM_CR</v>
          </cell>
          <cell r="E98" t="str">
            <v>PAUALE</v>
          </cell>
          <cell r="G98">
            <v>0</v>
          </cell>
          <cell r="H98">
            <v>4538.33</v>
          </cell>
          <cell r="I98">
            <v>0</v>
          </cell>
          <cell r="J98">
            <v>0</v>
          </cell>
        </row>
        <row r="99">
          <cell r="B99">
            <v>450000261</v>
          </cell>
          <cell r="C99" t="str">
            <v>Australand Surbiton Crt Carina - Stage 3</v>
          </cell>
          <cell r="D99" t="str">
            <v>DOM_CR</v>
          </cell>
          <cell r="E99" t="str">
            <v>PAUALE</v>
          </cell>
          <cell r="G99">
            <v>0</v>
          </cell>
          <cell r="H99">
            <v>2045</v>
          </cell>
          <cell r="I99">
            <v>0</v>
          </cell>
          <cell r="J99">
            <v>0</v>
          </cell>
        </row>
        <row r="100">
          <cell r="B100">
            <v>450000268</v>
          </cell>
          <cell r="C100" t="str">
            <v>Seachange development 299 Napper Rd Arundell</v>
          </cell>
          <cell r="D100" t="str">
            <v>DOM_CR</v>
          </cell>
          <cell r="E100" t="str">
            <v>ANDFUR</v>
          </cell>
          <cell r="G100">
            <v>0</v>
          </cell>
          <cell r="H100">
            <v>22790.23</v>
          </cell>
          <cell r="I100">
            <v>1742</v>
          </cell>
          <cell r="J100">
            <v>6322.12</v>
          </cell>
        </row>
        <row r="101">
          <cell r="B101">
            <v>450000270</v>
          </cell>
          <cell r="C101" t="str">
            <v>Riverwood Estate Coomera</v>
          </cell>
          <cell r="D101" t="str">
            <v>DOM_CR</v>
          </cell>
          <cell r="E101" t="str">
            <v>PAUALE</v>
          </cell>
          <cell r="G101">
            <v>0</v>
          </cell>
          <cell r="H101">
            <v>0</v>
          </cell>
          <cell r="I101">
            <v>0</v>
          </cell>
          <cell r="J101">
            <v>7235.21</v>
          </cell>
        </row>
        <row r="102">
          <cell r="B102">
            <v>450000280</v>
          </cell>
          <cell r="C102" t="str">
            <v>Cova Australand-Prendraat Pd Hope Is. Stg 1a,2a/b/c</v>
          </cell>
          <cell r="D102" t="str">
            <v>DOM_CR</v>
          </cell>
          <cell r="E102" t="str">
            <v>PAUALE</v>
          </cell>
          <cell r="G102">
            <v>0</v>
          </cell>
          <cell r="H102">
            <v>13445.16</v>
          </cell>
          <cell r="I102">
            <v>0</v>
          </cell>
          <cell r="J102">
            <v>12561.13</v>
          </cell>
        </row>
        <row r="103">
          <cell r="B103">
            <v>450000286</v>
          </cell>
          <cell r="C103" t="str">
            <v>Marina Quays Precinct 1 - Sickle Ave Hope Island</v>
          </cell>
          <cell r="D103" t="str">
            <v>DOM_CR</v>
          </cell>
          <cell r="E103" t="str">
            <v>ANDFUR</v>
          </cell>
          <cell r="G103">
            <v>0</v>
          </cell>
          <cell r="H103">
            <v>157.13999999999999</v>
          </cell>
          <cell r="I103">
            <v>0</v>
          </cell>
          <cell r="J103">
            <v>-157.13999999999999</v>
          </cell>
        </row>
        <row r="104">
          <cell r="B104">
            <v>450000307</v>
          </cell>
          <cell r="C104" t="str">
            <v>Alberi Park Stage 2 - 40PE Int Reticulation</v>
          </cell>
          <cell r="D104" t="str">
            <v>DOM_CR</v>
          </cell>
          <cell r="E104" t="str">
            <v>STEBAS</v>
          </cell>
          <cell r="G104">
            <v>0</v>
          </cell>
          <cell r="H104">
            <v>1252.54</v>
          </cell>
          <cell r="I104">
            <v>0</v>
          </cell>
          <cell r="J104">
            <v>7210.4</v>
          </cell>
        </row>
        <row r="105">
          <cell r="B105">
            <v>450000308</v>
          </cell>
          <cell r="C105" t="str">
            <v>Alberi Park Stage 3 - 40PE Int Reticulation</v>
          </cell>
          <cell r="D105" t="str">
            <v>DOM_CR</v>
          </cell>
          <cell r="E105" t="str">
            <v>STEBAS</v>
          </cell>
          <cell r="G105">
            <v>0</v>
          </cell>
          <cell r="H105">
            <v>8936.84</v>
          </cell>
          <cell r="I105">
            <v>0</v>
          </cell>
          <cell r="J105">
            <v>0</v>
          </cell>
        </row>
        <row r="106">
          <cell r="B106">
            <v>450000309</v>
          </cell>
          <cell r="C106" t="str">
            <v>Alberi Park Stage 4 - 40PE Int Reticulation</v>
          </cell>
          <cell r="D106" t="str">
            <v>DOM_CR</v>
          </cell>
          <cell r="E106" t="str">
            <v>STEBAS</v>
          </cell>
          <cell r="G106">
            <v>0</v>
          </cell>
          <cell r="H106">
            <v>0</v>
          </cell>
          <cell r="I106">
            <v>0</v>
          </cell>
          <cell r="J106">
            <v>511</v>
          </cell>
        </row>
        <row r="107">
          <cell r="B107">
            <v>450000310</v>
          </cell>
          <cell r="C107" t="str">
            <v>Alberi Park - Open lay 110PE Teys Rd</v>
          </cell>
          <cell r="D107" t="str">
            <v>DOM_CR</v>
          </cell>
          <cell r="E107" t="str">
            <v>STEBAS</v>
          </cell>
          <cell r="G107">
            <v>0</v>
          </cell>
          <cell r="H107">
            <v>118704.76</v>
          </cell>
          <cell r="I107">
            <v>0</v>
          </cell>
          <cell r="J107">
            <v>0</v>
          </cell>
        </row>
        <row r="108">
          <cell r="B108">
            <v>450000313</v>
          </cell>
          <cell r="C108" t="str">
            <v>JF&amp;P Dev Wakerley Stage 44</v>
          </cell>
          <cell r="D108" t="str">
            <v>DOM_CR</v>
          </cell>
          <cell r="E108" t="str">
            <v>STEBAS</v>
          </cell>
          <cell r="G108">
            <v>0</v>
          </cell>
          <cell r="H108">
            <v>962.77</v>
          </cell>
          <cell r="I108">
            <v>0</v>
          </cell>
          <cell r="J108">
            <v>13738.73</v>
          </cell>
        </row>
        <row r="109">
          <cell r="B109">
            <v>450000314</v>
          </cell>
          <cell r="C109" t="str">
            <v>JF&amp;P Dev Wakerley Stage 44 - Hwks - New Clev Rd</v>
          </cell>
          <cell r="D109" t="str">
            <v>DOM_CR</v>
          </cell>
          <cell r="E109" t="str">
            <v>STEBAS</v>
          </cell>
          <cell r="G109">
            <v>0</v>
          </cell>
          <cell r="H109">
            <v>0</v>
          </cell>
          <cell r="I109">
            <v>0</v>
          </cell>
          <cell r="J109">
            <v>2761.52</v>
          </cell>
        </row>
        <row r="110">
          <cell r="B110">
            <v>450000316</v>
          </cell>
          <cell r="C110" t="str">
            <v>Sunland Group - The Parc Stage 1A</v>
          </cell>
          <cell r="D110" t="str">
            <v>DOM_CR</v>
          </cell>
          <cell r="E110" t="str">
            <v>CHRARM</v>
          </cell>
          <cell r="G110">
            <v>0</v>
          </cell>
          <cell r="H110">
            <v>3559.98</v>
          </cell>
          <cell r="I110">
            <v>0</v>
          </cell>
          <cell r="J110">
            <v>13862.64</v>
          </cell>
        </row>
        <row r="111">
          <cell r="B111">
            <v>450000317</v>
          </cell>
          <cell r="C111" t="str">
            <v>Sunland Group - The Parc Headworks</v>
          </cell>
          <cell r="D111" t="str">
            <v>DOM_CR</v>
          </cell>
          <cell r="E111" t="str">
            <v>CHRARM</v>
          </cell>
          <cell r="G111">
            <v>0</v>
          </cell>
          <cell r="H111">
            <v>96126.23</v>
          </cell>
          <cell r="I111">
            <v>0</v>
          </cell>
          <cell r="J111">
            <v>857.02</v>
          </cell>
        </row>
        <row r="112">
          <cell r="B112">
            <v>450000318</v>
          </cell>
          <cell r="C112" t="str">
            <v>Brookwater Development Stage 8A</v>
          </cell>
          <cell r="D112" t="str">
            <v>DOM_CR</v>
          </cell>
          <cell r="E112" t="str">
            <v>PHIBOU</v>
          </cell>
          <cell r="G112">
            <v>0</v>
          </cell>
          <cell r="H112">
            <v>3992.7</v>
          </cell>
          <cell r="I112">
            <v>0</v>
          </cell>
          <cell r="J112">
            <v>0</v>
          </cell>
        </row>
        <row r="113">
          <cell r="B113">
            <v>450000326</v>
          </cell>
          <cell r="C113" t="str">
            <v>Headworks, Victor St, Tingalpa</v>
          </cell>
          <cell r="D113" t="str">
            <v>DOM_CR</v>
          </cell>
          <cell r="E113" t="str">
            <v>STEBAS</v>
          </cell>
          <cell r="G113">
            <v>0</v>
          </cell>
          <cell r="H113">
            <v>64675.02</v>
          </cell>
          <cell r="I113">
            <v>0</v>
          </cell>
          <cell r="J113">
            <v>0</v>
          </cell>
        </row>
        <row r="114">
          <cell r="B114">
            <v>450000331</v>
          </cell>
          <cell r="C114" t="str">
            <v>Coomera Waters Estate Stage 23</v>
          </cell>
          <cell r="D114" t="str">
            <v>DOM_CR</v>
          </cell>
          <cell r="E114" t="str">
            <v>CHRARM</v>
          </cell>
          <cell r="G114">
            <v>0</v>
          </cell>
          <cell r="H114">
            <v>2189.88</v>
          </cell>
          <cell r="I114">
            <v>0</v>
          </cell>
          <cell r="J114">
            <v>24411.74</v>
          </cell>
        </row>
        <row r="115">
          <cell r="B115">
            <v>450000333</v>
          </cell>
          <cell r="C115" t="str">
            <v>Peter Beaconsfield, Foxwell Road, Coomera</v>
          </cell>
          <cell r="D115" t="str">
            <v>DOM_CR</v>
          </cell>
          <cell r="E115" t="str">
            <v>CHRARM</v>
          </cell>
          <cell r="G115">
            <v>0</v>
          </cell>
          <cell r="H115">
            <v>3993.39</v>
          </cell>
          <cell r="I115">
            <v>0</v>
          </cell>
          <cell r="J115">
            <v>0</v>
          </cell>
        </row>
        <row r="116">
          <cell r="B116">
            <v>450000337</v>
          </cell>
          <cell r="C116" t="str">
            <v>Big Sky Coomera Stage 1</v>
          </cell>
          <cell r="D116" t="str">
            <v>DOM_CR</v>
          </cell>
          <cell r="E116" t="str">
            <v>CHRARM</v>
          </cell>
          <cell r="G116">
            <v>0</v>
          </cell>
          <cell r="H116">
            <v>34820.120000000003</v>
          </cell>
          <cell r="I116">
            <v>0</v>
          </cell>
          <cell r="J116">
            <v>3800.1</v>
          </cell>
        </row>
        <row r="117">
          <cell r="B117">
            <v>450000338</v>
          </cell>
          <cell r="C117" t="str">
            <v>Big Sky Coomera Stage 2</v>
          </cell>
          <cell r="D117" t="str">
            <v>DOM_CR</v>
          </cell>
          <cell r="E117" t="str">
            <v>CHRARM</v>
          </cell>
          <cell r="G117">
            <v>0</v>
          </cell>
          <cell r="H117">
            <v>3187.54</v>
          </cell>
          <cell r="I117">
            <v>0</v>
          </cell>
          <cell r="J117">
            <v>15671.04</v>
          </cell>
        </row>
        <row r="118">
          <cell r="B118">
            <v>450000339</v>
          </cell>
          <cell r="C118" t="str">
            <v>Jensen's Bower, Jacob Cres Ormeau</v>
          </cell>
          <cell r="D118" t="str">
            <v>DOM_CR</v>
          </cell>
          <cell r="E118" t="str">
            <v>STEBAS</v>
          </cell>
          <cell r="G118">
            <v>0</v>
          </cell>
          <cell r="H118">
            <v>13070.01</v>
          </cell>
          <cell r="I118">
            <v>0</v>
          </cell>
          <cell r="J118">
            <v>0</v>
          </cell>
        </row>
        <row r="119">
          <cell r="B119">
            <v>450000340</v>
          </cell>
          <cell r="C119" t="str">
            <v>Woodlands Village &amp; Waterford Stages 14 &amp; 15</v>
          </cell>
          <cell r="D119" t="str">
            <v>DOM_CR</v>
          </cell>
          <cell r="E119" t="str">
            <v>STEBAS</v>
          </cell>
          <cell r="G119">
            <v>0</v>
          </cell>
          <cell r="H119">
            <v>9056.42</v>
          </cell>
          <cell r="I119">
            <v>0</v>
          </cell>
          <cell r="J119">
            <v>1628.64</v>
          </cell>
        </row>
        <row r="120">
          <cell r="B120">
            <v>450000341</v>
          </cell>
          <cell r="C120" t="str">
            <v>Woodlands Village &amp; Waterford Stages 13 &amp; 16</v>
          </cell>
          <cell r="D120" t="str">
            <v>DOM_CR</v>
          </cell>
          <cell r="E120" t="str">
            <v>STEBAS</v>
          </cell>
          <cell r="G120">
            <v>0</v>
          </cell>
          <cell r="H120">
            <v>0</v>
          </cell>
          <cell r="I120">
            <v>0</v>
          </cell>
          <cell r="J120">
            <v>6022.76</v>
          </cell>
        </row>
        <row r="121">
          <cell r="B121">
            <v>450000342</v>
          </cell>
          <cell r="C121" t="str">
            <v>Delfin, The Promeneade Stage 7 &amp; 8 , Waterside Drive</v>
          </cell>
          <cell r="D121" t="str">
            <v>DOM_CR</v>
          </cell>
          <cell r="E121" t="str">
            <v>PHIBOU</v>
          </cell>
          <cell r="G121">
            <v>0</v>
          </cell>
          <cell r="H121">
            <v>3657.9</v>
          </cell>
          <cell r="I121">
            <v>0</v>
          </cell>
          <cell r="J121">
            <v>9296.02</v>
          </cell>
        </row>
        <row r="122">
          <cell r="B122">
            <v>450000343</v>
          </cell>
          <cell r="C122" t="str">
            <v>Mirvac, Melaleuca Drive, Brookwater - Stage 1</v>
          </cell>
          <cell r="D122" t="str">
            <v>DOM_CR</v>
          </cell>
          <cell r="E122" t="str">
            <v>PHIBOU</v>
          </cell>
          <cell r="G122">
            <v>0</v>
          </cell>
          <cell r="H122">
            <v>11406.17</v>
          </cell>
          <cell r="I122">
            <v>0</v>
          </cell>
          <cell r="J122">
            <v>4213.07</v>
          </cell>
        </row>
        <row r="123">
          <cell r="B123">
            <v>450000344</v>
          </cell>
          <cell r="C123" t="str">
            <v>Delfin Lend Lease, Park Edge Stage 5-8,</v>
          </cell>
          <cell r="D123" t="str">
            <v>DOM_CR</v>
          </cell>
          <cell r="E123" t="str">
            <v>PHIBOU</v>
          </cell>
          <cell r="G123">
            <v>0</v>
          </cell>
          <cell r="H123">
            <v>11592.94</v>
          </cell>
          <cell r="I123">
            <v>0</v>
          </cell>
          <cell r="J123">
            <v>22775.55</v>
          </cell>
        </row>
        <row r="124">
          <cell r="B124">
            <v>450000351</v>
          </cell>
          <cell r="C124" t="str">
            <v>Delfin, The Promenade Stage 9, Waterside Drive</v>
          </cell>
          <cell r="D124" t="str">
            <v>DOM_CR</v>
          </cell>
          <cell r="E124" t="str">
            <v>PHIBOU</v>
          </cell>
          <cell r="G124">
            <v>0</v>
          </cell>
          <cell r="H124">
            <v>7204.74</v>
          </cell>
          <cell r="I124">
            <v>0</v>
          </cell>
          <cell r="J124">
            <v>73</v>
          </cell>
        </row>
        <row r="125">
          <cell r="B125">
            <v>450000353</v>
          </cell>
          <cell r="C125" t="str">
            <v>The Summit, Stage 20 &amp; 21, Ridge Top Terrace</v>
          </cell>
          <cell r="D125" t="str">
            <v>DOM_CR</v>
          </cell>
          <cell r="E125" t="str">
            <v>PHIBOU</v>
          </cell>
          <cell r="G125">
            <v>0</v>
          </cell>
          <cell r="H125">
            <v>11148.09</v>
          </cell>
          <cell r="I125">
            <v>0</v>
          </cell>
          <cell r="J125">
            <v>146</v>
          </cell>
        </row>
        <row r="126">
          <cell r="B126">
            <v>450000358</v>
          </cell>
          <cell r="C126" t="str">
            <v>The Glades, Highfield Drive,Robina</v>
          </cell>
          <cell r="D126" t="str">
            <v>DOM_CR</v>
          </cell>
          <cell r="E126" t="str">
            <v>CHRARM</v>
          </cell>
          <cell r="G126">
            <v>0</v>
          </cell>
          <cell r="H126">
            <v>0</v>
          </cell>
          <cell r="I126">
            <v>0</v>
          </cell>
          <cell r="J126">
            <v>491.58</v>
          </cell>
        </row>
        <row r="127">
          <cell r="B127">
            <v>450000359</v>
          </cell>
          <cell r="C127" t="str">
            <v>Coomera Resort, Edwardson Drive, Coomera</v>
          </cell>
          <cell r="D127" t="str">
            <v>DOM_CR</v>
          </cell>
          <cell r="E127" t="str">
            <v>CHRARM</v>
          </cell>
          <cell r="G127">
            <v>0</v>
          </cell>
          <cell r="H127">
            <v>0</v>
          </cell>
          <cell r="I127">
            <v>0</v>
          </cell>
          <cell r="J127">
            <v>350</v>
          </cell>
        </row>
        <row r="128">
          <cell r="B128">
            <v>450000360</v>
          </cell>
          <cell r="C128" t="str">
            <v>Tamborine Oxenford, Tamborine Oxenford Rd</v>
          </cell>
          <cell r="D128" t="str">
            <v>DOM_CR</v>
          </cell>
          <cell r="E128" t="str">
            <v>CHRARM</v>
          </cell>
          <cell r="G128">
            <v>0</v>
          </cell>
          <cell r="H128">
            <v>0</v>
          </cell>
          <cell r="I128">
            <v>0</v>
          </cell>
          <cell r="J128">
            <v>22190.959999999999</v>
          </cell>
        </row>
        <row r="129">
          <cell r="B129">
            <v>450000361</v>
          </cell>
          <cell r="C129" t="str">
            <v>Seachange development 299 Napper Rd Arundell - Headworks</v>
          </cell>
          <cell r="D129" t="str">
            <v>DOM_CR</v>
          </cell>
          <cell r="E129" t="str">
            <v>ANDFUR</v>
          </cell>
          <cell r="G129">
            <v>0</v>
          </cell>
          <cell r="H129">
            <v>25469.58</v>
          </cell>
          <cell r="I129">
            <v>0</v>
          </cell>
          <cell r="J129">
            <v>207434.3</v>
          </cell>
        </row>
        <row r="130">
          <cell r="B130">
            <v>450000362</v>
          </cell>
          <cell r="C130" t="str">
            <v>Seachange development 299 Napper Rd Arundell - Regulator ins</v>
          </cell>
          <cell r="D130" t="str">
            <v>DOM_CR</v>
          </cell>
          <cell r="E130" t="str">
            <v>ANDFUR</v>
          </cell>
          <cell r="G130">
            <v>0</v>
          </cell>
          <cell r="H130">
            <v>42998.09</v>
          </cell>
          <cell r="I130">
            <v>0</v>
          </cell>
          <cell r="J130">
            <v>46055.23</v>
          </cell>
        </row>
        <row r="131">
          <cell r="B131">
            <v>450000368</v>
          </cell>
          <cell r="C131" t="str">
            <v>Woodlands Village Stage 2, Outlook Drive</v>
          </cell>
          <cell r="D131" t="str">
            <v>DOM_CR</v>
          </cell>
          <cell r="E131" t="str">
            <v>STEBAS</v>
          </cell>
          <cell r="G131">
            <v>0</v>
          </cell>
          <cell r="H131">
            <v>0</v>
          </cell>
          <cell r="I131">
            <v>0</v>
          </cell>
          <cell r="J131">
            <v>4642.87</v>
          </cell>
        </row>
        <row r="132">
          <cell r="B132">
            <v>450000369</v>
          </cell>
          <cell r="C132" t="str">
            <v>Seaforth At Manly, 57 Moss St, Wakerly</v>
          </cell>
          <cell r="D132" t="str">
            <v>DOM_CR</v>
          </cell>
          <cell r="E132" t="str">
            <v>STEBAS</v>
          </cell>
          <cell r="G132">
            <v>0</v>
          </cell>
          <cell r="H132">
            <v>5161.5600000000004</v>
          </cell>
          <cell r="I132">
            <v>0</v>
          </cell>
          <cell r="J132">
            <v>9436.1200000000008</v>
          </cell>
        </row>
        <row r="133">
          <cell r="B133">
            <v>450000371</v>
          </cell>
          <cell r="C133" t="str">
            <v>Currumbin Park Estate Stage 23 - retic</v>
          </cell>
          <cell r="D133" t="str">
            <v>DOM_CR</v>
          </cell>
          <cell r="E133" t="str">
            <v>CHRARM</v>
          </cell>
          <cell r="G133">
            <v>0</v>
          </cell>
          <cell r="H133">
            <v>31310.36</v>
          </cell>
          <cell r="I133">
            <v>0</v>
          </cell>
          <cell r="J133">
            <v>1065.78</v>
          </cell>
        </row>
        <row r="134">
          <cell r="B134">
            <v>450000372</v>
          </cell>
          <cell r="C134" t="str">
            <v>Currumbin Park Estate Stage 23 - Headworks</v>
          </cell>
          <cell r="D134" t="str">
            <v>DOM_CR</v>
          </cell>
          <cell r="E134" t="str">
            <v>CHRARM</v>
          </cell>
          <cell r="G134">
            <v>0</v>
          </cell>
          <cell r="H134">
            <v>24497.42</v>
          </cell>
          <cell r="I134">
            <v>0</v>
          </cell>
          <cell r="J134">
            <v>268819.90000000002</v>
          </cell>
        </row>
        <row r="135">
          <cell r="B135">
            <v>450000373</v>
          </cell>
          <cell r="C135" t="str">
            <v>Parkwood Estate, Stage 7, Gardenia Crt,</v>
          </cell>
          <cell r="D135" t="str">
            <v>DOM_CR</v>
          </cell>
          <cell r="E135" t="str">
            <v>PHIBOU</v>
          </cell>
          <cell r="G135">
            <v>0</v>
          </cell>
          <cell r="H135">
            <v>1129.3900000000001</v>
          </cell>
          <cell r="I135">
            <v>0</v>
          </cell>
          <cell r="J135">
            <v>1440.2</v>
          </cell>
        </row>
        <row r="136">
          <cell r="B136">
            <v>450000374</v>
          </cell>
          <cell r="C136" t="str">
            <v>Parkwood Estate Stage 8, Boxwood Close,</v>
          </cell>
          <cell r="D136" t="str">
            <v>DOM_CR</v>
          </cell>
          <cell r="E136" t="str">
            <v>PHIBOU</v>
          </cell>
          <cell r="G136">
            <v>0</v>
          </cell>
          <cell r="H136">
            <v>5636.94</v>
          </cell>
          <cell r="I136">
            <v>0</v>
          </cell>
          <cell r="J136">
            <v>0</v>
          </cell>
        </row>
        <row r="137">
          <cell r="B137">
            <v>450000375</v>
          </cell>
          <cell r="C137" t="str">
            <v>Augustine Heights, Stage 10B, Trinity Crt</v>
          </cell>
          <cell r="D137" t="str">
            <v>DOM_CR</v>
          </cell>
          <cell r="E137" t="str">
            <v>PHIBOU</v>
          </cell>
          <cell r="G137">
            <v>0</v>
          </cell>
          <cell r="H137">
            <v>5860.08</v>
          </cell>
          <cell r="I137">
            <v>0</v>
          </cell>
          <cell r="J137">
            <v>9347.83</v>
          </cell>
        </row>
        <row r="138">
          <cell r="B138">
            <v>450000376</v>
          </cell>
          <cell r="C138" t="str">
            <v>Augustine Heights, Stage 11, Trinity Crt</v>
          </cell>
          <cell r="D138" t="str">
            <v>DOM_CR</v>
          </cell>
          <cell r="E138" t="str">
            <v>PHIBOU</v>
          </cell>
          <cell r="G138">
            <v>0</v>
          </cell>
          <cell r="H138">
            <v>256.08999999999997</v>
          </cell>
          <cell r="I138">
            <v>0</v>
          </cell>
          <cell r="J138">
            <v>11240.26</v>
          </cell>
        </row>
        <row r="139">
          <cell r="B139">
            <v>450000377</v>
          </cell>
          <cell r="C139" t="str">
            <v>Seagreen Estate Stage 3, Seashell Avenue</v>
          </cell>
          <cell r="D139" t="str">
            <v>DOM_CR</v>
          </cell>
          <cell r="E139" t="str">
            <v>CHRARM</v>
          </cell>
          <cell r="G139">
            <v>0</v>
          </cell>
          <cell r="H139">
            <v>20761.38</v>
          </cell>
          <cell r="I139">
            <v>0</v>
          </cell>
          <cell r="J139">
            <v>0</v>
          </cell>
        </row>
        <row r="140">
          <cell r="B140">
            <v>450000379</v>
          </cell>
          <cell r="C140" t="str">
            <v>Viking Home Gordon Ave Toowoomba</v>
          </cell>
          <cell r="D140" t="str">
            <v>DOM_CR</v>
          </cell>
          <cell r="E140" t="str">
            <v>PETYOU</v>
          </cell>
          <cell r="G140">
            <v>0</v>
          </cell>
          <cell r="H140">
            <v>7455.08</v>
          </cell>
          <cell r="I140">
            <v>0</v>
          </cell>
          <cell r="J140">
            <v>1342.24</v>
          </cell>
        </row>
        <row r="141">
          <cell r="B141">
            <v>450000381</v>
          </cell>
          <cell r="C141" t="str">
            <v>Mulpha Sanctuary Cove - Internal Reticulation</v>
          </cell>
          <cell r="D141" t="str">
            <v>DOM_CR</v>
          </cell>
          <cell r="E141" t="str">
            <v>PAUALE</v>
          </cell>
          <cell r="G141">
            <v>0</v>
          </cell>
          <cell r="H141">
            <v>8896.7099999999991</v>
          </cell>
          <cell r="I141">
            <v>73</v>
          </cell>
          <cell r="J141">
            <v>625.09</v>
          </cell>
        </row>
        <row r="142">
          <cell r="B142">
            <v>450000383</v>
          </cell>
          <cell r="C142" t="str">
            <v>Brisbane Housing Company</v>
          </cell>
          <cell r="D142" t="str">
            <v>DOM_CR</v>
          </cell>
          <cell r="E142" t="str">
            <v>PHIBOU</v>
          </cell>
          <cell r="G142">
            <v>0</v>
          </cell>
          <cell r="H142">
            <v>6777.4</v>
          </cell>
          <cell r="I142">
            <v>1457.04</v>
          </cell>
          <cell r="J142">
            <v>16141.54</v>
          </cell>
        </row>
        <row r="143">
          <cell r="B143">
            <v>450000384</v>
          </cell>
          <cell r="C143" t="str">
            <v>Emerald Lakes Town Centre Development</v>
          </cell>
          <cell r="D143" t="str">
            <v>DOM_CR</v>
          </cell>
          <cell r="E143" t="str">
            <v>CHRARM</v>
          </cell>
          <cell r="G143">
            <v>0</v>
          </cell>
          <cell r="H143">
            <v>6198.24</v>
          </cell>
          <cell r="I143">
            <v>0</v>
          </cell>
          <cell r="J143">
            <v>3913</v>
          </cell>
        </row>
        <row r="144">
          <cell r="B144">
            <v>450000385</v>
          </cell>
          <cell r="C144" t="str">
            <v>Rockfield Rd Estate 58-72 Rockfield Rd Doolandella</v>
          </cell>
          <cell r="D144" t="str">
            <v>DOM_CR</v>
          </cell>
          <cell r="E144" t="str">
            <v>PHIBOU</v>
          </cell>
          <cell r="G144">
            <v>0</v>
          </cell>
          <cell r="H144">
            <v>7353.32</v>
          </cell>
          <cell r="I144">
            <v>0</v>
          </cell>
          <cell r="J144">
            <v>3120.5</v>
          </cell>
        </row>
        <row r="145">
          <cell r="B145">
            <v>450000387</v>
          </cell>
          <cell r="C145" t="str">
            <v>PRA Development Stage 14 Doolandella</v>
          </cell>
          <cell r="D145" t="str">
            <v>DOM_CR</v>
          </cell>
          <cell r="E145" t="str">
            <v>PHIBOU</v>
          </cell>
          <cell r="G145">
            <v>0</v>
          </cell>
          <cell r="H145">
            <v>9946.1200000000008</v>
          </cell>
          <cell r="I145">
            <v>0</v>
          </cell>
          <cell r="J145">
            <v>2231</v>
          </cell>
        </row>
        <row r="146">
          <cell r="B146">
            <v>450000388</v>
          </cell>
          <cell r="C146" t="str">
            <v>Hogg Street 2 Toowoomba</v>
          </cell>
          <cell r="D146" t="str">
            <v>DOM_CR</v>
          </cell>
          <cell r="E146" t="str">
            <v>CHRARM</v>
          </cell>
          <cell r="G146">
            <v>0</v>
          </cell>
          <cell r="H146">
            <v>4090.84</v>
          </cell>
          <cell r="I146">
            <v>0</v>
          </cell>
          <cell r="J146">
            <v>8666.34</v>
          </cell>
        </row>
        <row r="147">
          <cell r="B147">
            <v>450000390</v>
          </cell>
          <cell r="C147" t="str">
            <v>PRA Development Stage 10, 14 and 1-4 Doolandella</v>
          </cell>
          <cell r="D147" t="str">
            <v>DOM_CR</v>
          </cell>
          <cell r="E147" t="str">
            <v>PHIBOU</v>
          </cell>
          <cell r="G147">
            <v>0</v>
          </cell>
          <cell r="H147">
            <v>12498.21</v>
          </cell>
          <cell r="I147">
            <v>0</v>
          </cell>
          <cell r="J147">
            <v>117251.73</v>
          </cell>
        </row>
        <row r="148">
          <cell r="B148">
            <v>450000392</v>
          </cell>
          <cell r="C148" t="str">
            <v>PRA Development Stage 1-4 Doolandella</v>
          </cell>
          <cell r="D148" t="str">
            <v>DOM_CR</v>
          </cell>
          <cell r="E148" t="str">
            <v>PHIBOU</v>
          </cell>
          <cell r="G148">
            <v>0</v>
          </cell>
          <cell r="H148">
            <v>0</v>
          </cell>
          <cell r="I148">
            <v>5977.92</v>
          </cell>
          <cell r="J148">
            <v>9950.86</v>
          </cell>
        </row>
        <row r="149">
          <cell r="B149">
            <v>450000394</v>
          </cell>
          <cell r="C149" t="str">
            <v>Mira Mar Devt - Alpine Drive /Tor St Toowoomba</v>
          </cell>
          <cell r="D149" t="str">
            <v>DOM_CR</v>
          </cell>
          <cell r="E149" t="str">
            <v>CHRARM</v>
          </cell>
          <cell r="G149">
            <v>0</v>
          </cell>
          <cell r="H149">
            <v>9116.48</v>
          </cell>
          <cell r="I149">
            <v>0</v>
          </cell>
          <cell r="J149">
            <v>4216.03</v>
          </cell>
        </row>
        <row r="150">
          <cell r="B150">
            <v>450000395</v>
          </cell>
          <cell r="C150" t="str">
            <v>Mira Mar Devt - Alpine Drive /Tor St Toowoomba</v>
          </cell>
          <cell r="D150" t="str">
            <v>DOM_CR</v>
          </cell>
          <cell r="E150" t="str">
            <v>CHRARM</v>
          </cell>
          <cell r="G150">
            <v>0</v>
          </cell>
          <cell r="H150">
            <v>2237.02</v>
          </cell>
          <cell r="I150">
            <v>0</v>
          </cell>
          <cell r="J150">
            <v>0</v>
          </cell>
        </row>
        <row r="151">
          <cell r="B151">
            <v>450000396</v>
          </cell>
          <cell r="C151" t="str">
            <v>CHH Partnership Pty 41-43 Dixon St, Coolangatta</v>
          </cell>
          <cell r="D151" t="str">
            <v>DOM_CR</v>
          </cell>
          <cell r="E151" t="str">
            <v>COLMOR</v>
          </cell>
          <cell r="G151">
            <v>0</v>
          </cell>
          <cell r="H151">
            <v>1681.11</v>
          </cell>
          <cell r="I151">
            <v>0</v>
          </cell>
          <cell r="J151">
            <v>405.01</v>
          </cell>
        </row>
        <row r="152">
          <cell r="B152">
            <v>450000397</v>
          </cell>
          <cell r="C152" t="str">
            <v>Parkwood Estate Stages 9-15 Wadeville St</v>
          </cell>
          <cell r="D152" t="str">
            <v>DOM_CR</v>
          </cell>
          <cell r="E152" t="str">
            <v>PHIBOU</v>
          </cell>
          <cell r="G152">
            <v>0</v>
          </cell>
          <cell r="H152">
            <v>266.36</v>
          </cell>
          <cell r="I152">
            <v>0</v>
          </cell>
          <cell r="J152">
            <v>0</v>
          </cell>
        </row>
        <row r="153">
          <cell r="B153">
            <v>450000398</v>
          </cell>
          <cell r="C153" t="str">
            <v>Parkwood Estate Stages 9-15 Wadeville St</v>
          </cell>
          <cell r="D153" t="str">
            <v>DOM_CR</v>
          </cell>
          <cell r="E153" t="str">
            <v>PHIBOU</v>
          </cell>
          <cell r="G153">
            <v>0</v>
          </cell>
          <cell r="H153">
            <v>266.36</v>
          </cell>
          <cell r="I153">
            <v>0</v>
          </cell>
          <cell r="J153">
            <v>0</v>
          </cell>
        </row>
        <row r="154">
          <cell r="B154">
            <v>450000399</v>
          </cell>
          <cell r="C154" t="str">
            <v>Parkwood Estate Stages 9-15 Wadeville St</v>
          </cell>
          <cell r="D154" t="str">
            <v>DOM_CR</v>
          </cell>
          <cell r="E154" t="str">
            <v>PHIBOU</v>
          </cell>
          <cell r="G154">
            <v>0</v>
          </cell>
          <cell r="H154">
            <v>266.36</v>
          </cell>
          <cell r="I154">
            <v>0</v>
          </cell>
          <cell r="J154">
            <v>0</v>
          </cell>
        </row>
        <row r="155">
          <cell r="B155">
            <v>450000400</v>
          </cell>
          <cell r="C155" t="str">
            <v>Parkwood Estate Stages 9-15 Wadeville St</v>
          </cell>
          <cell r="D155" t="str">
            <v>DOM_CR</v>
          </cell>
          <cell r="E155" t="str">
            <v>PHIBOU</v>
          </cell>
          <cell r="G155">
            <v>0</v>
          </cell>
          <cell r="H155">
            <v>266.36</v>
          </cell>
          <cell r="I155">
            <v>0</v>
          </cell>
          <cell r="J155">
            <v>0</v>
          </cell>
        </row>
        <row r="156">
          <cell r="B156">
            <v>450000401</v>
          </cell>
          <cell r="C156" t="str">
            <v>Parkwood Estate Stages 9-15 Wadeville St</v>
          </cell>
          <cell r="D156" t="str">
            <v>DOM_CR</v>
          </cell>
          <cell r="E156" t="str">
            <v>PHIBOU</v>
          </cell>
          <cell r="G156">
            <v>0</v>
          </cell>
          <cell r="H156">
            <v>133.18</v>
          </cell>
          <cell r="I156">
            <v>292</v>
          </cell>
          <cell r="J156">
            <v>474.5</v>
          </cell>
        </row>
        <row r="157">
          <cell r="B157">
            <v>450000402</v>
          </cell>
          <cell r="C157" t="str">
            <v>Parkwood Estate Stages 9-15 Wadeville St</v>
          </cell>
          <cell r="D157" t="str">
            <v>DOM_CR</v>
          </cell>
          <cell r="E157" t="str">
            <v>PHIBOU</v>
          </cell>
          <cell r="G157">
            <v>0</v>
          </cell>
          <cell r="H157">
            <v>133.18</v>
          </cell>
          <cell r="I157">
            <v>0</v>
          </cell>
          <cell r="J157">
            <v>0</v>
          </cell>
        </row>
        <row r="158">
          <cell r="B158">
            <v>450000403</v>
          </cell>
          <cell r="C158" t="str">
            <v>Parkwood Estate Stages 9-15 Wadeville St</v>
          </cell>
          <cell r="D158" t="str">
            <v>DOM_CR</v>
          </cell>
          <cell r="E158" t="str">
            <v>PHIBOU</v>
          </cell>
          <cell r="G158">
            <v>0</v>
          </cell>
          <cell r="H158">
            <v>266.36</v>
          </cell>
          <cell r="I158">
            <v>0</v>
          </cell>
          <cell r="J158">
            <v>0</v>
          </cell>
        </row>
        <row r="159">
          <cell r="B159">
            <v>450000404</v>
          </cell>
          <cell r="C159" t="str">
            <v>Lend Lease Residential 50 Coriander Place, Forest Lake</v>
          </cell>
          <cell r="D159" t="str">
            <v>DOM_CR</v>
          </cell>
          <cell r="E159" t="str">
            <v>PHIBOU</v>
          </cell>
          <cell r="G159">
            <v>0</v>
          </cell>
          <cell r="H159">
            <v>919.56</v>
          </cell>
          <cell r="I159">
            <v>0</v>
          </cell>
          <cell r="J159">
            <v>22105.02</v>
          </cell>
        </row>
        <row r="160">
          <cell r="B160">
            <v>450000405</v>
          </cell>
          <cell r="C160" t="str">
            <v>Allissee Developments Stage 2, Bayview Tce, Hollywell</v>
          </cell>
          <cell r="D160" t="str">
            <v>DOM_CR</v>
          </cell>
          <cell r="E160" t="str">
            <v>CHRARM</v>
          </cell>
          <cell r="G160">
            <v>0</v>
          </cell>
          <cell r="H160">
            <v>11003.5</v>
          </cell>
          <cell r="I160">
            <v>0</v>
          </cell>
          <cell r="J160">
            <v>1215.82</v>
          </cell>
        </row>
        <row r="161">
          <cell r="B161">
            <v>450000407</v>
          </cell>
          <cell r="C161" t="str">
            <v>Waterville Properties P/L 115 Government Rd, Richlands</v>
          </cell>
          <cell r="D161" t="str">
            <v>DOM_CR</v>
          </cell>
          <cell r="E161" t="str">
            <v>PHIBOU</v>
          </cell>
          <cell r="G161">
            <v>0</v>
          </cell>
          <cell r="H161">
            <v>532.72</v>
          </cell>
          <cell r="I161">
            <v>0</v>
          </cell>
          <cell r="J161">
            <v>0</v>
          </cell>
        </row>
        <row r="162">
          <cell r="B162">
            <v>450000408</v>
          </cell>
          <cell r="C162" t="str">
            <v>Genesis Stage 3 - Community centre, Amity Rd, Coomera</v>
          </cell>
          <cell r="D162" t="str">
            <v>DOM_CR</v>
          </cell>
          <cell r="E162" t="str">
            <v>CHRARM</v>
          </cell>
          <cell r="G162">
            <v>0</v>
          </cell>
          <cell r="H162">
            <v>4383.55</v>
          </cell>
          <cell r="I162">
            <v>0</v>
          </cell>
          <cell r="J162">
            <v>0</v>
          </cell>
        </row>
        <row r="163">
          <cell r="B163">
            <v>450000409</v>
          </cell>
          <cell r="C163" t="str">
            <v>Sherwood Parklands (Headworks)</v>
          </cell>
          <cell r="D163" t="str">
            <v>DOM_CR</v>
          </cell>
          <cell r="E163" t="str">
            <v>STEBAS</v>
          </cell>
          <cell r="G163">
            <v>0</v>
          </cell>
          <cell r="H163">
            <v>651.62</v>
          </cell>
          <cell r="I163">
            <v>0</v>
          </cell>
          <cell r="J163">
            <v>20989.17</v>
          </cell>
        </row>
        <row r="164">
          <cell r="B164">
            <v>450000410</v>
          </cell>
          <cell r="C164" t="str">
            <v>Sherwood Parklands (Internal reticulation)</v>
          </cell>
          <cell r="D164" t="str">
            <v>DOM_CR</v>
          </cell>
          <cell r="E164" t="str">
            <v>STEBAS</v>
          </cell>
          <cell r="G164">
            <v>0</v>
          </cell>
          <cell r="H164">
            <v>2200.2399999999998</v>
          </cell>
          <cell r="I164">
            <v>0</v>
          </cell>
          <cell r="J164">
            <v>12483.45</v>
          </cell>
        </row>
        <row r="165">
          <cell r="B165">
            <v>450000413</v>
          </cell>
          <cell r="C165" t="str">
            <v>Park Edge Estate, stage 10-13, Grand Canyon Dr, Springfield</v>
          </cell>
          <cell r="D165" t="str">
            <v>DOM_CR</v>
          </cell>
          <cell r="E165" t="str">
            <v>PHIBOU</v>
          </cell>
          <cell r="G165">
            <v>0</v>
          </cell>
          <cell r="H165">
            <v>1076.7</v>
          </cell>
          <cell r="I165">
            <v>0</v>
          </cell>
          <cell r="J165">
            <v>28204.91</v>
          </cell>
        </row>
        <row r="166">
          <cell r="B166">
            <v>450000416</v>
          </cell>
          <cell r="C166" t="str">
            <v>Genesis Stage 3 - Internal, Amity Rd Coomera</v>
          </cell>
          <cell r="D166" t="str">
            <v>DOM_CR</v>
          </cell>
          <cell r="E166" t="str">
            <v>CHRARM</v>
          </cell>
          <cell r="G166">
            <v>0</v>
          </cell>
          <cell r="H166">
            <v>7086.74</v>
          </cell>
          <cell r="I166">
            <v>2130.17</v>
          </cell>
          <cell r="J166">
            <v>3267.56</v>
          </cell>
        </row>
        <row r="167">
          <cell r="B167">
            <v>450000417</v>
          </cell>
          <cell r="C167" t="str">
            <v>Romanza Properties (Strawberry Fields), Attenborough Bvd, Pi</v>
          </cell>
          <cell r="D167" t="str">
            <v>DOM_CR</v>
          </cell>
          <cell r="E167" t="str">
            <v>CHRARM</v>
          </cell>
          <cell r="G167">
            <v>0</v>
          </cell>
          <cell r="H167">
            <v>325.64</v>
          </cell>
          <cell r="I167">
            <v>0</v>
          </cell>
          <cell r="J167">
            <v>24983.22</v>
          </cell>
        </row>
        <row r="168">
          <cell r="B168">
            <v>450000419</v>
          </cell>
          <cell r="C168" t="str">
            <v>Pimpama Headworks, Yawalpah Rd, Pimpama</v>
          </cell>
          <cell r="D168" t="str">
            <v>DOM_CR</v>
          </cell>
          <cell r="E168" t="str">
            <v>STEBAS</v>
          </cell>
          <cell r="G168">
            <v>0</v>
          </cell>
          <cell r="H168">
            <v>753.43</v>
          </cell>
          <cell r="I168">
            <v>4267.87</v>
          </cell>
          <cell r="J168">
            <v>498904.91</v>
          </cell>
        </row>
        <row r="169">
          <cell r="B169">
            <v>450000420</v>
          </cell>
          <cell r="C169" t="str">
            <v>Eastern Manor Estate Stage 26, Dianthus St, Wakerley</v>
          </cell>
          <cell r="D169" t="str">
            <v>DOM_CR</v>
          </cell>
          <cell r="E169" t="str">
            <v>STEBAS</v>
          </cell>
          <cell r="G169">
            <v>0</v>
          </cell>
          <cell r="H169">
            <v>120.47</v>
          </cell>
          <cell r="I169">
            <v>36</v>
          </cell>
          <cell r="J169">
            <v>17668.62</v>
          </cell>
        </row>
        <row r="170">
          <cell r="B170">
            <v>450000421</v>
          </cell>
          <cell r="C170" t="str">
            <v>Boggo Road Gaol, Annerley Rd, Annerley</v>
          </cell>
          <cell r="D170" t="str">
            <v>DOM_CR</v>
          </cell>
          <cell r="E170" t="str">
            <v>STEBAS</v>
          </cell>
          <cell r="G170">
            <v>0</v>
          </cell>
          <cell r="H170">
            <v>0</v>
          </cell>
          <cell r="I170">
            <v>0</v>
          </cell>
          <cell r="J170">
            <v>22765.9</v>
          </cell>
        </row>
        <row r="171">
          <cell r="B171">
            <v>450000423</v>
          </cell>
          <cell r="C171" t="str">
            <v>Bridge St Stage 5, 530 Bridge St, Toowoomba</v>
          </cell>
          <cell r="D171" t="str">
            <v>DOM_CR</v>
          </cell>
          <cell r="E171" t="str">
            <v>CHRARM</v>
          </cell>
          <cell r="G171">
            <v>0</v>
          </cell>
          <cell r="H171">
            <v>1763.85</v>
          </cell>
          <cell r="I171">
            <v>0</v>
          </cell>
          <cell r="J171">
            <v>152.68</v>
          </cell>
        </row>
        <row r="172">
          <cell r="B172">
            <v>450000424</v>
          </cell>
          <cell r="C172" t="str">
            <v>Greenhampton Estate, Bellara Drive, Toowoomba</v>
          </cell>
          <cell r="D172" t="str">
            <v>DOM_CR</v>
          </cell>
          <cell r="E172" t="str">
            <v>CHRARM</v>
          </cell>
          <cell r="G172">
            <v>0</v>
          </cell>
          <cell r="H172">
            <v>2630.25</v>
          </cell>
          <cell r="I172">
            <v>0</v>
          </cell>
          <cell r="J172">
            <v>7183.03</v>
          </cell>
        </row>
        <row r="173">
          <cell r="B173">
            <v>450000426</v>
          </cell>
          <cell r="C173" t="str">
            <v>Mossvale on Manly Stage 9, Tilley Rd, Wakerley</v>
          </cell>
          <cell r="D173" t="str">
            <v>DOM_CR</v>
          </cell>
          <cell r="E173" t="str">
            <v>STEBAS</v>
          </cell>
          <cell r="G173">
            <v>0</v>
          </cell>
          <cell r="H173">
            <v>0</v>
          </cell>
          <cell r="I173">
            <v>2293.7399999999998</v>
          </cell>
          <cell r="J173">
            <v>4314.57</v>
          </cell>
        </row>
        <row r="174">
          <cell r="B174">
            <v>450000429</v>
          </cell>
          <cell r="C174" t="str">
            <v>New Domestic Meter Set</v>
          </cell>
          <cell r="D174" t="str">
            <v>DOM_CR</v>
          </cell>
          <cell r="E174" t="str">
            <v>MARHOL</v>
          </cell>
          <cell r="G174">
            <v>0</v>
          </cell>
          <cell r="H174">
            <v>0</v>
          </cell>
          <cell r="I174">
            <v>4477.6000000000004</v>
          </cell>
          <cell r="J174">
            <v>21599.85</v>
          </cell>
        </row>
        <row r="175">
          <cell r="B175">
            <v>450000430</v>
          </cell>
          <cell r="C175" t="str">
            <v>New Domestic Service - Estate</v>
          </cell>
          <cell r="D175" t="str">
            <v>DOM_CR</v>
          </cell>
          <cell r="E175" t="str">
            <v>MARHOL</v>
          </cell>
          <cell r="G175">
            <v>0</v>
          </cell>
          <cell r="H175">
            <v>0</v>
          </cell>
          <cell r="I175">
            <v>1128</v>
          </cell>
          <cell r="J175">
            <v>11562</v>
          </cell>
        </row>
        <row r="176">
          <cell r="B176">
            <v>450000433</v>
          </cell>
          <cell r="C176" t="str">
            <v>New Main - Existing Domestic</v>
          </cell>
          <cell r="D176" t="str">
            <v>DOM_CR</v>
          </cell>
          <cell r="E176" t="str">
            <v>MARHOL</v>
          </cell>
          <cell r="G176">
            <v>0</v>
          </cell>
          <cell r="H176">
            <v>0</v>
          </cell>
          <cell r="I176">
            <v>0</v>
          </cell>
          <cell r="J176">
            <v>1771</v>
          </cell>
        </row>
        <row r="177">
          <cell r="B177">
            <v>450000444</v>
          </cell>
          <cell r="C177" t="str">
            <v>30/12/2009</v>
          </cell>
          <cell r="D177" t="str">
            <v>DOM_CR</v>
          </cell>
          <cell r="E177" t="str">
            <v>CHRARM</v>
          </cell>
          <cell r="G177">
            <v>0</v>
          </cell>
          <cell r="H177">
            <v>0</v>
          </cell>
          <cell r="I177">
            <v>134</v>
          </cell>
          <cell r="J177">
            <v>4673.6499999999996</v>
          </cell>
        </row>
        <row r="178">
          <cell r="B178">
            <v>450000445</v>
          </cell>
          <cell r="C178" t="str">
            <v>Brookwater stage 11C, Brookwater Drive, Brookwater</v>
          </cell>
          <cell r="D178" t="str">
            <v>DOM_CR</v>
          </cell>
          <cell r="E178" t="str">
            <v>PHIBOU</v>
          </cell>
          <cell r="G178">
            <v>0</v>
          </cell>
          <cell r="H178">
            <v>0</v>
          </cell>
          <cell r="I178">
            <v>0</v>
          </cell>
          <cell r="J178">
            <v>401.5</v>
          </cell>
        </row>
        <row r="179">
          <cell r="B179">
            <v>450000459</v>
          </cell>
          <cell r="C179" t="str">
            <v>Cova stage 1, Pendraat Parade, Hope Island</v>
          </cell>
          <cell r="D179" t="str">
            <v>DOM_CR</v>
          </cell>
          <cell r="E179" t="str">
            <v>CHRARM</v>
          </cell>
          <cell r="G179">
            <v>0</v>
          </cell>
          <cell r="H179">
            <v>0</v>
          </cell>
          <cell r="I179">
            <v>0</v>
          </cell>
          <cell r="J179">
            <v>3411.98</v>
          </cell>
        </row>
        <row r="180">
          <cell r="B180">
            <v>450000460</v>
          </cell>
          <cell r="C180" t="str">
            <v>Hope Island Harbour Village, Glengallon Way, Hope Island</v>
          </cell>
          <cell r="D180" t="str">
            <v>DOM_CR</v>
          </cell>
          <cell r="E180" t="str">
            <v>CHRARM</v>
          </cell>
          <cell r="G180">
            <v>0</v>
          </cell>
          <cell r="H180">
            <v>0</v>
          </cell>
          <cell r="I180">
            <v>0</v>
          </cell>
          <cell r="J180">
            <v>3625.65</v>
          </cell>
        </row>
        <row r="181">
          <cell r="B181">
            <v>450000461</v>
          </cell>
          <cell r="C181" t="str">
            <v>Brisbane land developers, 79-91 Green Camp Rd, Wakerley</v>
          </cell>
          <cell r="D181" t="str">
            <v>DOM_CR</v>
          </cell>
          <cell r="E181" t="str">
            <v>STEBAS</v>
          </cell>
          <cell r="G181">
            <v>0</v>
          </cell>
          <cell r="H181">
            <v>0</v>
          </cell>
          <cell r="I181">
            <v>0</v>
          </cell>
          <cell r="J181">
            <v>736</v>
          </cell>
        </row>
        <row r="182">
          <cell r="B182">
            <v>450000463</v>
          </cell>
          <cell r="C182" t="str">
            <v>Gainsbourough Greens Estate,Yawalpha Rd, Pimpana</v>
          </cell>
          <cell r="D182" t="str">
            <v>DOM_CR</v>
          </cell>
          <cell r="E182" t="str">
            <v>CHRARM</v>
          </cell>
          <cell r="G182">
            <v>0</v>
          </cell>
          <cell r="H182">
            <v>0</v>
          </cell>
          <cell r="I182">
            <v>2648.26</v>
          </cell>
          <cell r="J182">
            <v>36655.4</v>
          </cell>
        </row>
        <row r="183">
          <cell r="B183">
            <v>450000464</v>
          </cell>
          <cell r="C183" t="str">
            <v>Ormeau Hills Stage 7, Sir Charles Holm Drive, Ormeau Hills</v>
          </cell>
          <cell r="D183" t="str">
            <v>DOM_CR</v>
          </cell>
          <cell r="E183" t="str">
            <v>STEBAS</v>
          </cell>
          <cell r="G183">
            <v>0</v>
          </cell>
          <cell r="H183">
            <v>0</v>
          </cell>
          <cell r="I183">
            <v>0</v>
          </cell>
          <cell r="J183">
            <v>1507</v>
          </cell>
        </row>
        <row r="184">
          <cell r="B184">
            <v>450000465</v>
          </cell>
          <cell r="C184" t="str">
            <v>Stocklands Development,197 Eggersdorf Rd, Ormeau</v>
          </cell>
          <cell r="D184" t="str">
            <v>DOM_CR</v>
          </cell>
          <cell r="E184" t="str">
            <v>STEBAS</v>
          </cell>
          <cell r="G184">
            <v>0</v>
          </cell>
          <cell r="H184">
            <v>0</v>
          </cell>
          <cell r="I184">
            <v>1007.75</v>
          </cell>
          <cell r="J184">
            <v>2710.91</v>
          </cell>
        </row>
        <row r="185">
          <cell r="B185">
            <v>450000466</v>
          </cell>
          <cell r="C185" t="str">
            <v>Jacobs Ridge Stage 24, Maidenwell Rd, Ormeau</v>
          </cell>
          <cell r="D185" t="str">
            <v>DOM_CR</v>
          </cell>
          <cell r="E185" t="str">
            <v>STEBAS</v>
          </cell>
          <cell r="G185">
            <v>0</v>
          </cell>
          <cell r="H185">
            <v>0</v>
          </cell>
          <cell r="I185">
            <v>6293.16</v>
          </cell>
          <cell r="J185">
            <v>7754.01</v>
          </cell>
        </row>
        <row r="186">
          <cell r="B186">
            <v>450000468</v>
          </cell>
          <cell r="C186" t="str">
            <v>Moss Rd Development, Cnr Moss and Manly roads, Wakerley</v>
          </cell>
          <cell r="D186" t="str">
            <v>DOM_CR</v>
          </cell>
          <cell r="E186" t="str">
            <v>STEBAS</v>
          </cell>
          <cell r="G186">
            <v>0</v>
          </cell>
          <cell r="H186">
            <v>0</v>
          </cell>
          <cell r="I186">
            <v>0</v>
          </cell>
          <cell r="J186">
            <v>276</v>
          </cell>
        </row>
        <row r="187">
          <cell r="B187">
            <v>450000470</v>
          </cell>
          <cell r="C187" t="str">
            <v>Currumbin Ridge, (Headworks) Mitchell St, Currumbin Valley</v>
          </cell>
          <cell r="D187" t="str">
            <v>DOM_CR</v>
          </cell>
          <cell r="E187" t="str">
            <v>CHRARM</v>
          </cell>
          <cell r="G187">
            <v>0</v>
          </cell>
          <cell r="H187">
            <v>0</v>
          </cell>
          <cell r="I187">
            <v>2395.9899999999998</v>
          </cell>
          <cell r="J187">
            <v>4295.49</v>
          </cell>
        </row>
        <row r="188">
          <cell r="B188">
            <v>450000475</v>
          </cell>
          <cell r="C188" t="str">
            <v>Jacobs Ridge St 22, Lynbrook Ave, Ormeau</v>
          </cell>
          <cell r="D188" t="str">
            <v>DOM_CR</v>
          </cell>
          <cell r="E188" t="str">
            <v>STEBAS</v>
          </cell>
          <cell r="G188">
            <v>0</v>
          </cell>
          <cell r="H188">
            <v>0</v>
          </cell>
          <cell r="I188">
            <v>0</v>
          </cell>
          <cell r="J188">
            <v>7637.19</v>
          </cell>
        </row>
        <row r="189">
          <cell r="B189">
            <v>450000476</v>
          </cell>
          <cell r="C189" t="str">
            <v>Jacobs Ridge St 23, Carrington St, Ormeau</v>
          </cell>
          <cell r="D189" t="str">
            <v>DOM_CR</v>
          </cell>
          <cell r="E189" t="str">
            <v>STEBAS</v>
          </cell>
          <cell r="G189">
            <v>0</v>
          </cell>
          <cell r="H189">
            <v>0</v>
          </cell>
          <cell r="I189">
            <v>0</v>
          </cell>
          <cell r="J189">
            <v>15279.28</v>
          </cell>
        </row>
        <row r="190">
          <cell r="B190">
            <v>450000478</v>
          </cell>
          <cell r="C190" t="str">
            <v>Ormeau Hills Stage 8, Ormeau Ridge Rd, Ormeau Hills</v>
          </cell>
          <cell r="D190" t="str">
            <v>DOM_CR</v>
          </cell>
          <cell r="E190" t="str">
            <v>STEBAS</v>
          </cell>
          <cell r="G190">
            <v>0</v>
          </cell>
          <cell r="H190">
            <v>0</v>
          </cell>
          <cell r="I190">
            <v>0</v>
          </cell>
          <cell r="J190">
            <v>184</v>
          </cell>
        </row>
        <row r="191">
          <cell r="B191">
            <v>450000479</v>
          </cell>
          <cell r="C191" t="str">
            <v>Woodlands Village 1, Stage 4, Outlook Dr, Waterford</v>
          </cell>
          <cell r="D191" t="str">
            <v>DOM_CR</v>
          </cell>
          <cell r="E191" t="str">
            <v>STEBAS</v>
          </cell>
          <cell r="G191">
            <v>0</v>
          </cell>
          <cell r="H191">
            <v>0</v>
          </cell>
          <cell r="I191">
            <v>0</v>
          </cell>
          <cell r="J191">
            <v>1894.53</v>
          </cell>
        </row>
        <row r="192">
          <cell r="B192">
            <v>450000480</v>
          </cell>
          <cell r="C192" t="str">
            <v>Woodlands Village 1, Stage 5, Outlook Dr, Waterford</v>
          </cell>
          <cell r="D192" t="str">
            <v>DOM_CR</v>
          </cell>
          <cell r="E192" t="str">
            <v>STEBAS</v>
          </cell>
          <cell r="G192">
            <v>0</v>
          </cell>
          <cell r="H192">
            <v>0</v>
          </cell>
          <cell r="I192">
            <v>0</v>
          </cell>
          <cell r="J192">
            <v>2511.83</v>
          </cell>
        </row>
        <row r="193">
          <cell r="B193">
            <v>450000481</v>
          </cell>
          <cell r="C193" t="str">
            <v>Woodlands Village 1, Stage 6, Outlook Dr, Waterford</v>
          </cell>
          <cell r="D193" t="str">
            <v>DOM_CR</v>
          </cell>
          <cell r="E193" t="str">
            <v>STEBAS</v>
          </cell>
          <cell r="G193">
            <v>0</v>
          </cell>
          <cell r="H193">
            <v>0</v>
          </cell>
          <cell r="I193">
            <v>0</v>
          </cell>
          <cell r="J193">
            <v>2334.59</v>
          </cell>
        </row>
        <row r="194">
          <cell r="B194">
            <v>450000482</v>
          </cell>
          <cell r="C194" t="str">
            <v>FKP Development, (Headworks) Gardner Road, Rochedale</v>
          </cell>
          <cell r="D194" t="str">
            <v>DOM_CR</v>
          </cell>
          <cell r="E194" t="str">
            <v>STEBAS</v>
          </cell>
          <cell r="G194">
            <v>0</v>
          </cell>
          <cell r="H194">
            <v>0</v>
          </cell>
          <cell r="I194">
            <v>0</v>
          </cell>
          <cell r="J194">
            <v>15012</v>
          </cell>
        </row>
        <row r="195">
          <cell r="B195">
            <v>450000483</v>
          </cell>
          <cell r="C195" t="str">
            <v>Mulpha Group - Tristania Way, Sanctuary Cove, Hope Island</v>
          </cell>
          <cell r="D195" t="str">
            <v>DOM_CR</v>
          </cell>
          <cell r="E195" t="str">
            <v>CHRARM</v>
          </cell>
          <cell r="G195">
            <v>0</v>
          </cell>
          <cell r="H195">
            <v>0</v>
          </cell>
          <cell r="I195">
            <v>0</v>
          </cell>
          <cell r="J195">
            <v>6458.15</v>
          </cell>
        </row>
        <row r="196">
          <cell r="B196">
            <v>450000484</v>
          </cell>
          <cell r="C196" t="str">
            <v>Mulpha Group - Hillcrest Place, Sanctuary Cove, Hope Island</v>
          </cell>
          <cell r="D196" t="str">
            <v>DOM_CR</v>
          </cell>
          <cell r="E196" t="str">
            <v>CHRARM</v>
          </cell>
          <cell r="G196">
            <v>0</v>
          </cell>
          <cell r="H196">
            <v>0</v>
          </cell>
          <cell r="I196">
            <v>0</v>
          </cell>
          <cell r="J196">
            <v>17715.23</v>
          </cell>
        </row>
        <row r="197">
          <cell r="B197">
            <v>450000487</v>
          </cell>
          <cell r="C197" t="str">
            <v>Hope Island Harbour Village (Headworks), Glengallon Way, Hop</v>
          </cell>
          <cell r="D197" t="str">
            <v>DOM_CR</v>
          </cell>
          <cell r="E197" t="str">
            <v>CHRARM</v>
          </cell>
          <cell r="G197">
            <v>0</v>
          </cell>
          <cell r="H197">
            <v>0</v>
          </cell>
          <cell r="I197">
            <v>0</v>
          </cell>
          <cell r="J197">
            <v>368</v>
          </cell>
        </row>
        <row r="198">
          <cell r="B198">
            <v>450000490</v>
          </cell>
          <cell r="C198" t="str">
            <v>Big Sky Coomera Stage 5</v>
          </cell>
          <cell r="D198" t="str">
            <v>DOM_CR</v>
          </cell>
          <cell r="E198" t="str">
            <v>CHRARM</v>
          </cell>
          <cell r="G198">
            <v>0</v>
          </cell>
          <cell r="H198">
            <v>0</v>
          </cell>
          <cell r="I198">
            <v>0</v>
          </cell>
          <cell r="J198">
            <v>1102.5</v>
          </cell>
        </row>
        <row r="199">
          <cell r="B199">
            <v>450000492</v>
          </cell>
          <cell r="C199" t="str">
            <v>Hillcroft at Belmont, Lot 15 Dairy Swamp Rd, Belmont</v>
          </cell>
          <cell r="D199" t="str">
            <v>DOM_CR</v>
          </cell>
          <cell r="E199" t="str">
            <v>STEBAS</v>
          </cell>
          <cell r="G199">
            <v>0</v>
          </cell>
          <cell r="H199">
            <v>0</v>
          </cell>
          <cell r="I199">
            <v>0</v>
          </cell>
          <cell r="J199">
            <v>5580.22</v>
          </cell>
        </row>
        <row r="200">
          <cell r="B200">
            <v>450000493</v>
          </cell>
          <cell r="C200" t="str">
            <v>Village 6, Stages 5 &amp; 6 Woodlands, Conondale Way, Waterford</v>
          </cell>
          <cell r="D200" t="str">
            <v>DOM_CR</v>
          </cell>
          <cell r="E200" t="str">
            <v>STEBAS</v>
          </cell>
          <cell r="G200">
            <v>0</v>
          </cell>
          <cell r="H200">
            <v>0</v>
          </cell>
          <cell r="I200">
            <v>0</v>
          </cell>
          <cell r="J200">
            <v>328.5</v>
          </cell>
        </row>
        <row r="201">
          <cell r="B201">
            <v>450000501</v>
          </cell>
          <cell r="C201" t="str">
            <v>Stage 45A &amp; 45B, 259 Green Camp Rd, Wakerley</v>
          </cell>
          <cell r="D201" t="str">
            <v>DOM_CR</v>
          </cell>
          <cell r="E201" t="str">
            <v>STEBAS</v>
          </cell>
          <cell r="G201">
            <v>0</v>
          </cell>
          <cell r="H201">
            <v>0</v>
          </cell>
          <cell r="I201">
            <v>0</v>
          </cell>
          <cell r="J201">
            <v>368</v>
          </cell>
        </row>
        <row r="202">
          <cell r="B202">
            <v>450000502</v>
          </cell>
          <cell r="C202" t="str">
            <v>Woodlands Village 6, Stages 7,8,9, Grand Terrace, Waterford</v>
          </cell>
          <cell r="D202" t="str">
            <v>DOM_CR</v>
          </cell>
          <cell r="E202" t="str">
            <v>STEBAS</v>
          </cell>
          <cell r="G202">
            <v>0</v>
          </cell>
          <cell r="H202">
            <v>0</v>
          </cell>
          <cell r="I202">
            <v>0</v>
          </cell>
          <cell r="J202">
            <v>622</v>
          </cell>
        </row>
        <row r="203">
          <cell r="B203">
            <v>450000503</v>
          </cell>
          <cell r="C203" t="str">
            <v>Woodlands Village 5, Stages 3,9,10, Grand Terrace Waterford</v>
          </cell>
          <cell r="D203" t="str">
            <v>DOM_CR</v>
          </cell>
          <cell r="E203" t="str">
            <v>STEBAS</v>
          </cell>
          <cell r="G203">
            <v>0</v>
          </cell>
          <cell r="H203">
            <v>0</v>
          </cell>
          <cell r="I203">
            <v>0</v>
          </cell>
          <cell r="J203">
            <v>804.5</v>
          </cell>
        </row>
        <row r="204">
          <cell r="B204">
            <v>450000504</v>
          </cell>
          <cell r="C204" t="str">
            <v>Park Edge Stage 14-16, Park Edge Drive, Springfield Lake</v>
          </cell>
          <cell r="D204" t="str">
            <v>DOM_CR</v>
          </cell>
          <cell r="E204" t="str">
            <v>PHIBOU</v>
          </cell>
          <cell r="G204">
            <v>0</v>
          </cell>
          <cell r="H204">
            <v>0</v>
          </cell>
          <cell r="I204">
            <v>1029.22</v>
          </cell>
          <cell r="J204">
            <v>7051.88</v>
          </cell>
        </row>
        <row r="205">
          <cell r="B205">
            <v>450000512</v>
          </cell>
          <cell r="C205" t="str">
            <v>Big Sky Coomera Stage 6</v>
          </cell>
          <cell r="D205" t="str">
            <v>DOM_CR</v>
          </cell>
          <cell r="E205" t="str">
            <v>CHRARM</v>
          </cell>
          <cell r="G205">
            <v>0</v>
          </cell>
          <cell r="H205">
            <v>0</v>
          </cell>
          <cell r="I205">
            <v>0</v>
          </cell>
          <cell r="J205">
            <v>1174</v>
          </cell>
        </row>
        <row r="206">
          <cell r="B206">
            <v>450000514</v>
          </cell>
          <cell r="C206" t="str">
            <v>PRA Developers, 784 Blunder Rd, Doolandella</v>
          </cell>
          <cell r="D206" t="str">
            <v>DOM_CR</v>
          </cell>
          <cell r="E206" t="str">
            <v>PHIBOU</v>
          </cell>
          <cell r="G206">
            <v>0</v>
          </cell>
          <cell r="H206">
            <v>0</v>
          </cell>
          <cell r="I206">
            <v>0</v>
          </cell>
          <cell r="J206">
            <v>8048.41</v>
          </cell>
        </row>
        <row r="207">
          <cell r="B207">
            <v>450000515</v>
          </cell>
          <cell r="C207" t="str">
            <v>Tarlington Estate, Lot 1-3 Ramsay St, Toowoomba</v>
          </cell>
          <cell r="D207" t="str">
            <v>DOM_CR</v>
          </cell>
          <cell r="E207" t="str">
            <v>CHRARM</v>
          </cell>
          <cell r="G207">
            <v>0</v>
          </cell>
          <cell r="H207">
            <v>0</v>
          </cell>
          <cell r="I207">
            <v>2074.4899999999998</v>
          </cell>
          <cell r="J207">
            <v>19693.32</v>
          </cell>
        </row>
        <row r="208">
          <cell r="B208">
            <v>450000519</v>
          </cell>
          <cell r="C208" t="str">
            <v>Devine Yawalapha, Lot 8-11 Yawalapha Rd, Pimpama</v>
          </cell>
          <cell r="D208" t="str">
            <v>DOM_CR</v>
          </cell>
          <cell r="E208" t="str">
            <v>CHRARM</v>
          </cell>
          <cell r="G208">
            <v>0</v>
          </cell>
          <cell r="H208">
            <v>0</v>
          </cell>
          <cell r="I208">
            <v>474.5</v>
          </cell>
          <cell r="J208">
            <v>474.5</v>
          </cell>
        </row>
        <row r="209">
          <cell r="B209">
            <v>450000542</v>
          </cell>
          <cell r="C209" t="str">
            <v>Development Mgt Solutions, 462 Manly Rd, Wakerley</v>
          </cell>
          <cell r="D209" t="str">
            <v>DOM_CR</v>
          </cell>
          <cell r="E209" t="str">
            <v>STEBAS</v>
          </cell>
          <cell r="G209">
            <v>11453</v>
          </cell>
          <cell r="H209">
            <v>0</v>
          </cell>
          <cell r="I209">
            <v>0</v>
          </cell>
          <cell r="J209">
            <v>2978.58</v>
          </cell>
        </row>
        <row r="210">
          <cell r="B210">
            <v>450000549</v>
          </cell>
          <cell r="C210" t="str">
            <v>Hope Island Villas - John Lund Dr  Hope Island</v>
          </cell>
          <cell r="D210" t="str">
            <v>DOM_CR</v>
          </cell>
          <cell r="E210" t="str">
            <v>CHRARM</v>
          </cell>
          <cell r="G210">
            <v>19687</v>
          </cell>
          <cell r="H210">
            <v>0</v>
          </cell>
          <cell r="I210">
            <v>0</v>
          </cell>
          <cell r="J210">
            <v>615</v>
          </cell>
        </row>
        <row r="211">
          <cell r="B211">
            <v>450000556</v>
          </cell>
          <cell r="C211" t="str">
            <v>Sanctuary Cove Block 6</v>
          </cell>
          <cell r="D211" t="str">
            <v>DOM_CR</v>
          </cell>
          <cell r="E211" t="str">
            <v>CHRARM</v>
          </cell>
          <cell r="G211">
            <v>32625</v>
          </cell>
          <cell r="H211">
            <v>0</v>
          </cell>
          <cell r="I211">
            <v>5201.76</v>
          </cell>
          <cell r="J211">
            <v>5201.76</v>
          </cell>
        </row>
        <row r="212">
          <cell r="B212">
            <v>450000557</v>
          </cell>
          <cell r="C212" t="str">
            <v>Sequana Retirement Village St 4</v>
          </cell>
          <cell r="D212" t="str">
            <v>DOM_CR</v>
          </cell>
          <cell r="E212" t="str">
            <v>CHRARM</v>
          </cell>
          <cell r="G212">
            <v>4083</v>
          </cell>
          <cell r="H212">
            <v>0</v>
          </cell>
          <cell r="I212">
            <v>292</v>
          </cell>
          <cell r="J212">
            <v>986</v>
          </cell>
        </row>
        <row r="213">
          <cell r="B213">
            <v>450000558</v>
          </cell>
          <cell r="C213" t="str">
            <v>Delfin - Woodlands Village 5 stage 8</v>
          </cell>
          <cell r="D213" t="str">
            <v>DOM_CR</v>
          </cell>
          <cell r="E213" t="str">
            <v>STEBAS</v>
          </cell>
          <cell r="G213">
            <v>10646</v>
          </cell>
          <cell r="H213">
            <v>0</v>
          </cell>
          <cell r="I213">
            <v>134</v>
          </cell>
          <cell r="J213">
            <v>134</v>
          </cell>
        </row>
        <row r="214">
          <cell r="B214">
            <v>450000559</v>
          </cell>
          <cell r="C214" t="str">
            <v>Delfin - Woodlands Village 5 stage 12</v>
          </cell>
          <cell r="D214" t="str">
            <v>DOM_CR</v>
          </cell>
          <cell r="E214" t="str">
            <v>STEBAS</v>
          </cell>
          <cell r="G214">
            <v>10646</v>
          </cell>
          <cell r="H214">
            <v>0</v>
          </cell>
          <cell r="I214">
            <v>134</v>
          </cell>
          <cell r="J214">
            <v>134</v>
          </cell>
        </row>
        <row r="215">
          <cell r="B215">
            <v>450000560</v>
          </cell>
          <cell r="C215" t="str">
            <v>Delfin - Woodlands Village 5 stage 13</v>
          </cell>
          <cell r="D215" t="str">
            <v>DOM_CR</v>
          </cell>
          <cell r="E215" t="str">
            <v>STEBAS</v>
          </cell>
          <cell r="G215">
            <v>10646</v>
          </cell>
          <cell r="H215">
            <v>0</v>
          </cell>
          <cell r="I215">
            <v>134</v>
          </cell>
          <cell r="J215">
            <v>134</v>
          </cell>
        </row>
        <row r="216">
          <cell r="B216">
            <v>450000561</v>
          </cell>
          <cell r="C216" t="str">
            <v>QM Properties 152-164 Pascoe St Ormeau</v>
          </cell>
          <cell r="D216" t="str">
            <v>DOM_CR</v>
          </cell>
          <cell r="E216" t="str">
            <v>STEBAS</v>
          </cell>
          <cell r="G216">
            <v>15568</v>
          </cell>
          <cell r="H216">
            <v>0</v>
          </cell>
          <cell r="I216">
            <v>134</v>
          </cell>
          <cell r="J216">
            <v>134</v>
          </cell>
        </row>
        <row r="217">
          <cell r="B217">
            <v>450000562</v>
          </cell>
          <cell r="C217" t="str">
            <v>Delfin - Woodlands Village 4 stage 1</v>
          </cell>
          <cell r="D217" t="str">
            <v>DOM_CR</v>
          </cell>
          <cell r="E217" t="str">
            <v>STEBAS</v>
          </cell>
          <cell r="G217">
            <v>17064</v>
          </cell>
          <cell r="H217">
            <v>0</v>
          </cell>
          <cell r="I217">
            <v>134</v>
          </cell>
          <cell r="J217">
            <v>134</v>
          </cell>
        </row>
        <row r="218">
          <cell r="B218">
            <v>450000569</v>
          </cell>
          <cell r="C218" t="str">
            <v>Northview  Parade Benowa</v>
          </cell>
          <cell r="D218" t="str">
            <v>DOM_CR</v>
          </cell>
          <cell r="E218" t="str">
            <v>CHRARM</v>
          </cell>
          <cell r="G218">
            <v>6275</v>
          </cell>
          <cell r="H218">
            <v>0</v>
          </cell>
          <cell r="I218">
            <v>347</v>
          </cell>
          <cell r="J218">
            <v>347</v>
          </cell>
        </row>
        <row r="219">
          <cell r="D219" t="str">
            <v>DOM_CR Total</v>
          </cell>
          <cell r="I219">
            <v>254255.37</v>
          </cell>
          <cell r="J219">
            <v>3975992.3099999987</v>
          </cell>
        </row>
        <row r="220">
          <cell r="B220">
            <v>450000526</v>
          </cell>
          <cell r="C220" t="str">
            <v>Highland Reserve, Stage 6b, Reserve Rd, Upper Coomera</v>
          </cell>
          <cell r="D220" t="str">
            <v>GRDMNEST</v>
          </cell>
          <cell r="E220" t="str">
            <v>STEBAS</v>
          </cell>
          <cell r="G220">
            <v>0</v>
          </cell>
          <cell r="H220">
            <v>0</v>
          </cell>
          <cell r="I220">
            <v>5303.2</v>
          </cell>
          <cell r="J220">
            <v>16821.48</v>
          </cell>
        </row>
        <row r="221">
          <cell r="B221">
            <v>450000527</v>
          </cell>
          <cell r="C221" t="str">
            <v>Woodlands Village 5, Stage 7, Frankland St, Waterford</v>
          </cell>
          <cell r="D221" t="str">
            <v>GRDMNEST</v>
          </cell>
          <cell r="E221" t="str">
            <v>STEBAS</v>
          </cell>
          <cell r="G221">
            <v>0</v>
          </cell>
          <cell r="H221">
            <v>0</v>
          </cell>
          <cell r="I221">
            <v>0</v>
          </cell>
          <cell r="J221">
            <v>182.5</v>
          </cell>
        </row>
        <row r="222">
          <cell r="B222">
            <v>450000528</v>
          </cell>
          <cell r="C222" t="str">
            <v>Woodlands Village 5, Stage 11, Frankland St, Waterford</v>
          </cell>
          <cell r="D222" t="str">
            <v>GRDMNEST</v>
          </cell>
          <cell r="E222" t="str">
            <v>STEBAS</v>
          </cell>
          <cell r="G222">
            <v>0</v>
          </cell>
          <cell r="H222">
            <v>0</v>
          </cell>
          <cell r="I222">
            <v>134</v>
          </cell>
          <cell r="J222">
            <v>280</v>
          </cell>
        </row>
        <row r="223">
          <cell r="B223">
            <v>450000529</v>
          </cell>
          <cell r="C223" t="str">
            <v>Woodlands Village 5, Stage 14, Frankland St, Waterford</v>
          </cell>
          <cell r="D223" t="str">
            <v>GRDMNEST</v>
          </cell>
          <cell r="E223" t="str">
            <v>STEBAS</v>
          </cell>
          <cell r="G223">
            <v>0</v>
          </cell>
          <cell r="H223">
            <v>0</v>
          </cell>
          <cell r="I223">
            <v>134</v>
          </cell>
          <cell r="J223">
            <v>280</v>
          </cell>
        </row>
        <row r="224">
          <cell r="B224">
            <v>450000530</v>
          </cell>
          <cell r="C224" t="str">
            <v>Woodlands Village 5, Stage 15, Frankland St, Waterford</v>
          </cell>
          <cell r="D224" t="str">
            <v>GRDMNEST</v>
          </cell>
          <cell r="E224" t="str">
            <v>STEBAS</v>
          </cell>
          <cell r="G224">
            <v>0</v>
          </cell>
          <cell r="H224">
            <v>0</v>
          </cell>
          <cell r="I224">
            <v>134</v>
          </cell>
          <cell r="J224">
            <v>280</v>
          </cell>
        </row>
        <row r="225">
          <cell r="B225">
            <v>450000537</v>
          </cell>
          <cell r="C225" t="str">
            <v>Woodlands Village 5, Stage 4, Frankland St, Waterford</v>
          </cell>
          <cell r="D225" t="str">
            <v>GRDMNEST</v>
          </cell>
          <cell r="E225" t="str">
            <v>STEBAS</v>
          </cell>
          <cell r="G225">
            <v>0</v>
          </cell>
          <cell r="H225">
            <v>0</v>
          </cell>
          <cell r="I225">
            <v>0</v>
          </cell>
          <cell r="J225">
            <v>182.5</v>
          </cell>
        </row>
        <row r="226">
          <cell r="B226">
            <v>450000555</v>
          </cell>
          <cell r="C226" t="str">
            <v>Highland Reserve Stage 6c, Heatherdale Dr Upp Coomera</v>
          </cell>
          <cell r="D226" t="str">
            <v>GRDMNEST</v>
          </cell>
          <cell r="E226" t="str">
            <v>CHRARM</v>
          </cell>
          <cell r="G226">
            <v>11175</v>
          </cell>
          <cell r="H226">
            <v>0</v>
          </cell>
          <cell r="I226">
            <v>310.45</v>
          </cell>
          <cell r="J226">
            <v>1180.95</v>
          </cell>
        </row>
        <row r="227">
          <cell r="D227" t="str">
            <v>GRDMNEST Total</v>
          </cell>
          <cell r="I227">
            <v>6015.65</v>
          </cell>
          <cell r="J227">
            <v>19207.43</v>
          </cell>
        </row>
        <row r="228">
          <cell r="B228">
            <v>450000552</v>
          </cell>
          <cell r="C228" t="str">
            <v>Dolandella Headwork, Gooderham Rd,Camden Rd,Willawong</v>
          </cell>
          <cell r="D228" t="str">
            <v>GRDMNEXI</v>
          </cell>
          <cell r="E228" t="str">
            <v>EVAWHI</v>
          </cell>
          <cell r="G228">
            <v>291460.65999999997</v>
          </cell>
          <cell r="H228">
            <v>0</v>
          </cell>
          <cell r="I228">
            <v>0</v>
          </cell>
          <cell r="J228">
            <v>208516.52</v>
          </cell>
        </row>
        <row r="229">
          <cell r="B229">
            <v>450000553</v>
          </cell>
          <cell r="C229" t="str">
            <v>Doolandella Headwork,Anala Avenue, King Avenue, Blunder Rd,</v>
          </cell>
          <cell r="D229" t="str">
            <v>GRDMNEXI</v>
          </cell>
          <cell r="E229" t="str">
            <v>PHIBOU</v>
          </cell>
          <cell r="G229">
            <v>513408</v>
          </cell>
          <cell r="H229">
            <v>0</v>
          </cell>
          <cell r="I229">
            <v>5780</v>
          </cell>
          <cell r="J229">
            <v>14259.61</v>
          </cell>
        </row>
        <row r="230">
          <cell r="B230">
            <v>450000554</v>
          </cell>
          <cell r="C230" t="str">
            <v>Head works for Amity Rd and Kerkin Rd South  Pimpama</v>
          </cell>
          <cell r="D230" t="str">
            <v>GRDMNEXI</v>
          </cell>
          <cell r="E230" t="str">
            <v>CHRARM</v>
          </cell>
          <cell r="G230">
            <v>95977</v>
          </cell>
          <cell r="H230">
            <v>0</v>
          </cell>
          <cell r="I230">
            <v>78808.52</v>
          </cell>
          <cell r="J230">
            <v>109401.4</v>
          </cell>
        </row>
        <row r="231">
          <cell r="D231" t="str">
            <v>GRDMNEXI Total</v>
          </cell>
          <cell r="I231">
            <v>84588.52</v>
          </cell>
          <cell r="J231">
            <v>332177.53000000003</v>
          </cell>
        </row>
        <row r="232">
          <cell r="B232">
            <v>450000311</v>
          </cell>
          <cell r="C232" t="str">
            <v>Delfin Springfield Estate - Wild flower</v>
          </cell>
          <cell r="D232" t="str">
            <v>MNS_CR</v>
          </cell>
          <cell r="E232" t="str">
            <v>PHIBOU</v>
          </cell>
          <cell r="G232">
            <v>0</v>
          </cell>
          <cell r="H232">
            <v>21143.55</v>
          </cell>
          <cell r="I232">
            <v>0</v>
          </cell>
          <cell r="J232">
            <v>19802.400000000001</v>
          </cell>
        </row>
        <row r="233">
          <cell r="B233">
            <v>450000312</v>
          </cell>
          <cell r="C233" t="str">
            <v>Delfin Springfield Estate - Park Edge</v>
          </cell>
          <cell r="D233" t="str">
            <v>MNS_CR</v>
          </cell>
          <cell r="E233" t="str">
            <v>PHIBOU</v>
          </cell>
          <cell r="G233">
            <v>0</v>
          </cell>
          <cell r="H233">
            <v>30559.32</v>
          </cell>
          <cell r="I233">
            <v>0</v>
          </cell>
          <cell r="J233">
            <v>1705.6</v>
          </cell>
        </row>
        <row r="234">
          <cell r="B234">
            <v>450000320</v>
          </cell>
          <cell r="C234" t="str">
            <v>Delfin Springfield Estate - Headworks</v>
          </cell>
          <cell r="D234" t="str">
            <v>MNS_CR</v>
          </cell>
          <cell r="E234" t="str">
            <v>PHIBOU</v>
          </cell>
          <cell r="G234">
            <v>0</v>
          </cell>
          <cell r="H234">
            <v>150277.23000000001</v>
          </cell>
          <cell r="I234">
            <v>0</v>
          </cell>
          <cell r="J234">
            <v>39892.17</v>
          </cell>
        </row>
        <row r="235">
          <cell r="B235">
            <v>450000322</v>
          </cell>
          <cell r="C235" t="str">
            <v>Headworks, Eggersdorf Rd, Riverside Sanctuary</v>
          </cell>
          <cell r="D235" t="str">
            <v>MNS_CR</v>
          </cell>
          <cell r="E235" t="str">
            <v>STEBAS</v>
          </cell>
          <cell r="G235">
            <v>0</v>
          </cell>
          <cell r="H235">
            <v>43845.45</v>
          </cell>
          <cell r="I235">
            <v>0</v>
          </cell>
          <cell r="J235">
            <v>0</v>
          </cell>
        </row>
        <row r="236">
          <cell r="B236">
            <v>450000323</v>
          </cell>
          <cell r="C236" t="str">
            <v>Eggersdorf Rd, Riverside Sanctuary</v>
          </cell>
          <cell r="D236" t="str">
            <v>MNS_CR</v>
          </cell>
          <cell r="E236" t="str">
            <v>STEBAS</v>
          </cell>
          <cell r="G236">
            <v>0</v>
          </cell>
          <cell r="H236">
            <v>21082.15</v>
          </cell>
          <cell r="I236">
            <v>0</v>
          </cell>
          <cell r="J236">
            <v>2209.69</v>
          </cell>
        </row>
        <row r="237">
          <cell r="B237">
            <v>450000324</v>
          </cell>
          <cell r="C237" t="str">
            <v>Headworks, Village 5, Jarvis Rd, Waterford</v>
          </cell>
          <cell r="D237" t="str">
            <v>MNS_CR</v>
          </cell>
          <cell r="E237" t="str">
            <v>STEBAS</v>
          </cell>
          <cell r="G237">
            <v>0</v>
          </cell>
          <cell r="H237">
            <v>1761.55</v>
          </cell>
          <cell r="I237">
            <v>0</v>
          </cell>
          <cell r="J237">
            <v>344.56</v>
          </cell>
        </row>
        <row r="238">
          <cell r="B238">
            <v>450000325</v>
          </cell>
          <cell r="C238" t="str">
            <v>Village 5, Jarvis Rd, Waterford</v>
          </cell>
          <cell r="D238" t="str">
            <v>MNS_CR</v>
          </cell>
          <cell r="E238" t="str">
            <v>STEBAS</v>
          </cell>
          <cell r="G238">
            <v>0</v>
          </cell>
          <cell r="H238">
            <v>8744.1299999999992</v>
          </cell>
          <cell r="I238">
            <v>0</v>
          </cell>
          <cell r="J238">
            <v>15443.56</v>
          </cell>
        </row>
        <row r="239">
          <cell r="D239" t="str">
            <v>MNS_CR Total</v>
          </cell>
          <cell r="I239">
            <v>0</v>
          </cell>
          <cell r="J239">
            <v>79397.98</v>
          </cell>
        </row>
        <row r="240">
          <cell r="B240">
            <v>451000100</v>
          </cell>
          <cell r="C240" t="str">
            <v>Allgas (UnReg)</v>
          </cell>
          <cell r="D240" t="str">
            <v>NA</v>
          </cell>
          <cell r="E240" t="str">
            <v>ANTCRO</v>
          </cell>
          <cell r="G240">
            <v>0</v>
          </cell>
          <cell r="H240">
            <v>0</v>
          </cell>
          <cell r="I240">
            <v>0</v>
          </cell>
          <cell r="J240">
            <v>5844.1</v>
          </cell>
        </row>
        <row r="241">
          <cell r="D241" t="str">
            <v>NA Total</v>
          </cell>
          <cell r="I241">
            <v>0</v>
          </cell>
          <cell r="J241">
            <v>5844.1</v>
          </cell>
        </row>
        <row r="242">
          <cell r="B242">
            <v>450000406</v>
          </cell>
          <cell r="C242" t="str">
            <v>Ipswich Motorway Upgrade Item 6 (SAFElink Alliance), Centena</v>
          </cell>
          <cell r="D242" t="str">
            <v>RECOV</v>
          </cell>
          <cell r="E242" t="str">
            <v>EVAWHI</v>
          </cell>
          <cell r="G242">
            <v>0</v>
          </cell>
          <cell r="H242">
            <v>222.63</v>
          </cell>
          <cell r="I242">
            <v>0</v>
          </cell>
          <cell r="J242">
            <v>-222.63</v>
          </cell>
        </row>
        <row r="243">
          <cell r="D243" t="str">
            <v>RECOV Total</v>
          </cell>
          <cell r="I243">
            <v>0</v>
          </cell>
          <cell r="J243">
            <v>-222.63</v>
          </cell>
        </row>
        <row r="244">
          <cell r="B244">
            <v>450000154</v>
          </cell>
          <cell r="C244" t="str">
            <v>Pimpama River Tie Ins</v>
          </cell>
          <cell r="D244" t="str">
            <v>RENEWAL</v>
          </cell>
          <cell r="E244" t="str">
            <v>COLMOR</v>
          </cell>
          <cell r="G244">
            <v>0</v>
          </cell>
          <cell r="H244">
            <v>97699.64</v>
          </cell>
          <cell r="I244">
            <v>0</v>
          </cell>
          <cell r="J244">
            <v>28117.55</v>
          </cell>
        </row>
        <row r="245">
          <cell r="B245">
            <v>450000187</v>
          </cell>
          <cell r="C245" t="str">
            <v>Gas Renewal &lt;$50k</v>
          </cell>
          <cell r="D245" t="str">
            <v>RENEWAL</v>
          </cell>
          <cell r="E245" t="str">
            <v>KENDUN</v>
          </cell>
          <cell r="G245">
            <v>0</v>
          </cell>
          <cell r="H245">
            <v>26086.529999999701</v>
          </cell>
          <cell r="I245">
            <v>4459.96</v>
          </cell>
          <cell r="J245">
            <v>123599.64</v>
          </cell>
        </row>
        <row r="246">
          <cell r="B246">
            <v>450000189</v>
          </cell>
          <cell r="C246" t="str">
            <v>TWBA Gas network renewal 06-07</v>
          </cell>
          <cell r="D246" t="str">
            <v>RENEWAL</v>
          </cell>
          <cell r="E246" t="str">
            <v>KENDUN</v>
          </cell>
          <cell r="G246">
            <v>0</v>
          </cell>
          <cell r="H246">
            <v>12520.49</v>
          </cell>
          <cell r="I246">
            <v>0</v>
          </cell>
          <cell r="J246">
            <v>106207.31</v>
          </cell>
        </row>
        <row r="247">
          <cell r="B247">
            <v>450000190</v>
          </cell>
          <cell r="C247" t="str">
            <v>TenYearTest</v>
          </cell>
          <cell r="D247" t="str">
            <v>RENEWAL</v>
          </cell>
          <cell r="E247" t="str">
            <v>GREBAI</v>
          </cell>
          <cell r="G247">
            <v>0</v>
          </cell>
          <cell r="H247">
            <v>145.449999999976</v>
          </cell>
          <cell r="I247">
            <v>0</v>
          </cell>
          <cell r="J247">
            <v>229128.06</v>
          </cell>
        </row>
        <row r="248">
          <cell r="B248">
            <v>450000196</v>
          </cell>
          <cell r="C248" t="str">
            <v>Runcorn 1 GS</v>
          </cell>
          <cell r="D248" t="str">
            <v>RENEWAL</v>
          </cell>
          <cell r="E248" t="str">
            <v>ALAHER</v>
          </cell>
          <cell r="G248">
            <v>0</v>
          </cell>
          <cell r="H248">
            <v>0</v>
          </cell>
          <cell r="I248">
            <v>0</v>
          </cell>
          <cell r="J248">
            <v>3796</v>
          </cell>
        </row>
        <row r="249">
          <cell r="B249">
            <v>450000228</v>
          </cell>
          <cell r="C249" t="str">
            <v>Highgate Hill Renewal Project 1 (HHRP:1)</v>
          </cell>
          <cell r="D249" t="str">
            <v>RENEWAL</v>
          </cell>
          <cell r="E249" t="str">
            <v>EVAWHI</v>
          </cell>
          <cell r="G249">
            <v>0</v>
          </cell>
          <cell r="H249">
            <v>0</v>
          </cell>
          <cell r="I249">
            <v>1047.6600000000001</v>
          </cell>
          <cell r="J249">
            <v>75361.66</v>
          </cell>
        </row>
        <row r="250">
          <cell r="B250">
            <v>450000378</v>
          </cell>
          <cell r="C250" t="str">
            <v>Heathwood Gas Main Relocation</v>
          </cell>
          <cell r="D250" t="str">
            <v>RENEWAL</v>
          </cell>
          <cell r="E250" t="str">
            <v>COLMOR</v>
          </cell>
          <cell r="G250">
            <v>0</v>
          </cell>
          <cell r="H250">
            <v>15310.94</v>
          </cell>
          <cell r="I250">
            <v>0</v>
          </cell>
          <cell r="J250">
            <v>19250.3</v>
          </cell>
        </row>
        <row r="251">
          <cell r="B251">
            <v>450000438</v>
          </cell>
          <cell r="C251" t="str">
            <v>Meter Change - Meters Domestic</v>
          </cell>
          <cell r="D251" t="str">
            <v>RENEWAL</v>
          </cell>
          <cell r="E251" t="str">
            <v>MARHOL</v>
          </cell>
          <cell r="G251">
            <v>0</v>
          </cell>
          <cell r="H251">
            <v>0</v>
          </cell>
          <cell r="I251">
            <v>41509.21</v>
          </cell>
          <cell r="J251">
            <v>304673.83</v>
          </cell>
        </row>
        <row r="252">
          <cell r="B252">
            <v>450000439</v>
          </cell>
          <cell r="C252" t="str">
            <v>Meter Change - Meters Industrial and Commercial &lt; 10TJ/annum</v>
          </cell>
          <cell r="D252" t="str">
            <v>RENEWAL</v>
          </cell>
          <cell r="E252" t="str">
            <v>MARHOL</v>
          </cell>
          <cell r="G252">
            <v>0</v>
          </cell>
          <cell r="H252">
            <v>0</v>
          </cell>
          <cell r="I252">
            <v>2457.1999999999998</v>
          </cell>
          <cell r="J252">
            <v>51564.03</v>
          </cell>
        </row>
        <row r="253">
          <cell r="B253">
            <v>450000440</v>
          </cell>
          <cell r="C253" t="str">
            <v>Meter Change - Meters Industrial and Commercial &gt; 10TJ/annum</v>
          </cell>
          <cell r="D253" t="str">
            <v>RENEWAL</v>
          </cell>
          <cell r="E253" t="str">
            <v>MARHOL</v>
          </cell>
          <cell r="G253">
            <v>0</v>
          </cell>
          <cell r="H253">
            <v>0</v>
          </cell>
          <cell r="I253">
            <v>5359.2</v>
          </cell>
          <cell r="J253">
            <v>30887.51</v>
          </cell>
        </row>
        <row r="254">
          <cell r="B254">
            <v>450000441</v>
          </cell>
          <cell r="C254" t="str">
            <v>Mains Renewal - Block</v>
          </cell>
          <cell r="D254" t="str">
            <v>RENEWAL</v>
          </cell>
          <cell r="E254" t="str">
            <v>DUNCRA</v>
          </cell>
          <cell r="G254">
            <v>0</v>
          </cell>
          <cell r="H254">
            <v>0</v>
          </cell>
          <cell r="I254">
            <v>0</v>
          </cell>
          <cell r="J254">
            <v>5640</v>
          </cell>
        </row>
        <row r="255">
          <cell r="B255">
            <v>450000442</v>
          </cell>
          <cell r="C255" t="str">
            <v>Mains Renewal - Piece</v>
          </cell>
          <cell r="D255" t="str">
            <v>RENEWAL</v>
          </cell>
          <cell r="E255" t="str">
            <v>DUNCRA</v>
          </cell>
          <cell r="G255">
            <v>0</v>
          </cell>
          <cell r="H255">
            <v>0</v>
          </cell>
          <cell r="I255">
            <v>0</v>
          </cell>
          <cell r="J255">
            <v>67357.89</v>
          </cell>
        </row>
        <row r="256">
          <cell r="B256">
            <v>450000443</v>
          </cell>
          <cell r="C256" t="str">
            <v>Service Renewal</v>
          </cell>
          <cell r="D256" t="str">
            <v>RENEWAL</v>
          </cell>
          <cell r="E256" t="str">
            <v>DUNCRA</v>
          </cell>
          <cell r="G256">
            <v>0</v>
          </cell>
          <cell r="H256">
            <v>0</v>
          </cell>
          <cell r="I256">
            <v>6812.8</v>
          </cell>
          <cell r="J256">
            <v>37634.93</v>
          </cell>
        </row>
        <row r="257">
          <cell r="B257">
            <v>450000498</v>
          </cell>
          <cell r="C257" t="str">
            <v>Gold Coast Main Encroachment, Yatala</v>
          </cell>
          <cell r="D257" t="str">
            <v>RENEWAL</v>
          </cell>
          <cell r="E257" t="str">
            <v>PETLAT</v>
          </cell>
          <cell r="G257">
            <v>0</v>
          </cell>
          <cell r="H257">
            <v>0</v>
          </cell>
          <cell r="I257">
            <v>1768</v>
          </cell>
          <cell r="J257">
            <v>8242.68</v>
          </cell>
        </row>
        <row r="258">
          <cell r="B258">
            <v>450000523</v>
          </cell>
          <cell r="C258" t="str">
            <v>Highgate Hill and Norman Park - Mains replacement</v>
          </cell>
          <cell r="D258" t="str">
            <v>RENEWAL</v>
          </cell>
          <cell r="E258" t="str">
            <v>DANMOR</v>
          </cell>
          <cell r="G258">
            <v>0</v>
          </cell>
          <cell r="H258">
            <v>0</v>
          </cell>
          <cell r="I258">
            <v>886446.54</v>
          </cell>
          <cell r="J258">
            <v>1636573.15</v>
          </cell>
        </row>
        <row r="259">
          <cell r="B259">
            <v>450000524</v>
          </cell>
          <cell r="C259" t="str">
            <v>Relocate DN 100 steel gas, Old Goombungee Rd, Harlaxton</v>
          </cell>
          <cell r="D259" t="str">
            <v>RENEWAL</v>
          </cell>
          <cell r="E259" t="str">
            <v>COLMOR</v>
          </cell>
          <cell r="G259">
            <v>0</v>
          </cell>
          <cell r="H259">
            <v>0</v>
          </cell>
          <cell r="I259">
            <v>6131.8</v>
          </cell>
          <cell r="J259">
            <v>10606.32</v>
          </cell>
        </row>
        <row r="260">
          <cell r="B260">
            <v>450000572</v>
          </cell>
          <cell r="C260" t="str">
            <v>Robina Hospital Baulderstone</v>
          </cell>
          <cell r="D260" t="str">
            <v>RENEWAL</v>
          </cell>
          <cell r="E260" t="str">
            <v>ANDFUR</v>
          </cell>
          <cell r="G260">
            <v>46819</v>
          </cell>
          <cell r="H260">
            <v>0</v>
          </cell>
          <cell r="I260">
            <v>625.29999999999995</v>
          </cell>
          <cell r="J260">
            <v>625.29999999999995</v>
          </cell>
        </row>
        <row r="261">
          <cell r="D261" t="str">
            <v>RENEWAL Total</v>
          </cell>
          <cell r="I261">
            <v>956617.67</v>
          </cell>
          <cell r="J261">
            <v>2739266.1599999997</v>
          </cell>
        </row>
        <row r="262">
          <cell r="B262">
            <v>451000142</v>
          </cell>
          <cell r="C262" t="str">
            <v>QNP Moura - Metering Upgrade</v>
          </cell>
          <cell r="D262" t="str">
            <v>UNC_NW</v>
          </cell>
          <cell r="E262" t="str">
            <v>MARHOL</v>
          </cell>
          <cell r="G262">
            <v>0</v>
          </cell>
          <cell r="H262">
            <v>128266.83</v>
          </cell>
          <cell r="I262">
            <v>0</v>
          </cell>
          <cell r="J262">
            <v>0</v>
          </cell>
        </row>
        <row r="263">
          <cell r="B263">
            <v>451000143</v>
          </cell>
          <cell r="C263" t="str">
            <v>Gatton to Gympie Pipeline</v>
          </cell>
          <cell r="D263" t="str">
            <v>UNC_NW</v>
          </cell>
          <cell r="E263" t="str">
            <v>PAUALE</v>
          </cell>
          <cell r="G263">
            <v>0</v>
          </cell>
          <cell r="H263">
            <v>72645.75</v>
          </cell>
          <cell r="I263">
            <v>0</v>
          </cell>
          <cell r="J263">
            <v>21880</v>
          </cell>
        </row>
        <row r="264">
          <cell r="D264" t="str">
            <v>UNC_NW Total</v>
          </cell>
          <cell r="I264">
            <v>0</v>
          </cell>
          <cell r="J264">
            <v>21880</v>
          </cell>
        </row>
        <row r="265">
          <cell r="D265" t="str">
            <v>Grand Total</v>
          </cell>
          <cell r="I265">
            <v>2420910.4</v>
          </cell>
          <cell r="J265">
            <v>15139846.800000003</v>
          </cell>
        </row>
      </sheetData>
      <sheetData sheetId="7"/>
      <sheetData sheetId="8"/>
      <sheetData sheetId="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H"/>
      <sheetName val="Tariff 03"/>
      <sheetName val="TUOS "/>
      <sheetName val="NSW"/>
      <sheetName val="assumptions"/>
    </sheetNames>
    <sheetDataSet>
      <sheetData sheetId="0" refreshError="1">
        <row r="226">
          <cell r="A226">
            <v>0</v>
          </cell>
          <cell r="B226">
            <v>173</v>
          </cell>
          <cell r="C226" t="str">
            <v>LATROBE STRATUSCENTRAL</v>
          </cell>
        </row>
        <row r="227">
          <cell r="A227">
            <v>1</v>
          </cell>
          <cell r="B227">
            <v>58</v>
          </cell>
          <cell r="C227" t="str">
            <v>LATROBE STRATUSCENTRAL</v>
          </cell>
        </row>
        <row r="228">
          <cell r="A228">
            <v>2</v>
          </cell>
          <cell r="B228">
            <v>43</v>
          </cell>
          <cell r="C228" t="str">
            <v>LATROBE STRATUSCENTRAL</v>
          </cell>
        </row>
        <row r="229">
          <cell r="A229">
            <v>3</v>
          </cell>
          <cell r="B229">
            <v>56</v>
          </cell>
          <cell r="C229" t="str">
            <v>LATROBE STRATUSCENTRAL</v>
          </cell>
        </row>
        <row r="230">
          <cell r="A230">
            <v>4</v>
          </cell>
          <cell r="B230">
            <v>48</v>
          </cell>
          <cell r="C230" t="str">
            <v>LATROBE STRATUSCENTRAL</v>
          </cell>
        </row>
        <row r="231">
          <cell r="A231">
            <v>5</v>
          </cell>
          <cell r="B231">
            <v>49</v>
          </cell>
          <cell r="C231" t="str">
            <v>LATROBE STRATUSCENTRAL</v>
          </cell>
        </row>
        <row r="232">
          <cell r="A232">
            <v>6</v>
          </cell>
          <cell r="B232">
            <v>56</v>
          </cell>
          <cell r="C232" t="str">
            <v>LATROBE STRATUSCENTRAL</v>
          </cell>
        </row>
        <row r="233">
          <cell r="A233">
            <v>7</v>
          </cell>
          <cell r="B233">
            <v>84</v>
          </cell>
          <cell r="C233" t="str">
            <v>LATROBE STRATUSCENTRAL</v>
          </cell>
        </row>
        <row r="234">
          <cell r="A234">
            <v>8</v>
          </cell>
          <cell r="B234">
            <v>98</v>
          </cell>
          <cell r="C234" t="str">
            <v>LATROBE STRATUSCENTRAL</v>
          </cell>
        </row>
        <row r="235">
          <cell r="A235">
            <v>9</v>
          </cell>
          <cell r="B235">
            <v>108</v>
          </cell>
          <cell r="C235" t="str">
            <v>LATROBE STRATUSCENTRAL</v>
          </cell>
        </row>
        <row r="236">
          <cell r="A236">
            <v>10</v>
          </cell>
          <cell r="B236">
            <v>133</v>
          </cell>
          <cell r="C236" t="str">
            <v>LATROBE STRATUSCENTRAL</v>
          </cell>
        </row>
        <row r="237">
          <cell r="A237">
            <v>11</v>
          </cell>
          <cell r="B237">
            <v>118</v>
          </cell>
          <cell r="C237" t="str">
            <v>LATROBE STRATUSCENTRAL</v>
          </cell>
        </row>
        <row r="238">
          <cell r="A238">
            <v>12</v>
          </cell>
          <cell r="B238">
            <v>152</v>
          </cell>
          <cell r="C238" t="str">
            <v>LATROBE STRATUSCENTRAL</v>
          </cell>
        </row>
        <row r="239">
          <cell r="A239">
            <v>13</v>
          </cell>
          <cell r="B239">
            <v>137</v>
          </cell>
          <cell r="C239" t="str">
            <v>LATROBE STRATUSCENTRAL</v>
          </cell>
        </row>
        <row r="240">
          <cell r="A240">
            <v>14</v>
          </cell>
          <cell r="B240">
            <v>169</v>
          </cell>
          <cell r="C240" t="str">
            <v>LATROBE STRATUSCENTRAL</v>
          </cell>
        </row>
        <row r="241">
          <cell r="A241">
            <v>15</v>
          </cell>
          <cell r="B241">
            <v>201</v>
          </cell>
          <cell r="C241" t="str">
            <v>LATROBE STRATUSCENTRAL</v>
          </cell>
        </row>
        <row r="242">
          <cell r="A242">
            <v>16</v>
          </cell>
          <cell r="B242">
            <v>187</v>
          </cell>
          <cell r="C242" t="str">
            <v>LATROBE STRATUSCENTRAL</v>
          </cell>
        </row>
        <row r="243">
          <cell r="A243">
            <v>17</v>
          </cell>
          <cell r="B243">
            <v>202</v>
          </cell>
          <cell r="C243" t="str">
            <v>LATROBE STRATUSCENTRAL</v>
          </cell>
        </row>
        <row r="244">
          <cell r="A244">
            <v>18</v>
          </cell>
          <cell r="B244">
            <v>198</v>
          </cell>
          <cell r="C244" t="str">
            <v>LATROBE STRATUSCENTRAL</v>
          </cell>
        </row>
        <row r="245">
          <cell r="A245">
            <v>19</v>
          </cell>
          <cell r="B245">
            <v>273</v>
          </cell>
          <cell r="C245" t="str">
            <v>LATROBE STRATUSCENTRAL</v>
          </cell>
        </row>
        <row r="246">
          <cell r="A246">
            <v>20</v>
          </cell>
          <cell r="B246">
            <v>257</v>
          </cell>
          <cell r="C246" t="str">
            <v>LATROBE STRATUSCENTRAL</v>
          </cell>
        </row>
        <row r="247">
          <cell r="A247">
            <v>21</v>
          </cell>
          <cell r="B247">
            <v>273</v>
          </cell>
          <cell r="C247" t="str">
            <v>LATROBE STRATUSCENTRAL</v>
          </cell>
        </row>
        <row r="248">
          <cell r="A248">
            <v>22</v>
          </cell>
          <cell r="B248">
            <v>298</v>
          </cell>
          <cell r="C248" t="str">
            <v>LATROBE STRATUSCENTRAL</v>
          </cell>
        </row>
        <row r="249">
          <cell r="A249">
            <v>23</v>
          </cell>
          <cell r="B249">
            <v>250</v>
          </cell>
          <cell r="C249" t="str">
            <v>LATROBE STRATUSCENTRAL</v>
          </cell>
        </row>
        <row r="250">
          <cell r="A250">
            <v>24</v>
          </cell>
          <cell r="B250">
            <v>319</v>
          </cell>
          <cell r="C250" t="str">
            <v>LATROBE STRATUSCENTRAL</v>
          </cell>
        </row>
        <row r="251">
          <cell r="A251">
            <v>25</v>
          </cell>
          <cell r="B251">
            <v>307</v>
          </cell>
          <cell r="C251" t="str">
            <v>LATROBE STRATUSCENTRAL</v>
          </cell>
        </row>
        <row r="252">
          <cell r="A252">
            <v>26</v>
          </cell>
          <cell r="B252">
            <v>330</v>
          </cell>
          <cell r="C252" t="str">
            <v>LATROBE STRATUSCENTRAL</v>
          </cell>
        </row>
        <row r="253">
          <cell r="A253">
            <v>27</v>
          </cell>
          <cell r="B253">
            <v>374</v>
          </cell>
          <cell r="C253" t="str">
            <v>LATROBE STRATUSCENTRAL</v>
          </cell>
        </row>
        <row r="254">
          <cell r="A254">
            <v>28</v>
          </cell>
          <cell r="B254">
            <v>347</v>
          </cell>
          <cell r="C254" t="str">
            <v>LATROBE STRATUSCENTRAL</v>
          </cell>
        </row>
        <row r="255">
          <cell r="A255">
            <v>29</v>
          </cell>
          <cell r="B255">
            <v>382</v>
          </cell>
          <cell r="C255" t="str">
            <v>LATROBE STRATUSCENTRAL</v>
          </cell>
        </row>
        <row r="256">
          <cell r="A256">
            <v>30</v>
          </cell>
          <cell r="B256">
            <v>354</v>
          </cell>
          <cell r="C256" t="str">
            <v>LATROBE STRATUSCENTRAL</v>
          </cell>
        </row>
        <row r="257">
          <cell r="A257">
            <v>31</v>
          </cell>
          <cell r="B257">
            <v>379</v>
          </cell>
          <cell r="C257" t="str">
            <v>LATROBE STRATUSCENTRAL</v>
          </cell>
        </row>
        <row r="258">
          <cell r="A258">
            <v>32</v>
          </cell>
          <cell r="B258">
            <v>369</v>
          </cell>
          <cell r="C258" t="str">
            <v>LATROBE STRATUSCENTRAL</v>
          </cell>
        </row>
        <row r="259">
          <cell r="A259">
            <v>33</v>
          </cell>
          <cell r="B259">
            <v>335</v>
          </cell>
          <cell r="C259" t="str">
            <v>LATROBE STRATUSCENTRAL</v>
          </cell>
        </row>
        <row r="260">
          <cell r="A260">
            <v>34</v>
          </cell>
          <cell r="B260">
            <v>367</v>
          </cell>
          <cell r="C260" t="str">
            <v>LATROBE STRATUSCENTRAL</v>
          </cell>
        </row>
        <row r="261">
          <cell r="A261">
            <v>35</v>
          </cell>
          <cell r="B261">
            <v>369</v>
          </cell>
          <cell r="C261" t="str">
            <v>LATROBE STRATUSCENTRAL</v>
          </cell>
        </row>
        <row r="262">
          <cell r="A262">
            <v>36</v>
          </cell>
          <cell r="B262">
            <v>342</v>
          </cell>
          <cell r="C262" t="str">
            <v>LATROBE STRATUSCENTRAL</v>
          </cell>
        </row>
        <row r="263">
          <cell r="A263">
            <v>37</v>
          </cell>
          <cell r="B263">
            <v>388</v>
          </cell>
          <cell r="C263" t="str">
            <v>LATROBE STRATUSCENTRAL</v>
          </cell>
        </row>
        <row r="264">
          <cell r="A264">
            <v>38</v>
          </cell>
          <cell r="B264">
            <v>379</v>
          </cell>
          <cell r="C264" t="str">
            <v>LATROBE STRATUSCENTRAL</v>
          </cell>
        </row>
        <row r="265">
          <cell r="A265">
            <v>39</v>
          </cell>
          <cell r="B265">
            <v>376</v>
          </cell>
          <cell r="C265" t="str">
            <v>LATROBE STRATUSCENTRAL</v>
          </cell>
        </row>
        <row r="266">
          <cell r="A266">
            <v>40</v>
          </cell>
          <cell r="B266">
            <v>392</v>
          </cell>
          <cell r="C266" t="str">
            <v>LATROBE STRATUSCENTRAL</v>
          </cell>
        </row>
        <row r="267">
          <cell r="A267">
            <v>41</v>
          </cell>
          <cell r="B267">
            <v>364</v>
          </cell>
          <cell r="C267" t="str">
            <v>LATROBE STRATUSCENTRAL</v>
          </cell>
        </row>
        <row r="268">
          <cell r="A268">
            <v>42</v>
          </cell>
          <cell r="B268">
            <v>366</v>
          </cell>
          <cell r="C268" t="str">
            <v>LATROBE STRATUSCENTRAL</v>
          </cell>
        </row>
        <row r="269">
          <cell r="A269">
            <v>43</v>
          </cell>
          <cell r="B269">
            <v>354</v>
          </cell>
          <cell r="C269" t="str">
            <v>LATROBE STRATUSCENTRAL</v>
          </cell>
        </row>
        <row r="270">
          <cell r="A270">
            <v>44</v>
          </cell>
          <cell r="B270">
            <v>342</v>
          </cell>
          <cell r="C270" t="str">
            <v>LATROBE STRATUSCENTRAL</v>
          </cell>
        </row>
        <row r="271">
          <cell r="A271">
            <v>45</v>
          </cell>
          <cell r="B271">
            <v>340</v>
          </cell>
          <cell r="C271" t="str">
            <v>LATROBE STRATUSCENTRAL</v>
          </cell>
        </row>
        <row r="272">
          <cell r="A272">
            <v>46</v>
          </cell>
          <cell r="B272">
            <v>346</v>
          </cell>
          <cell r="C272" t="str">
            <v>LATROBE STRATUSCENTRAL</v>
          </cell>
        </row>
        <row r="273">
          <cell r="A273">
            <v>47</v>
          </cell>
          <cell r="B273">
            <v>319</v>
          </cell>
          <cell r="C273" t="str">
            <v>LATROBE STRATUSCENTRAL</v>
          </cell>
        </row>
        <row r="274">
          <cell r="A274">
            <v>48</v>
          </cell>
          <cell r="B274">
            <v>360</v>
          </cell>
          <cell r="C274" t="str">
            <v>LATROBE STRATUSCENTRAL</v>
          </cell>
        </row>
        <row r="275">
          <cell r="A275">
            <v>49</v>
          </cell>
          <cell r="B275">
            <v>322</v>
          </cell>
          <cell r="C275" t="str">
            <v>LATROBE STRATUSCENTRAL</v>
          </cell>
        </row>
        <row r="276">
          <cell r="A276">
            <v>50</v>
          </cell>
          <cell r="B276">
            <v>328</v>
          </cell>
          <cell r="C276" t="str">
            <v>LATROBE STRATUSCENTRAL</v>
          </cell>
        </row>
        <row r="277">
          <cell r="A277">
            <v>51</v>
          </cell>
          <cell r="B277">
            <v>326</v>
          </cell>
          <cell r="C277" t="str">
            <v>LATROBE STRATUSCENTRAL</v>
          </cell>
        </row>
        <row r="278">
          <cell r="A278">
            <v>52</v>
          </cell>
          <cell r="B278">
            <v>279</v>
          </cell>
          <cell r="C278" t="str">
            <v>LATROBE STRATUSCENTRAL</v>
          </cell>
        </row>
        <row r="279">
          <cell r="A279">
            <v>53</v>
          </cell>
          <cell r="B279">
            <v>319</v>
          </cell>
          <cell r="C279" t="str">
            <v>LATROBE STRATUSCENTRAL</v>
          </cell>
        </row>
        <row r="280">
          <cell r="A280">
            <v>54</v>
          </cell>
          <cell r="B280">
            <v>316</v>
          </cell>
          <cell r="C280" t="str">
            <v>LATROBE STRATUSCENTRAL</v>
          </cell>
        </row>
        <row r="281">
          <cell r="A281">
            <v>55</v>
          </cell>
          <cell r="B281">
            <v>288</v>
          </cell>
          <cell r="C281" t="str">
            <v>LATROBE STRATUSCENTRAL</v>
          </cell>
        </row>
        <row r="282">
          <cell r="A282">
            <v>56</v>
          </cell>
          <cell r="B282">
            <v>270</v>
          </cell>
          <cell r="C282" t="str">
            <v>LATROBE STRATUSCENTRAL</v>
          </cell>
        </row>
        <row r="283">
          <cell r="A283">
            <v>57</v>
          </cell>
          <cell r="B283">
            <v>287</v>
          </cell>
          <cell r="C283" t="str">
            <v>LATROBE STRATUSCENTRAL</v>
          </cell>
        </row>
        <row r="284">
          <cell r="A284">
            <v>58</v>
          </cell>
          <cell r="B284">
            <v>250</v>
          </cell>
          <cell r="C284" t="str">
            <v>LATROBE STRATUSCENTRAL</v>
          </cell>
        </row>
        <row r="285">
          <cell r="A285">
            <v>59</v>
          </cell>
          <cell r="B285">
            <v>251</v>
          </cell>
          <cell r="C285" t="str">
            <v>LATROBE STRATUSCENTRAL</v>
          </cell>
        </row>
        <row r="286">
          <cell r="A286">
            <v>60</v>
          </cell>
          <cell r="B286">
            <v>276</v>
          </cell>
          <cell r="C286" t="str">
            <v>LATROBE STRATUSCENTRAL</v>
          </cell>
        </row>
        <row r="287">
          <cell r="A287">
            <v>61</v>
          </cell>
          <cell r="B287">
            <v>262</v>
          </cell>
          <cell r="C287" t="str">
            <v>LATROBE STRATUSCENTRAL</v>
          </cell>
        </row>
        <row r="288">
          <cell r="A288">
            <v>62</v>
          </cell>
          <cell r="B288">
            <v>267</v>
          </cell>
          <cell r="C288" t="str">
            <v>LATROBE STRATUSCENTRAL</v>
          </cell>
        </row>
        <row r="289">
          <cell r="A289">
            <v>63</v>
          </cell>
          <cell r="B289">
            <v>237</v>
          </cell>
          <cell r="C289" t="str">
            <v>LATROBE STRATUSCENTRAL</v>
          </cell>
        </row>
        <row r="290">
          <cell r="A290">
            <v>64</v>
          </cell>
          <cell r="B290">
            <v>214</v>
          </cell>
          <cell r="C290" t="str">
            <v>LATROBE STRATUSCENTRAL</v>
          </cell>
        </row>
        <row r="291">
          <cell r="A291">
            <v>65</v>
          </cell>
          <cell r="B291">
            <v>229</v>
          </cell>
          <cell r="C291" t="str">
            <v>LATROBE STRATUSCENTRAL</v>
          </cell>
        </row>
        <row r="292">
          <cell r="A292">
            <v>66</v>
          </cell>
          <cell r="B292">
            <v>231</v>
          </cell>
          <cell r="C292" t="str">
            <v>LATROBE STRATUSCENTRAL</v>
          </cell>
        </row>
        <row r="293">
          <cell r="A293">
            <v>67</v>
          </cell>
          <cell r="B293">
            <v>223</v>
          </cell>
          <cell r="C293" t="str">
            <v>LATROBE STRATUSCENTRAL</v>
          </cell>
        </row>
        <row r="294">
          <cell r="A294">
            <v>68</v>
          </cell>
          <cell r="B294">
            <v>226</v>
          </cell>
          <cell r="C294" t="str">
            <v>LATROBE STRATUSCENTRAL</v>
          </cell>
        </row>
        <row r="295">
          <cell r="A295">
            <v>69</v>
          </cell>
          <cell r="B295">
            <v>202</v>
          </cell>
          <cell r="C295" t="str">
            <v>LATROBE STRATUSCENTRAL</v>
          </cell>
        </row>
        <row r="296">
          <cell r="A296">
            <v>70</v>
          </cell>
          <cell r="B296">
            <v>195</v>
          </cell>
          <cell r="C296" t="str">
            <v>LATROBE STRATUSCENTRAL</v>
          </cell>
        </row>
        <row r="297">
          <cell r="A297">
            <v>71</v>
          </cell>
          <cell r="B297">
            <v>171</v>
          </cell>
          <cell r="C297" t="str">
            <v>LATROBE STRATUSCENTRAL</v>
          </cell>
        </row>
        <row r="298">
          <cell r="A298">
            <v>72</v>
          </cell>
          <cell r="B298">
            <v>190</v>
          </cell>
          <cell r="C298" t="str">
            <v>LATROBE STRATUSCENTRAL</v>
          </cell>
        </row>
        <row r="299">
          <cell r="A299">
            <v>73</v>
          </cell>
          <cell r="B299">
            <v>214</v>
          </cell>
          <cell r="C299" t="str">
            <v>LATROBE STRATUSCENTRAL</v>
          </cell>
        </row>
        <row r="300">
          <cell r="A300">
            <v>74</v>
          </cell>
          <cell r="B300">
            <v>184</v>
          </cell>
          <cell r="C300" t="str">
            <v>LATROBE STRATUSCENTRAL</v>
          </cell>
        </row>
        <row r="301">
          <cell r="A301">
            <v>75</v>
          </cell>
          <cell r="B301">
            <v>168</v>
          </cell>
          <cell r="C301" t="str">
            <v>LATROBE STRATUSCENTRAL</v>
          </cell>
        </row>
        <row r="302">
          <cell r="A302">
            <v>76</v>
          </cell>
          <cell r="B302">
            <v>157</v>
          </cell>
          <cell r="C302" t="str">
            <v>LATROBE STRATUSCENTRAL</v>
          </cell>
        </row>
        <row r="303">
          <cell r="A303">
            <v>77</v>
          </cell>
          <cell r="B303">
            <v>167</v>
          </cell>
          <cell r="C303" t="str">
            <v>LATROBE STRATUSCENTRAL</v>
          </cell>
        </row>
        <row r="304">
          <cell r="A304">
            <v>78</v>
          </cell>
          <cell r="B304">
            <v>131</v>
          </cell>
          <cell r="C304" t="str">
            <v>LATROBE STRATUSCENTRAL</v>
          </cell>
        </row>
        <row r="305">
          <cell r="A305">
            <v>79</v>
          </cell>
          <cell r="B305">
            <v>142</v>
          </cell>
          <cell r="C305" t="str">
            <v>LATROBE STRATUSCENTRAL</v>
          </cell>
        </row>
        <row r="306">
          <cell r="A306">
            <v>80</v>
          </cell>
          <cell r="B306">
            <v>144</v>
          </cell>
          <cell r="C306" t="str">
            <v>LATROBE STRATUSCENTRAL</v>
          </cell>
        </row>
        <row r="307">
          <cell r="A307">
            <v>81</v>
          </cell>
          <cell r="B307">
            <v>138</v>
          </cell>
          <cell r="C307" t="str">
            <v>LATROBE STRATUSCENTRAL</v>
          </cell>
        </row>
        <row r="308">
          <cell r="A308">
            <v>82</v>
          </cell>
          <cell r="B308">
            <v>137</v>
          </cell>
          <cell r="C308" t="str">
            <v>LATROBE STRATUSCENTRAL</v>
          </cell>
        </row>
        <row r="309">
          <cell r="A309">
            <v>83</v>
          </cell>
          <cell r="B309">
            <v>123</v>
          </cell>
          <cell r="C309" t="str">
            <v>LATROBE STRATUSCENTRAL</v>
          </cell>
        </row>
        <row r="310">
          <cell r="A310">
            <v>84</v>
          </cell>
          <cell r="B310">
            <v>105</v>
          </cell>
          <cell r="C310" t="str">
            <v>LATROBE STRATUSCENTRAL</v>
          </cell>
        </row>
        <row r="311">
          <cell r="A311">
            <v>85</v>
          </cell>
          <cell r="B311">
            <v>114</v>
          </cell>
          <cell r="C311" t="str">
            <v>LATROBE STRATUSCENTRAL</v>
          </cell>
        </row>
        <row r="312">
          <cell r="A312">
            <v>86</v>
          </cell>
          <cell r="B312">
            <v>131</v>
          </cell>
          <cell r="C312" t="str">
            <v>LATROBE STRATUSCENTRAL</v>
          </cell>
        </row>
        <row r="313">
          <cell r="A313">
            <v>87</v>
          </cell>
          <cell r="B313">
            <v>108</v>
          </cell>
          <cell r="C313" t="str">
            <v>LATROBE STRATUSCENTRAL</v>
          </cell>
        </row>
        <row r="314">
          <cell r="A314">
            <v>88</v>
          </cell>
          <cell r="B314">
            <v>111</v>
          </cell>
          <cell r="C314" t="str">
            <v>LATROBE STRATUSCENTRAL</v>
          </cell>
        </row>
        <row r="315">
          <cell r="A315">
            <v>89</v>
          </cell>
          <cell r="B315">
            <v>102</v>
          </cell>
          <cell r="C315" t="str">
            <v>LATROBE STRATUSCENTRAL</v>
          </cell>
        </row>
        <row r="316">
          <cell r="A316">
            <v>90</v>
          </cell>
          <cell r="B316">
            <v>99</v>
          </cell>
          <cell r="C316" t="str">
            <v>LATROBE STRATUSCENTRAL</v>
          </cell>
        </row>
        <row r="317">
          <cell r="A317">
            <v>91</v>
          </cell>
          <cell r="B317">
            <v>96</v>
          </cell>
          <cell r="C317" t="str">
            <v>LATROBE STRATUSCENTRAL</v>
          </cell>
        </row>
        <row r="318">
          <cell r="A318">
            <v>92</v>
          </cell>
          <cell r="B318">
            <v>73</v>
          </cell>
          <cell r="C318" t="str">
            <v>LATROBE STRATUSCENTRAL</v>
          </cell>
        </row>
        <row r="319">
          <cell r="A319">
            <v>93</v>
          </cell>
          <cell r="B319">
            <v>92</v>
          </cell>
          <cell r="C319" t="str">
            <v>LATROBE STRATUSCENTRAL</v>
          </cell>
        </row>
        <row r="320">
          <cell r="A320">
            <v>94</v>
          </cell>
          <cell r="B320">
            <v>78</v>
          </cell>
          <cell r="C320" t="str">
            <v>LATROBE STRATUSCENTRAL</v>
          </cell>
        </row>
        <row r="321">
          <cell r="A321">
            <v>95</v>
          </cell>
          <cell r="B321">
            <v>71</v>
          </cell>
          <cell r="C321" t="str">
            <v>LATROBE STRATUSCENTRAL</v>
          </cell>
        </row>
        <row r="322">
          <cell r="A322">
            <v>96</v>
          </cell>
          <cell r="B322">
            <v>86</v>
          </cell>
          <cell r="C322" t="str">
            <v>LATROBE STRATUSCENTRAL</v>
          </cell>
        </row>
        <row r="323">
          <cell r="A323">
            <v>97</v>
          </cell>
          <cell r="B323">
            <v>82</v>
          </cell>
          <cell r="C323" t="str">
            <v>LATROBE STRATUSCENTRAL</v>
          </cell>
        </row>
        <row r="324">
          <cell r="A324">
            <v>98</v>
          </cell>
          <cell r="B324">
            <v>74</v>
          </cell>
          <cell r="C324" t="str">
            <v>LATROBE STRATUSCENTRAL</v>
          </cell>
        </row>
        <row r="325">
          <cell r="A325">
            <v>99</v>
          </cell>
          <cell r="B325">
            <v>57</v>
          </cell>
          <cell r="C325" t="str">
            <v>LATROBE STRATUSCENTRAL</v>
          </cell>
        </row>
        <row r="326">
          <cell r="A326">
            <v>100</v>
          </cell>
          <cell r="B326">
            <v>70</v>
          </cell>
          <cell r="C326" t="str">
            <v>LATROBE STRATUSCENTRAL</v>
          </cell>
        </row>
        <row r="327">
          <cell r="A327">
            <v>101</v>
          </cell>
          <cell r="B327">
            <v>65</v>
          </cell>
          <cell r="C327" t="str">
            <v>LATROBE STRATUSCENTRAL</v>
          </cell>
        </row>
        <row r="328">
          <cell r="A328">
            <v>102</v>
          </cell>
          <cell r="B328">
            <v>70</v>
          </cell>
          <cell r="C328" t="str">
            <v>LATROBE STRATUSCENTRAL</v>
          </cell>
        </row>
        <row r="329">
          <cell r="A329">
            <v>103</v>
          </cell>
          <cell r="B329">
            <v>55</v>
          </cell>
          <cell r="C329" t="str">
            <v>LATROBE STRATUSCENTRAL</v>
          </cell>
        </row>
        <row r="330">
          <cell r="A330">
            <v>104</v>
          </cell>
          <cell r="B330">
            <v>55</v>
          </cell>
          <cell r="C330" t="str">
            <v>LATROBE STRATUSCENTRAL</v>
          </cell>
        </row>
        <row r="331">
          <cell r="A331">
            <v>105</v>
          </cell>
          <cell r="B331">
            <v>56</v>
          </cell>
          <cell r="C331" t="str">
            <v>LATROBE STRATUSCENTRAL</v>
          </cell>
        </row>
        <row r="332">
          <cell r="A332">
            <v>106</v>
          </cell>
          <cell r="B332">
            <v>46</v>
          </cell>
          <cell r="C332" t="str">
            <v>LATROBE STRATUSCENTRAL</v>
          </cell>
        </row>
        <row r="333">
          <cell r="A333">
            <v>107</v>
          </cell>
          <cell r="B333">
            <v>48</v>
          </cell>
          <cell r="C333" t="str">
            <v>LATROBE STRATUSCENTRAL</v>
          </cell>
        </row>
        <row r="334">
          <cell r="A334">
            <v>108</v>
          </cell>
          <cell r="B334">
            <v>34</v>
          </cell>
          <cell r="C334" t="str">
            <v>LATROBE STRATUSCENTRAL</v>
          </cell>
        </row>
        <row r="335">
          <cell r="A335">
            <v>109</v>
          </cell>
          <cell r="B335">
            <v>32</v>
          </cell>
          <cell r="C335" t="str">
            <v>LATROBE STRATUSCENTRAL</v>
          </cell>
        </row>
        <row r="336">
          <cell r="A336">
            <v>110</v>
          </cell>
          <cell r="B336">
            <v>37</v>
          </cell>
          <cell r="C336" t="str">
            <v>LATROBE STRATUSCENTRAL</v>
          </cell>
        </row>
        <row r="337">
          <cell r="A337">
            <v>111</v>
          </cell>
          <cell r="B337">
            <v>37</v>
          </cell>
          <cell r="C337" t="str">
            <v>LATROBE STRATUSCENTRAL</v>
          </cell>
        </row>
        <row r="338">
          <cell r="A338">
            <v>112</v>
          </cell>
          <cell r="B338">
            <v>33</v>
          </cell>
          <cell r="C338" t="str">
            <v>LATROBE STRATUSCENTRAL</v>
          </cell>
        </row>
        <row r="339">
          <cell r="A339">
            <v>113</v>
          </cell>
          <cell r="B339">
            <v>35</v>
          </cell>
          <cell r="C339" t="str">
            <v>LATROBE STRATUSCENTRAL</v>
          </cell>
        </row>
        <row r="340">
          <cell r="A340">
            <v>114</v>
          </cell>
          <cell r="B340">
            <v>26</v>
          </cell>
          <cell r="C340" t="str">
            <v>LATROBE STRATUSCENTRAL</v>
          </cell>
        </row>
        <row r="341">
          <cell r="A341">
            <v>115</v>
          </cell>
          <cell r="B341">
            <v>33</v>
          </cell>
          <cell r="C341" t="str">
            <v>LATROBE STRATUSCENTRAL</v>
          </cell>
        </row>
        <row r="342">
          <cell r="A342">
            <v>116</v>
          </cell>
          <cell r="B342">
            <v>24</v>
          </cell>
          <cell r="C342" t="str">
            <v>LATROBE STRATUSCENTRAL</v>
          </cell>
        </row>
        <row r="343">
          <cell r="A343">
            <v>117</v>
          </cell>
          <cell r="B343">
            <v>24</v>
          </cell>
          <cell r="C343" t="str">
            <v>LATROBE STRATUSCENTRAL</v>
          </cell>
        </row>
        <row r="344">
          <cell r="A344">
            <v>118</v>
          </cell>
          <cell r="B344">
            <v>30</v>
          </cell>
          <cell r="C344" t="str">
            <v>LATROBE STRATUSCENTRAL</v>
          </cell>
        </row>
        <row r="345">
          <cell r="A345">
            <v>119</v>
          </cell>
          <cell r="B345">
            <v>20</v>
          </cell>
          <cell r="C345" t="str">
            <v>LATROBE STRATUSCENTRAL</v>
          </cell>
        </row>
        <row r="346">
          <cell r="A346">
            <v>120</v>
          </cell>
          <cell r="B346">
            <v>25</v>
          </cell>
          <cell r="C346" t="str">
            <v>LATROBE STRATUSCENTRAL</v>
          </cell>
        </row>
        <row r="347">
          <cell r="A347">
            <v>121</v>
          </cell>
          <cell r="B347">
            <v>18</v>
          </cell>
          <cell r="C347" t="str">
            <v>LATROBE STRATUSCENTRAL</v>
          </cell>
        </row>
        <row r="348">
          <cell r="A348">
            <v>122</v>
          </cell>
          <cell r="B348">
            <v>22</v>
          </cell>
          <cell r="C348" t="str">
            <v>LATROBE STRATUSCENTRAL</v>
          </cell>
        </row>
        <row r="349">
          <cell r="A349">
            <v>123</v>
          </cell>
          <cell r="B349">
            <v>25</v>
          </cell>
          <cell r="C349" t="str">
            <v>LATROBE STRATUSCENTRAL</v>
          </cell>
        </row>
        <row r="350">
          <cell r="A350">
            <v>124</v>
          </cell>
          <cell r="B350">
            <v>15</v>
          </cell>
          <cell r="C350" t="str">
            <v>LATROBE STRATUSCENTRAL</v>
          </cell>
        </row>
        <row r="351">
          <cell r="A351">
            <v>125</v>
          </cell>
          <cell r="B351">
            <v>23</v>
          </cell>
          <cell r="C351" t="str">
            <v>LATROBE STRATUSCENTRAL</v>
          </cell>
        </row>
        <row r="352">
          <cell r="A352">
            <v>126</v>
          </cell>
          <cell r="B352">
            <v>18</v>
          </cell>
          <cell r="C352" t="str">
            <v>LATROBE STRATUSCENTRAL</v>
          </cell>
        </row>
        <row r="353">
          <cell r="A353">
            <v>127</v>
          </cell>
          <cell r="B353">
            <v>14</v>
          </cell>
          <cell r="C353" t="str">
            <v>LATROBE STRATUSCENTRAL</v>
          </cell>
        </row>
        <row r="354">
          <cell r="A354">
            <v>128</v>
          </cell>
          <cell r="B354">
            <v>20</v>
          </cell>
          <cell r="C354" t="str">
            <v>LATROBE STRATUSCENTRAL</v>
          </cell>
        </row>
        <row r="355">
          <cell r="A355">
            <v>129</v>
          </cell>
          <cell r="B355">
            <v>25</v>
          </cell>
          <cell r="C355" t="str">
            <v>LATROBE STRATUSCENTRAL</v>
          </cell>
        </row>
        <row r="356">
          <cell r="A356">
            <v>130</v>
          </cell>
          <cell r="B356">
            <v>13</v>
          </cell>
          <cell r="C356" t="str">
            <v>LATROBE STRATUSCENTRAL</v>
          </cell>
        </row>
        <row r="357">
          <cell r="A357">
            <v>131</v>
          </cell>
          <cell r="B357">
            <v>12</v>
          </cell>
          <cell r="C357" t="str">
            <v>LATROBE STRATUSCENTRAL</v>
          </cell>
        </row>
        <row r="358">
          <cell r="A358">
            <v>132</v>
          </cell>
          <cell r="B358">
            <v>15</v>
          </cell>
          <cell r="C358" t="str">
            <v>LATROBE STRATUSCENTRAL</v>
          </cell>
        </row>
        <row r="359">
          <cell r="A359">
            <v>133</v>
          </cell>
          <cell r="B359">
            <v>14</v>
          </cell>
          <cell r="C359" t="str">
            <v>LATROBE STRATUSCENTRAL</v>
          </cell>
        </row>
        <row r="360">
          <cell r="A360">
            <v>134</v>
          </cell>
          <cell r="B360">
            <v>13</v>
          </cell>
          <cell r="C360" t="str">
            <v>LATROBE STRATUSCENTRAL</v>
          </cell>
        </row>
        <row r="361">
          <cell r="A361">
            <v>135</v>
          </cell>
          <cell r="B361">
            <v>13</v>
          </cell>
          <cell r="C361" t="str">
            <v>LATROBE STRATUSCENTRAL</v>
          </cell>
        </row>
        <row r="362">
          <cell r="A362">
            <v>136</v>
          </cell>
          <cell r="B362">
            <v>9</v>
          </cell>
          <cell r="C362" t="str">
            <v>LATROBE STRATUSCENTRAL</v>
          </cell>
        </row>
        <row r="363">
          <cell r="A363">
            <v>137</v>
          </cell>
          <cell r="B363">
            <v>8</v>
          </cell>
          <cell r="C363" t="str">
            <v>LATROBE STRATUSCENTRAL</v>
          </cell>
        </row>
        <row r="364">
          <cell r="A364">
            <v>138</v>
          </cell>
          <cell r="B364">
            <v>13</v>
          </cell>
          <cell r="C364" t="str">
            <v>LATROBE STRATUSCENTRAL</v>
          </cell>
        </row>
        <row r="365">
          <cell r="A365">
            <v>139</v>
          </cell>
          <cell r="B365">
            <v>14</v>
          </cell>
          <cell r="C365" t="str">
            <v>LATROBE STRATUSCENTRAL</v>
          </cell>
        </row>
        <row r="366">
          <cell r="A366">
            <v>140</v>
          </cell>
          <cell r="B366">
            <v>10</v>
          </cell>
          <cell r="C366" t="str">
            <v>LATROBE STRATUSCENTRAL</v>
          </cell>
        </row>
        <row r="367">
          <cell r="A367">
            <v>141</v>
          </cell>
          <cell r="B367">
            <v>11</v>
          </cell>
          <cell r="C367" t="str">
            <v>LATROBE STRATUSCENTRAL</v>
          </cell>
        </row>
        <row r="368">
          <cell r="A368">
            <v>142</v>
          </cell>
          <cell r="B368">
            <v>6</v>
          </cell>
          <cell r="C368" t="str">
            <v>LATROBE STRATUSCENTRAL</v>
          </cell>
        </row>
        <row r="369">
          <cell r="A369">
            <v>143</v>
          </cell>
          <cell r="B369">
            <v>14</v>
          </cell>
          <cell r="C369" t="str">
            <v>LATROBE STRATUSCENTRAL</v>
          </cell>
        </row>
        <row r="370">
          <cell r="A370">
            <v>144</v>
          </cell>
          <cell r="B370">
            <v>10</v>
          </cell>
          <cell r="C370" t="str">
            <v>LATROBE STRATUSCENTRAL</v>
          </cell>
        </row>
        <row r="371">
          <cell r="A371">
            <v>145</v>
          </cell>
          <cell r="B371">
            <v>5</v>
          </cell>
          <cell r="C371" t="str">
            <v>LATROBE STRATUSCENTRAL</v>
          </cell>
        </row>
        <row r="372">
          <cell r="A372">
            <v>146</v>
          </cell>
          <cell r="B372">
            <v>8</v>
          </cell>
          <cell r="C372" t="str">
            <v>LATROBE STRATUSCENTRAL</v>
          </cell>
        </row>
        <row r="373">
          <cell r="A373">
            <v>147</v>
          </cell>
          <cell r="B373">
            <v>10</v>
          </cell>
          <cell r="C373" t="str">
            <v>LATROBE STRATUSCENTRAL</v>
          </cell>
        </row>
        <row r="374">
          <cell r="A374">
            <v>148</v>
          </cell>
          <cell r="B374">
            <v>8</v>
          </cell>
          <cell r="C374" t="str">
            <v>LATROBE STRATUSCENTRAL</v>
          </cell>
        </row>
        <row r="375">
          <cell r="A375">
            <v>149</v>
          </cell>
          <cell r="B375">
            <v>6</v>
          </cell>
          <cell r="C375" t="str">
            <v>LATROBE STRATUSCENTRAL</v>
          </cell>
        </row>
        <row r="376">
          <cell r="A376">
            <v>150</v>
          </cell>
          <cell r="B376">
            <v>8</v>
          </cell>
          <cell r="C376" t="str">
            <v>LATROBE STRATUSCENTRAL</v>
          </cell>
        </row>
        <row r="377">
          <cell r="A377">
            <v>151</v>
          </cell>
          <cell r="B377">
            <v>4</v>
          </cell>
          <cell r="C377" t="str">
            <v>LATROBE STRATUSCENTRAL</v>
          </cell>
        </row>
        <row r="378">
          <cell r="A378">
            <v>152</v>
          </cell>
          <cell r="B378">
            <v>11</v>
          </cell>
          <cell r="C378" t="str">
            <v>LATROBE STRATUSCENTRAL</v>
          </cell>
        </row>
        <row r="379">
          <cell r="A379">
            <v>153</v>
          </cell>
          <cell r="B379">
            <v>5</v>
          </cell>
          <cell r="C379" t="str">
            <v>LATROBE STRATUSCENTRAL</v>
          </cell>
        </row>
        <row r="380">
          <cell r="A380">
            <v>154</v>
          </cell>
          <cell r="B380">
            <v>7</v>
          </cell>
          <cell r="C380" t="str">
            <v>LATROBE STRATUSCENTRAL</v>
          </cell>
        </row>
        <row r="381">
          <cell r="A381">
            <v>155</v>
          </cell>
          <cell r="B381">
            <v>1</v>
          </cell>
          <cell r="C381" t="str">
            <v>LATROBE STRATUSCENTRAL</v>
          </cell>
        </row>
        <row r="382">
          <cell r="A382">
            <v>156</v>
          </cell>
          <cell r="B382">
            <v>6</v>
          </cell>
          <cell r="C382" t="str">
            <v>LATROBE STRATUSCENTRAL</v>
          </cell>
        </row>
        <row r="383">
          <cell r="A383">
            <v>157</v>
          </cell>
          <cell r="B383">
            <v>3</v>
          </cell>
          <cell r="C383" t="str">
            <v>LATROBE STRATUSCENTRAL</v>
          </cell>
        </row>
        <row r="384">
          <cell r="A384">
            <v>158</v>
          </cell>
          <cell r="B384">
            <v>7</v>
          </cell>
          <cell r="C384" t="str">
            <v>LATROBE STRATUSCENTRAL</v>
          </cell>
        </row>
        <row r="385">
          <cell r="A385">
            <v>159</v>
          </cell>
          <cell r="B385">
            <v>3</v>
          </cell>
          <cell r="C385" t="str">
            <v>LATROBE STRATUSCENTRAL</v>
          </cell>
        </row>
        <row r="386">
          <cell r="A386">
            <v>160</v>
          </cell>
          <cell r="B386">
            <v>4</v>
          </cell>
          <cell r="C386" t="str">
            <v>LATROBE STRATUSCENTRAL</v>
          </cell>
        </row>
        <row r="387">
          <cell r="A387">
            <v>161</v>
          </cell>
          <cell r="B387">
            <v>3</v>
          </cell>
          <cell r="C387" t="str">
            <v>LATROBE STRATUSCENTRAL</v>
          </cell>
        </row>
        <row r="388">
          <cell r="A388">
            <v>162</v>
          </cell>
          <cell r="B388">
            <v>4</v>
          </cell>
          <cell r="C388" t="str">
            <v>LATROBE STRATUSCENTRAL</v>
          </cell>
        </row>
        <row r="389">
          <cell r="A389">
            <v>163</v>
          </cell>
          <cell r="B389">
            <v>5</v>
          </cell>
          <cell r="C389" t="str">
            <v>LATROBE STRATUSCENTRAL</v>
          </cell>
        </row>
        <row r="390">
          <cell r="A390">
            <v>164</v>
          </cell>
          <cell r="B390">
            <v>8</v>
          </cell>
          <cell r="C390" t="str">
            <v>LATROBE STRATUSCENTRAL</v>
          </cell>
        </row>
        <row r="391">
          <cell r="A391">
            <v>165</v>
          </cell>
          <cell r="B391">
            <v>5</v>
          </cell>
          <cell r="C391" t="str">
            <v>LATROBE STRATUSCENTRAL</v>
          </cell>
        </row>
        <row r="392">
          <cell r="A392">
            <v>166</v>
          </cell>
          <cell r="B392">
            <v>2</v>
          </cell>
          <cell r="C392" t="str">
            <v>LATROBE STRATUSCENTRAL</v>
          </cell>
        </row>
        <row r="393">
          <cell r="A393">
            <v>167</v>
          </cell>
          <cell r="B393">
            <v>4</v>
          </cell>
          <cell r="C393" t="str">
            <v>LATROBE STRATUSCENTRAL</v>
          </cell>
        </row>
        <row r="394">
          <cell r="A394">
            <v>168</v>
          </cell>
          <cell r="B394">
            <v>4</v>
          </cell>
          <cell r="C394" t="str">
            <v>LATROBE STRATUSCENTRAL</v>
          </cell>
        </row>
        <row r="395">
          <cell r="A395">
            <v>169</v>
          </cell>
          <cell r="B395">
            <v>3</v>
          </cell>
          <cell r="C395" t="str">
            <v>LATROBE STRATUSCENTRAL</v>
          </cell>
        </row>
        <row r="396">
          <cell r="A396">
            <v>171</v>
          </cell>
          <cell r="B396">
            <v>3</v>
          </cell>
          <cell r="C396" t="str">
            <v>LATROBE STRATUSCENTRAL</v>
          </cell>
        </row>
        <row r="397">
          <cell r="A397">
            <v>172</v>
          </cell>
          <cell r="B397">
            <v>3</v>
          </cell>
          <cell r="C397" t="str">
            <v>LATROBE STRATUSCENTRAL</v>
          </cell>
        </row>
        <row r="398">
          <cell r="A398">
            <v>173</v>
          </cell>
          <cell r="B398">
            <v>2</v>
          </cell>
          <cell r="C398" t="str">
            <v>LATROBE STRATUSCENTRAL</v>
          </cell>
        </row>
        <row r="399">
          <cell r="A399">
            <v>174</v>
          </cell>
          <cell r="B399">
            <v>3</v>
          </cell>
          <cell r="C399" t="str">
            <v>LATROBE STRATUSCENTRAL</v>
          </cell>
        </row>
        <row r="400">
          <cell r="A400">
            <v>175</v>
          </cell>
          <cell r="B400">
            <v>2</v>
          </cell>
          <cell r="C400" t="str">
            <v>LATROBE STRATUSCENTRAL</v>
          </cell>
        </row>
        <row r="401">
          <cell r="A401">
            <v>176</v>
          </cell>
          <cell r="B401">
            <v>3</v>
          </cell>
          <cell r="C401" t="str">
            <v>LATROBE STRATUSCENTRAL</v>
          </cell>
        </row>
        <row r="402">
          <cell r="A402">
            <v>177</v>
          </cell>
          <cell r="B402">
            <v>4</v>
          </cell>
          <cell r="C402" t="str">
            <v>LATROBE STRATUSCENTRAL</v>
          </cell>
        </row>
        <row r="403">
          <cell r="A403">
            <v>178</v>
          </cell>
          <cell r="B403">
            <v>5</v>
          </cell>
          <cell r="C403" t="str">
            <v>LATROBE STRATUSCENTRAL</v>
          </cell>
        </row>
        <row r="404">
          <cell r="A404">
            <v>179</v>
          </cell>
          <cell r="B404">
            <v>1</v>
          </cell>
          <cell r="C404" t="str">
            <v>LATROBE STRATUSCENTRAL</v>
          </cell>
        </row>
        <row r="405">
          <cell r="A405">
            <v>180</v>
          </cell>
          <cell r="B405">
            <v>2</v>
          </cell>
          <cell r="C405" t="str">
            <v>LATROBE STRATUSCENTRAL</v>
          </cell>
        </row>
        <row r="406">
          <cell r="A406">
            <v>181</v>
          </cell>
          <cell r="B406">
            <v>1</v>
          </cell>
          <cell r="C406" t="str">
            <v>LATROBE STRATUSCENTRAL</v>
          </cell>
        </row>
        <row r="407">
          <cell r="A407">
            <v>182</v>
          </cell>
          <cell r="B407">
            <v>3</v>
          </cell>
          <cell r="C407" t="str">
            <v>LATROBE STRATUSCENTRAL</v>
          </cell>
        </row>
        <row r="408">
          <cell r="A408">
            <v>183</v>
          </cell>
          <cell r="B408">
            <v>3</v>
          </cell>
          <cell r="C408" t="str">
            <v>LATROBE STRATUSCENTRAL</v>
          </cell>
        </row>
        <row r="409">
          <cell r="A409">
            <v>184</v>
          </cell>
          <cell r="B409">
            <v>2</v>
          </cell>
          <cell r="C409" t="str">
            <v>LATROBE STRATUSCENTRAL</v>
          </cell>
        </row>
        <row r="410">
          <cell r="A410">
            <v>185</v>
          </cell>
          <cell r="B410">
            <v>1</v>
          </cell>
          <cell r="C410" t="str">
            <v>LATROBE STRATUSCENTRAL</v>
          </cell>
        </row>
        <row r="411">
          <cell r="A411">
            <v>186</v>
          </cell>
          <cell r="B411">
            <v>1</v>
          </cell>
          <cell r="C411" t="str">
            <v>LATROBE STRATUSCENTRAL</v>
          </cell>
        </row>
        <row r="412">
          <cell r="A412">
            <v>187</v>
          </cell>
          <cell r="B412">
            <v>1</v>
          </cell>
          <cell r="C412" t="str">
            <v>LATROBE STRATUSCENTRAL</v>
          </cell>
        </row>
        <row r="413">
          <cell r="A413">
            <v>188</v>
          </cell>
          <cell r="B413">
            <v>4</v>
          </cell>
          <cell r="C413" t="str">
            <v>LATROBE STRATUSCENTRAL</v>
          </cell>
        </row>
        <row r="414">
          <cell r="A414">
            <v>189</v>
          </cell>
          <cell r="B414">
            <v>1</v>
          </cell>
          <cell r="C414" t="str">
            <v>LATROBE STRATUSCENTRAL</v>
          </cell>
        </row>
        <row r="415">
          <cell r="A415">
            <v>190</v>
          </cell>
          <cell r="B415">
            <v>1</v>
          </cell>
          <cell r="C415" t="str">
            <v>LATROBE STRATUSCENTRAL</v>
          </cell>
        </row>
        <row r="416">
          <cell r="A416">
            <v>191</v>
          </cell>
          <cell r="B416">
            <v>2</v>
          </cell>
          <cell r="C416" t="str">
            <v>LATROBE STRATUSCENTRAL</v>
          </cell>
        </row>
        <row r="417">
          <cell r="A417">
            <v>192</v>
          </cell>
          <cell r="B417">
            <v>1</v>
          </cell>
          <cell r="C417" t="str">
            <v>LATROBE STRATUSCENTRAL</v>
          </cell>
        </row>
        <row r="418">
          <cell r="A418">
            <v>193</v>
          </cell>
          <cell r="B418">
            <v>1</v>
          </cell>
          <cell r="C418" t="str">
            <v>LATROBE STRATUSCENTRAL</v>
          </cell>
        </row>
        <row r="419">
          <cell r="A419">
            <v>194</v>
          </cell>
          <cell r="B419">
            <v>2</v>
          </cell>
          <cell r="C419" t="str">
            <v>LATROBE STRATUSCENTRAL</v>
          </cell>
        </row>
        <row r="420">
          <cell r="A420">
            <v>196</v>
          </cell>
          <cell r="B420">
            <v>1</v>
          </cell>
          <cell r="C420" t="str">
            <v>LATROBE STRATUSCENTRAL</v>
          </cell>
        </row>
        <row r="421">
          <cell r="A421">
            <v>199</v>
          </cell>
          <cell r="B421">
            <v>3</v>
          </cell>
          <cell r="C421" t="str">
            <v>LATROBE STRATUSCENTRAL</v>
          </cell>
        </row>
        <row r="422">
          <cell r="A422">
            <v>201</v>
          </cell>
          <cell r="B422">
            <v>1</v>
          </cell>
          <cell r="C422" t="str">
            <v>LATROBE STRATUSCENTRAL</v>
          </cell>
        </row>
        <row r="423">
          <cell r="A423">
            <v>202</v>
          </cell>
          <cell r="B423">
            <v>2</v>
          </cell>
          <cell r="C423" t="str">
            <v>LATROBE STRATUSCENTRAL</v>
          </cell>
        </row>
        <row r="424">
          <cell r="A424">
            <v>203</v>
          </cell>
          <cell r="B424">
            <v>2</v>
          </cell>
          <cell r="C424" t="str">
            <v>LATROBE STRATUSCENTRAL</v>
          </cell>
        </row>
        <row r="425">
          <cell r="A425">
            <v>205</v>
          </cell>
          <cell r="B425">
            <v>2</v>
          </cell>
          <cell r="C425" t="str">
            <v>LATROBE STRATUSCENTRAL</v>
          </cell>
        </row>
        <row r="426">
          <cell r="A426">
            <v>206</v>
          </cell>
          <cell r="B426">
            <v>1</v>
          </cell>
          <cell r="C426" t="str">
            <v>LATROBE STRATUSCENTRAL</v>
          </cell>
        </row>
        <row r="427">
          <cell r="A427">
            <v>207</v>
          </cell>
          <cell r="B427">
            <v>1</v>
          </cell>
          <cell r="C427" t="str">
            <v>LATROBE STRATUSCENTRAL</v>
          </cell>
        </row>
        <row r="428">
          <cell r="A428">
            <v>210</v>
          </cell>
          <cell r="B428">
            <v>1</v>
          </cell>
          <cell r="C428" t="str">
            <v>LATROBE STRATUSCENTRAL</v>
          </cell>
        </row>
        <row r="429">
          <cell r="A429">
            <v>211</v>
          </cell>
          <cell r="B429">
            <v>2</v>
          </cell>
          <cell r="C429" t="str">
            <v>LATROBE STRATUSCENTRAL</v>
          </cell>
        </row>
        <row r="430">
          <cell r="A430">
            <v>213</v>
          </cell>
          <cell r="B430">
            <v>1</v>
          </cell>
          <cell r="C430" t="str">
            <v>LATROBE STRATUSCENTRAL</v>
          </cell>
        </row>
        <row r="431">
          <cell r="A431">
            <v>219</v>
          </cell>
          <cell r="B431">
            <v>1</v>
          </cell>
          <cell r="C431" t="str">
            <v>LATROBE STRATUSCENTRAL</v>
          </cell>
        </row>
        <row r="432">
          <cell r="A432">
            <v>220</v>
          </cell>
          <cell r="B432">
            <v>1</v>
          </cell>
          <cell r="C432" t="str">
            <v>LATROBE STRATUSCENTRAL</v>
          </cell>
        </row>
        <row r="433">
          <cell r="A433">
            <v>224</v>
          </cell>
          <cell r="B433">
            <v>1</v>
          </cell>
          <cell r="C433" t="str">
            <v>LATROBE STRATUSCENTRAL</v>
          </cell>
        </row>
        <row r="434">
          <cell r="A434">
            <v>226</v>
          </cell>
          <cell r="B434">
            <v>2</v>
          </cell>
          <cell r="C434" t="str">
            <v>LATROBE STRATUSCENTRAL</v>
          </cell>
        </row>
        <row r="435">
          <cell r="A435">
            <v>231</v>
          </cell>
          <cell r="B435">
            <v>2</v>
          </cell>
          <cell r="C435" t="str">
            <v>LATROBE STRATUSCENTRAL</v>
          </cell>
        </row>
        <row r="436">
          <cell r="A436">
            <v>233</v>
          </cell>
          <cell r="B436">
            <v>1</v>
          </cell>
          <cell r="C436" t="str">
            <v>LATROBE STRATUSCENTRAL</v>
          </cell>
        </row>
        <row r="437">
          <cell r="A437">
            <v>235</v>
          </cell>
          <cell r="B437">
            <v>1</v>
          </cell>
          <cell r="C437" t="str">
            <v>LATROBE STRATUSCENTRAL</v>
          </cell>
        </row>
        <row r="438">
          <cell r="A438">
            <v>236</v>
          </cell>
          <cell r="B438">
            <v>1</v>
          </cell>
          <cell r="C438" t="str">
            <v>LATROBE STRATUSCENTRAL</v>
          </cell>
        </row>
        <row r="439">
          <cell r="A439">
            <v>244</v>
          </cell>
          <cell r="B439">
            <v>1</v>
          </cell>
          <cell r="C439" t="str">
            <v>LATROBE STRATUSCENTRAL</v>
          </cell>
        </row>
        <row r="440">
          <cell r="A440">
            <v>252</v>
          </cell>
          <cell r="B440">
            <v>1</v>
          </cell>
          <cell r="C440" t="str">
            <v>LATROBE STRATUSCENTRAL</v>
          </cell>
        </row>
        <row r="441">
          <cell r="A441">
            <v>254</v>
          </cell>
          <cell r="B441">
            <v>1</v>
          </cell>
          <cell r="C441" t="str">
            <v>LATROBE STRATUSCENTRAL</v>
          </cell>
        </row>
        <row r="442">
          <cell r="A442">
            <v>258</v>
          </cell>
          <cell r="B442">
            <v>1</v>
          </cell>
          <cell r="C442" t="str">
            <v>LATROBE STRATUSCENTRAL</v>
          </cell>
        </row>
        <row r="443">
          <cell r="A443">
            <v>271</v>
          </cell>
          <cell r="B443">
            <v>1</v>
          </cell>
          <cell r="C443" t="str">
            <v>LATROBE STRATUSCENTRAL</v>
          </cell>
        </row>
        <row r="444">
          <cell r="A444">
            <v>272</v>
          </cell>
          <cell r="B444">
            <v>1</v>
          </cell>
          <cell r="C444" t="str">
            <v>LATROBE STRATUSCENTRAL</v>
          </cell>
        </row>
        <row r="445">
          <cell r="A445">
            <v>274</v>
          </cell>
          <cell r="B445">
            <v>1</v>
          </cell>
          <cell r="C445" t="str">
            <v>LATROBE STRATUSCENTRAL</v>
          </cell>
        </row>
        <row r="446">
          <cell r="A446">
            <v>297</v>
          </cell>
          <cell r="B446">
            <v>1</v>
          </cell>
          <cell r="C446" t="str">
            <v>LATROBE STRATUSCENTRAL</v>
          </cell>
        </row>
        <row r="447">
          <cell r="A447">
            <v>302</v>
          </cell>
          <cell r="B447">
            <v>1</v>
          </cell>
          <cell r="C447" t="str">
            <v>LATROBE STRATUSCENTRAL</v>
          </cell>
        </row>
        <row r="448">
          <cell r="A448">
            <v>329</v>
          </cell>
          <cell r="B448">
            <v>1</v>
          </cell>
          <cell r="C448" t="str">
            <v>LATROBE STRATUSCENTRAL</v>
          </cell>
        </row>
        <row r="449">
          <cell r="A449">
            <v>459</v>
          </cell>
          <cell r="B449">
            <v>1</v>
          </cell>
          <cell r="C449" t="str">
            <v>LATROBE STRATUSCENTRAL</v>
          </cell>
        </row>
        <row r="450">
          <cell r="A450">
            <v>817</v>
          </cell>
          <cell r="B450">
            <v>1</v>
          </cell>
          <cell r="C450" t="str">
            <v>LATROBE STRATUSCENTRAL</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Count"/>
      <sheetName val="Summary"/>
      <sheetName val="Default Payroll Worksheet"/>
      <sheetName val="Cont Data"/>
      <sheetName val="525.1301.1009"/>
      <sheetName val="755.1301.1036"/>
      <sheetName val="755.1301.1040"/>
      <sheetName val="531.1900.1040"/>
      <sheetName val="531.1501.1033"/>
      <sheetName val="Perm Data"/>
      <sheetName val="Assumptions"/>
      <sheetName val="Assumptions Information"/>
      <sheetName val="Instructions"/>
      <sheetName val="Cal"/>
      <sheetName val="SummaryOld"/>
      <sheetName val="Head_Count"/>
      <sheetName val="Default_Payroll_Worksheet"/>
      <sheetName val="Cont_Data"/>
      <sheetName val="525_1301_1009"/>
      <sheetName val="755_1301_1036"/>
      <sheetName val="755_1301_1040"/>
      <sheetName val="531_1900_1040"/>
      <sheetName val="531_1501_1033"/>
      <sheetName val="Perm_Data"/>
      <sheetName val="Assumptions_Information"/>
      <sheetName val="DW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A45" t="str">
            <v>ACT</v>
          </cell>
        </row>
        <row r="46">
          <cell r="A46" t="str">
            <v>NSW</v>
          </cell>
        </row>
        <row r="47">
          <cell r="A47" t="str">
            <v>NT</v>
          </cell>
        </row>
        <row r="48">
          <cell r="A48" t="str">
            <v>QLD</v>
          </cell>
        </row>
        <row r="49">
          <cell r="A49" t="str">
            <v>SA</v>
          </cell>
        </row>
        <row r="50">
          <cell r="A50" t="str">
            <v>TAS</v>
          </cell>
        </row>
        <row r="51">
          <cell r="A51" t="str">
            <v>VIC</v>
          </cell>
        </row>
        <row r="52">
          <cell r="A52" t="str">
            <v>WA</v>
          </cell>
        </row>
        <row r="81">
          <cell r="A81" t="str">
            <v>Y</v>
          </cell>
        </row>
        <row r="82">
          <cell r="A82" t="str">
            <v>N</v>
          </cell>
        </row>
      </sheetData>
      <sheetData sheetId="11" refreshError="1"/>
      <sheetData sheetId="12" refreshError="1"/>
      <sheetData sheetId="13" refreshError="1">
        <row r="2">
          <cell r="B2" t="str">
            <v>M</v>
          </cell>
          <cell r="C2" t="str">
            <v>WD</v>
          </cell>
          <cell r="D2" t="str">
            <v>FD</v>
          </cell>
          <cell r="E2" t="str">
            <v>WN</v>
          </cell>
          <cell r="F2" t="str">
            <v>FV</v>
          </cell>
        </row>
      </sheetData>
      <sheetData sheetId="14" refreshError="1"/>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3 GN Capital from PS 3 Oct"/>
      <sheetName val="AGL GN CAPITAL COST REPORT"/>
      <sheetName val="Mkt Exp Capital $ Excl Contract"/>
      <sheetName val="Variance Analysis"/>
      <sheetName val="Links"/>
      <sheetName val="Budget v18 Impact"/>
    </sheetNames>
    <sheetDataSet>
      <sheetData sheetId="0" refreshError="1"/>
      <sheetData sheetId="1" refreshError="1">
        <row r="6">
          <cell r="B6" t="str">
            <v>MARCH</v>
          </cell>
        </row>
      </sheetData>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Ratios"/>
      <sheetName val="Chart"/>
      <sheetName val="An Chart"/>
      <sheetName val="BEISwapIntAnn"/>
      <sheetName val="BEISwapIntQuart"/>
      <sheetName val="Swap Interface"/>
      <sheetName val="Valuation"/>
      <sheetName val="Checks"/>
      <sheetName val="Changes Log"/>
      <sheetName val="Contents"/>
    </sheetNames>
    <sheetDataSet>
      <sheetData sheetId="0" refreshError="1"/>
      <sheetData sheetId="1" refreshError="1"/>
      <sheetData sheetId="2" refreshError="1">
        <row r="121">
          <cell r="G121">
            <v>12</v>
          </cell>
        </row>
        <row r="129">
          <cell r="G129">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6"/>
      <sheetName val="Page 17"/>
      <sheetName val="CP Graph Data"/>
      <sheetName val="Degree Days Data"/>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Proposed"/>
      <sheetName val="_defntmp_ (2)"/>
      <sheetName val="Sheet3"/>
      <sheetName val="PR-NA"/>
      <sheetName val="_defntmp_"/>
      <sheetName val="Trial balance"/>
    </sheetNames>
    <sheetDataSet>
      <sheetData sheetId="0" refreshError="1">
        <row r="3">
          <cell r="B3" t="str">
            <v>P105 Gas pipeline</v>
          </cell>
        </row>
        <row r="4">
          <cell r="B4" t="str">
            <v>P110 Gas Storage</v>
          </cell>
        </row>
        <row r="5">
          <cell r="B5" t="str">
            <v>P115 Gas Processing</v>
          </cell>
        </row>
        <row r="6">
          <cell r="B6" t="str">
            <v>P130 Electricity Transmission</v>
          </cell>
        </row>
        <row r="7">
          <cell r="B7" t="str">
            <v>P135 Electricity Generation</v>
          </cell>
        </row>
        <row r="8">
          <cell r="B8" t="str">
            <v>P180 Other</v>
          </cell>
        </row>
        <row r="9">
          <cell r="B9" t="str">
            <v>P185 Equity accounted Profits</v>
          </cell>
        </row>
        <row r="10">
          <cell r="B10" t="str">
            <v>P195 Passthrough Revenue</v>
          </cell>
        </row>
        <row r="11">
          <cell r="B11" t="str">
            <v>P305 O&amp;M</v>
          </cell>
        </row>
        <row r="12">
          <cell r="B12" t="str">
            <v>P310 Additional Services</v>
          </cell>
        </row>
        <row r="13">
          <cell r="B13" t="str">
            <v>P315 OpCosts - Spares</v>
          </cell>
        </row>
        <row r="14">
          <cell r="B14" t="str">
            <v>P316 OpCosts - Energy</v>
          </cell>
        </row>
        <row r="15">
          <cell r="B15" t="str">
            <v>P317 OpCosts - Connection</v>
          </cell>
        </row>
        <row r="16">
          <cell r="B16" t="str">
            <v>P320 Tech Services</v>
          </cell>
        </row>
        <row r="17">
          <cell r="B17" t="str">
            <v>P325 Asset Licence fees</v>
          </cell>
        </row>
        <row r="18">
          <cell r="B18" t="str">
            <v>P330 Rates and Taxes</v>
          </cell>
        </row>
        <row r="19">
          <cell r="B19" t="str">
            <v>P335 Insurance</v>
          </cell>
        </row>
        <row r="20">
          <cell r="B20" t="str">
            <v>P340 Communications</v>
          </cell>
        </row>
        <row r="21">
          <cell r="B21" t="str">
            <v>P345 Gas Stock</v>
          </cell>
        </row>
        <row r="22">
          <cell r="B22" t="str">
            <v>P405 Contracted Equip / Service &amp; licences</v>
          </cell>
        </row>
        <row r="23">
          <cell r="B23" t="str">
            <v>P410 Repairs and Maintenance</v>
          </cell>
        </row>
        <row r="24">
          <cell r="B24" t="str">
            <v>P415 Salaries and Wages</v>
          </cell>
        </row>
        <row r="25">
          <cell r="B25" t="str">
            <v>P420 Costs of Employment</v>
          </cell>
        </row>
        <row r="26">
          <cell r="B26" t="str">
            <v>P425 Outside staff and Services</v>
          </cell>
        </row>
        <row r="27">
          <cell r="B27" t="str">
            <v>P430 Travel and Entertainment</v>
          </cell>
        </row>
        <row r="28">
          <cell r="B28" t="str">
            <v>P440 Property Costs</v>
          </cell>
        </row>
        <row r="29">
          <cell r="B29" t="str">
            <v>P445 Office Admin</v>
          </cell>
        </row>
        <row r="30">
          <cell r="B30" t="str">
            <v>P450 Corp Affairs</v>
          </cell>
        </row>
        <row r="31">
          <cell r="B31" t="str">
            <v>P455 Donations</v>
          </cell>
        </row>
        <row r="32">
          <cell r="B32" t="str">
            <v>P457 Sponsorships</v>
          </cell>
        </row>
        <row r="33">
          <cell r="B33" t="str">
            <v>P460 Marketing / Advertising</v>
          </cell>
        </row>
        <row r="34">
          <cell r="B34" t="str">
            <v>P480 Other Direct costs</v>
          </cell>
        </row>
        <row r="35">
          <cell r="B35" t="str">
            <v>P481 Miscellaneous</v>
          </cell>
        </row>
        <row r="36">
          <cell r="B36" t="str">
            <v>P485 Project Provision</v>
          </cell>
        </row>
        <row r="37">
          <cell r="B37" t="str">
            <v>P495 Passthrough Costs</v>
          </cell>
        </row>
        <row r="38">
          <cell r="B38" t="str">
            <v>P498 Costs recovered</v>
          </cell>
        </row>
        <row r="39">
          <cell r="B39" t="str">
            <v>P601 Costs Recovered</v>
          </cell>
        </row>
        <row r="40">
          <cell r="B40" t="str">
            <v>P611 Costs Charged</v>
          </cell>
        </row>
        <row r="41">
          <cell r="B41" t="str">
            <v>P650 IE Sales</v>
          </cell>
        </row>
        <row r="42">
          <cell r="B42" t="str">
            <v>P655 IE Costs</v>
          </cell>
        </row>
        <row r="43">
          <cell r="B43" t="str">
            <v>P705 Deferred Expenditure</v>
          </cell>
        </row>
        <row r="44">
          <cell r="B44" t="str">
            <v>P710 Goodwill Write off</v>
          </cell>
        </row>
        <row r="45">
          <cell r="B45" t="str">
            <v>P720 Depn on Leased Assets</v>
          </cell>
        </row>
        <row r="46">
          <cell r="B46" t="str">
            <v>P725 Depn on Property, Plant and Equipment</v>
          </cell>
        </row>
        <row r="47">
          <cell r="B47" t="str">
            <v>P730 Impairment of Non-Current Assets</v>
          </cell>
        </row>
        <row r="48">
          <cell r="B48" t="str">
            <v>P735 Gain / loss on Sale</v>
          </cell>
        </row>
        <row r="49">
          <cell r="B49" t="str">
            <v>P740 Amortisation</v>
          </cell>
        </row>
        <row r="50">
          <cell r="B50" t="str">
            <v>P745 Amortisation of Right to rec tariff</v>
          </cell>
        </row>
        <row r="51">
          <cell r="B51" t="str">
            <v>P750 Bank charges</v>
          </cell>
        </row>
        <row r="52">
          <cell r="B52" t="str">
            <v>P760 Fair Value Uplift</v>
          </cell>
        </row>
        <row r="53">
          <cell r="B53" t="str">
            <v>P770 Dim Value of Invest - Prior to elim</v>
          </cell>
        </row>
        <row r="54">
          <cell r="B54" t="str">
            <v>P805 Int Inc - Roverton</v>
          </cell>
        </row>
        <row r="55">
          <cell r="B55" t="str">
            <v>P810 Int Inc - Third Party Deposit</v>
          </cell>
        </row>
        <row r="56">
          <cell r="B56" t="str">
            <v>P815 Finance Lease Interest Receivable</v>
          </cell>
        </row>
        <row r="57">
          <cell r="B57" t="str">
            <v>P820 Bank Charges</v>
          </cell>
        </row>
        <row r="58">
          <cell r="B58" t="str">
            <v>P825 Borrowing Costs &amp; Amort of borrowing Cost</v>
          </cell>
        </row>
        <row r="59">
          <cell r="B59" t="str">
            <v>P840 Int Exp - Bank Facility</v>
          </cell>
        </row>
        <row r="60">
          <cell r="B60" t="str">
            <v>P845 Int Exp - Leases</v>
          </cell>
        </row>
        <row r="61">
          <cell r="B61" t="str">
            <v>P850 Int Exp - Roverton</v>
          </cell>
        </row>
        <row r="62">
          <cell r="B62" t="str">
            <v>P855 Int Exp - Other</v>
          </cell>
        </row>
        <row r="63">
          <cell r="B63" t="str">
            <v>P870 FX Gain / Loss</v>
          </cell>
        </row>
        <row r="64">
          <cell r="B64" t="str">
            <v>P890 IE Int Rec'd</v>
          </cell>
        </row>
        <row r="65">
          <cell r="B65" t="str">
            <v>P895 IE Int Paid</v>
          </cell>
        </row>
        <row r="66">
          <cell r="B66" t="str">
            <v>P930 IE Div Rec'd</v>
          </cell>
        </row>
        <row r="67">
          <cell r="B67" t="str">
            <v>P935 IE Div Paid</v>
          </cell>
        </row>
        <row r="68">
          <cell r="B68" t="str">
            <v>P950 Tax Expense</v>
          </cell>
        </row>
        <row r="69">
          <cell r="B69" t="str">
            <v>P980 Minorities</v>
          </cell>
        </row>
      </sheetData>
      <sheetData sheetId="1" refreshError="1">
        <row r="5">
          <cell r="C5" t="str">
            <v>Gas Transportation</v>
          </cell>
        </row>
        <row r="6">
          <cell r="C6" t="str">
            <v>Gas Storage</v>
          </cell>
        </row>
        <row r="7">
          <cell r="C7" t="str">
            <v>Gas Processing</v>
          </cell>
        </row>
        <row r="8">
          <cell r="C8" t="str">
            <v>Electricity Transmission</v>
          </cell>
        </row>
        <row r="9">
          <cell r="C9" t="str">
            <v>Electricity Generation</v>
          </cell>
        </row>
        <row r="10">
          <cell r="C10" t="str">
            <v>Passthrough Revenue</v>
          </cell>
        </row>
        <row r="11">
          <cell r="C11" t="str">
            <v>Customer Contribution</v>
          </cell>
        </row>
        <row r="12">
          <cell r="C12" t="str">
            <v>Other Revenue</v>
          </cell>
        </row>
        <row r="13">
          <cell r="C13" t="str">
            <v>Other Income</v>
          </cell>
        </row>
        <row r="14">
          <cell r="C14" t="str">
            <v>Equity Profits / Dividends</v>
          </cell>
        </row>
        <row r="15">
          <cell r="C15" t="str">
            <v>Inter-Entity Sales</v>
          </cell>
        </row>
        <row r="16">
          <cell r="C16" t="str">
            <v>Contractors - O&amp;M</v>
          </cell>
        </row>
        <row r="17">
          <cell r="C17" t="str">
            <v>Materials</v>
          </cell>
        </row>
        <row r="18">
          <cell r="C18" t="str">
            <v>Cost of Sales</v>
          </cell>
        </row>
        <row r="19">
          <cell r="C19" t="str">
            <v>Passthrough Expenses</v>
          </cell>
        </row>
        <row r="20">
          <cell r="C20" t="str">
            <v>Other Operating Costs</v>
          </cell>
        </row>
        <row r="21">
          <cell r="C21" t="str">
            <v>Professional &amp; Consulting</v>
          </cell>
        </row>
        <row r="22">
          <cell r="C22" t="str">
            <v>Asset Licences</v>
          </cell>
        </row>
        <row r="23">
          <cell r="C23" t="str">
            <v>Communications</v>
          </cell>
        </row>
        <row r="24">
          <cell r="C24" t="str">
            <v>Insurance</v>
          </cell>
        </row>
        <row r="25">
          <cell r="C25" t="str">
            <v>IT / Computer costs</v>
          </cell>
        </row>
        <row r="26">
          <cell r="C26" t="str">
            <v>Rent &amp; Property Outgoings</v>
          </cell>
        </row>
        <row r="27">
          <cell r="C27" t="str">
            <v>Office Administration</v>
          </cell>
        </row>
        <row r="28">
          <cell r="C28" t="str">
            <v>Repairs &amp; Maintenance</v>
          </cell>
        </row>
        <row r="29">
          <cell r="C29" t="str">
            <v>Labour</v>
          </cell>
        </row>
        <row r="30">
          <cell r="C30" t="str">
            <v>Labour On-Cost</v>
          </cell>
        </row>
        <row r="31">
          <cell r="C31" t="str">
            <v>Labour Related</v>
          </cell>
        </row>
        <row r="32">
          <cell r="C32" t="str">
            <v>Training</v>
          </cell>
        </row>
        <row r="33">
          <cell r="C33" t="str">
            <v>Occupational Health &amp; Safety</v>
          </cell>
        </row>
        <row r="34">
          <cell r="C34" t="str">
            <v>Travel &amp; Entertainment</v>
          </cell>
        </row>
        <row r="35">
          <cell r="C35" t="str">
            <v>Motor Vehicles</v>
          </cell>
        </row>
        <row r="36">
          <cell r="C36" t="str">
            <v>Fees &amp; Taxes</v>
          </cell>
        </row>
        <row r="37">
          <cell r="C37" t="str">
            <v>Advertising &amp; Promotion</v>
          </cell>
        </row>
        <row r="38">
          <cell r="C38" t="str">
            <v>Corporate Affairs</v>
          </cell>
        </row>
        <row r="39">
          <cell r="C39" t="str">
            <v>Hiring &amp; Leasing</v>
          </cell>
        </row>
        <row r="40">
          <cell r="C40" t="str">
            <v>Scrapping &amp; Write-downs</v>
          </cell>
        </row>
        <row r="41">
          <cell r="C41" t="str">
            <v>Borrowing Costs</v>
          </cell>
        </row>
        <row r="42">
          <cell r="C42" t="str">
            <v>Bad &amp; Doubtful Debts</v>
          </cell>
        </row>
        <row r="43">
          <cell r="C43" t="str">
            <v>Labour Related</v>
          </cell>
        </row>
        <row r="44">
          <cell r="C44" t="str">
            <v>Depreciation</v>
          </cell>
        </row>
        <row r="45">
          <cell r="C45" t="str">
            <v>Amortisation</v>
          </cell>
        </row>
        <row r="46">
          <cell r="C46" t="str">
            <v>Profit / Loss on Sale</v>
          </cell>
        </row>
        <row r="47">
          <cell r="C47" t="str">
            <v>Other Provisions</v>
          </cell>
        </row>
        <row r="48">
          <cell r="C48" t="str">
            <v>Costs Recovered</v>
          </cell>
        </row>
        <row r="49">
          <cell r="C49" t="str">
            <v>Inter-Entity Costs</v>
          </cell>
        </row>
        <row r="50">
          <cell r="C50" t="str">
            <v>Inter-Entity Overheads</v>
          </cell>
        </row>
        <row r="51">
          <cell r="C51" t="str">
            <v>FX Gains / Losses</v>
          </cell>
        </row>
        <row r="52">
          <cell r="C52" t="str">
            <v>Minorities</v>
          </cell>
        </row>
        <row r="53">
          <cell r="C53" t="str">
            <v>Interest Revenue - External</v>
          </cell>
        </row>
        <row r="54">
          <cell r="C54" t="str">
            <v>Interest revenue - Finance Lease</v>
          </cell>
        </row>
        <row r="55">
          <cell r="C55" t="str">
            <v>Inter-Entity Interest Expense</v>
          </cell>
        </row>
        <row r="56">
          <cell r="C56" t="str">
            <v>Income Tax Expense</v>
          </cell>
        </row>
        <row r="57">
          <cell r="C57" t="str">
            <v>Inter-Entity Dividends Received</v>
          </cell>
        </row>
        <row r="58">
          <cell r="C58" t="str">
            <v>Inter-Entity Interest Revenue</v>
          </cell>
        </row>
      </sheetData>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ic Plan"/>
      <sheetName val="Revenue Calc Qld"/>
      <sheetName val="INPUTS"/>
      <sheetName val="Qld"/>
      <sheetName val="Cust Summary"/>
      <sheetName val="StocknFlow"/>
      <sheetName val="Renewal Chart"/>
      <sheetName val="Expired"/>
      <sheetName val="PIVOT"/>
      <sheetName val="Widebay Cust Summary"/>
      <sheetName val="LOST_CLOSED"/>
      <sheetName val="ExMIP"/>
      <sheetName val="Lead times"/>
    </sheetNames>
    <sheetDataSet>
      <sheetData sheetId="0"/>
      <sheetData sheetId="1"/>
      <sheetData sheetId="2" refreshError="1">
        <row r="48">
          <cell r="C48">
            <v>20.2727</v>
          </cell>
          <cell r="E48">
            <v>57.777195000000006</v>
          </cell>
        </row>
        <row r="49">
          <cell r="B49">
            <v>8002.85</v>
          </cell>
          <cell r="C49">
            <v>18.2727</v>
          </cell>
          <cell r="E49">
            <v>146239.37719500001</v>
          </cell>
        </row>
        <row r="50">
          <cell r="B50">
            <v>8019.9500000000007</v>
          </cell>
          <cell r="C50">
            <v>16.818100000000001</v>
          </cell>
          <cell r="E50">
            <v>146526.966705</v>
          </cell>
        </row>
        <row r="51">
          <cell r="B51">
            <v>8054.1500000000005</v>
          </cell>
          <cell r="C51">
            <v>14.363600000000002</v>
          </cell>
          <cell r="E51">
            <v>147018.201825</v>
          </cell>
        </row>
        <row r="52">
          <cell r="B52">
            <v>8139.6500000000005</v>
          </cell>
          <cell r="C52">
            <v>12.545400000000001</v>
          </cell>
          <cell r="E52">
            <v>148090.83352499999</v>
          </cell>
        </row>
        <row r="53">
          <cell r="B53">
            <v>8282.1500000000015</v>
          </cell>
          <cell r="C53">
            <v>10.7272</v>
          </cell>
          <cell r="E53">
            <v>149619.45952499998</v>
          </cell>
        </row>
        <row r="54">
          <cell r="B54">
            <v>8567.1500000000015</v>
          </cell>
          <cell r="C54">
            <v>9.8180999999999994</v>
          </cell>
          <cell r="E54">
            <v>152417.61802499997</v>
          </cell>
        </row>
        <row r="55">
          <cell r="B55">
            <v>9137.1500000000015</v>
          </cell>
          <cell r="C55">
            <v>9.3635999999999999</v>
          </cell>
          <cell r="E55">
            <v>157754.87002499998</v>
          </cell>
        </row>
        <row r="56">
          <cell r="C56">
            <v>8.9090000000000007</v>
          </cell>
        </row>
      </sheetData>
      <sheetData sheetId="3"/>
      <sheetData sheetId="4"/>
      <sheetData sheetId="5" refreshError="1"/>
      <sheetData sheetId="6" refreshError="1"/>
      <sheetData sheetId="7"/>
      <sheetData sheetId="8"/>
      <sheetData sheetId="9"/>
      <sheetData sheetId="10"/>
      <sheetData sheetId="1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Control_A"/>
      <sheetName val="Manual Input_A"/>
      <sheetName val="Manual Input-XCEN_A"/>
      <sheetName val="Manual Input-TCEN_A"/>
      <sheetName val="FLASH_SC"/>
      <sheetName val="PL_FO"/>
      <sheetName val="CF_FO"/>
      <sheetName val="Segments_FO"/>
      <sheetName val="FLASH_SC_2"/>
      <sheetName val="PL_FO_2"/>
      <sheetName val="CF_FO_2"/>
      <sheetName val="Segments_FO_2"/>
      <sheetName val="ORIGIN_SC"/>
      <sheetName val="Summary_BO"/>
      <sheetName val="PL_BO"/>
      <sheetName val="CF_BO"/>
      <sheetName val="BS_BO"/>
      <sheetName val="BS Ratios"/>
      <sheetName val="Segments_BO"/>
      <sheetName val="Capex_BO"/>
      <sheetName val="Employees_BO"/>
      <sheetName val="Customers_BO"/>
      <sheetName val="Debtors_BO"/>
      <sheetName val="XCEN_SC"/>
      <sheetName val="Summary-XCEN_BO"/>
      <sheetName val="PL-XCEN_BO"/>
      <sheetName val="CF-XCEN_BO"/>
      <sheetName val="BS-XCEN_BO"/>
      <sheetName val="BS Ratios (2)"/>
      <sheetName val="Segments-XCEN_BO"/>
      <sheetName val="Capex-XCEN_BO"/>
      <sheetName val="Capex Major-XCEN_BO"/>
      <sheetName val="Employees-XCEN_BO"/>
      <sheetName val="Customers-XCEN_BO"/>
      <sheetName val="Debtors-XCEN_BO"/>
      <sheetName val="TCEN_SC"/>
      <sheetName val="PL-TCEN_BO"/>
      <sheetName val="CF-TCEN_BO"/>
      <sheetName val="BS-TCEN_BO"/>
      <sheetName val="Debtors-TCEN_BO"/>
      <sheetName val="BU_SC"/>
      <sheetName val="UP-Res_BO"/>
      <sheetName val="UP-Div_BO"/>
      <sheetName val="UP-Vol_BO"/>
      <sheetName val="UP-Drs_BO"/>
      <sheetName val="TOT-Vol_BO"/>
      <sheetName val="TRWT-Res_BO"/>
      <sheetName val="RET-Res_BO"/>
      <sheetName val="RET-Div_BO"/>
      <sheetName val="RET-Vol_BO"/>
      <sheetName val="RET-Drs_BO"/>
      <sheetName val="RET-Drs-NG_BO"/>
      <sheetName val="RET-Drs-Elec_BO"/>
      <sheetName val="RET-Drs-Oth_BO"/>
      <sheetName val="LPG-Res_BO"/>
      <sheetName val="LPG-Div_BO"/>
      <sheetName val="LPG-Vol_BO"/>
      <sheetName val="LPG-Drs_BO"/>
      <sheetName val="WT-Res_BO"/>
      <sheetName val="WT-Div_BO"/>
      <sheetName val="WT-Vol_BO"/>
      <sheetName val="WT-Drs_BO"/>
      <sheetName val="WT-Drs-ET_BO"/>
      <sheetName val="WT-Drs-WC_BO"/>
      <sheetName val="GEN-Res_BO"/>
      <sheetName val="GEN-Div_BO"/>
      <sheetName val="GEN-Vol_BO"/>
      <sheetName val="GEN-Drs_BO"/>
      <sheetName val="NET-Res_BO"/>
      <sheetName val="NET-Div_BO"/>
      <sheetName val="NET-Vol_BO"/>
      <sheetName val="NET-Drs_BO"/>
      <sheetName val="CORP-Res_BO"/>
      <sheetName val="CORP-Res-NP_BO"/>
      <sheetName val="CORP-Drs_BO"/>
      <sheetName val="OPSR_SC"/>
      <sheetName val="UP-OpsR_BO"/>
      <sheetName val="TRWT-OpsR-Vol_BO"/>
      <sheetName val="TRWT-OpsR_BO"/>
      <sheetName val="GEN-OpsR_BO"/>
      <sheetName val="GEN-OpsR-Vol_BO"/>
      <sheetName val="LPG-OpsR_BO"/>
      <sheetName val="NET-OpsR_BO"/>
      <sheetName val="LOOKUP_SC"/>
      <sheetName val="General_L"/>
      <sheetName val="APPENDIX_SC"/>
      <sheetName val="To Do_BO"/>
      <sheetName val="Check-Summary_BO"/>
      <sheetName val="Check-By-BU_BO"/>
      <sheetName val="Check-By-OPSR_BO"/>
      <sheetName val="Summ graph data"/>
      <sheetName val="Summ graph data-XCEN"/>
      <sheetName val="CP-Graph Data"/>
      <sheetName val="DD Graph Data"/>
      <sheetName val="Risk Graph Data"/>
      <sheetName val="Ratios"/>
      <sheetName val="OES"/>
      <sheetName val="EMT"/>
      <sheetName val="Export_Opex"/>
      <sheetName val="Export_WC"/>
    </sheetNames>
    <sheetDataSet>
      <sheetData sheetId="0" refreshError="1"/>
      <sheetData sheetId="1" refreshError="1"/>
      <sheetData sheetId="2" refreshError="1"/>
      <sheetData sheetId="3" refreshError="1">
        <row r="35">
          <cell r="N35" t="str">
            <v>TU</v>
          </cell>
        </row>
        <row r="37">
          <cell r="N37" t="str">
            <v>TRET</v>
          </cell>
        </row>
        <row r="38">
          <cell r="N38" t="str">
            <v>TWT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nce 1 YTD"/>
      <sheetName val="Sheet2"/>
      <sheetName val="Final"/>
    </sheetNames>
    <sheetDataSet>
      <sheetData sheetId="0" refreshError="1"/>
      <sheetData sheetId="1" refreshError="1">
        <row r="5">
          <cell r="A5">
            <v>450000406</v>
          </cell>
          <cell r="B5" t="str">
            <v>450000406 - Ipswich Motorwa</v>
          </cell>
          <cell r="C5">
            <v>147.5</v>
          </cell>
          <cell r="D5">
            <v>0</v>
          </cell>
          <cell r="E5">
            <v>-147.5</v>
          </cell>
          <cell r="F5">
            <v>0</v>
          </cell>
          <cell r="G5">
            <v>222.63</v>
          </cell>
        </row>
        <row r="6">
          <cell r="A6">
            <v>450050153</v>
          </cell>
          <cell r="B6" t="str">
            <v>450050153 - RW - Recoverabl</v>
          </cell>
          <cell r="C6">
            <v>1840.41</v>
          </cell>
          <cell r="D6">
            <v>0</v>
          </cell>
          <cell r="E6">
            <v>-1840.41</v>
          </cell>
          <cell r="F6">
            <v>0</v>
          </cell>
          <cell r="G6">
            <v>1851.11</v>
          </cell>
        </row>
        <row r="7">
          <cell r="A7">
            <v>450050154</v>
          </cell>
          <cell r="B7" t="str">
            <v>450050154 - RW - Site Watch</v>
          </cell>
          <cell r="C7">
            <v>26330.17</v>
          </cell>
          <cell r="D7">
            <v>9304.4</v>
          </cell>
          <cell r="E7">
            <v>-17025.77</v>
          </cell>
          <cell r="F7">
            <v>-182.98622157258899</v>
          </cell>
          <cell r="G7">
            <v>182243.61</v>
          </cell>
        </row>
        <row r="8">
          <cell r="A8">
            <v>450050155</v>
          </cell>
          <cell r="B8" t="str">
            <v>450050155 - RW - Damage to</v>
          </cell>
          <cell r="C8">
            <v>9561.4</v>
          </cell>
          <cell r="D8">
            <v>0</v>
          </cell>
          <cell r="E8">
            <v>-9561.4</v>
          </cell>
          <cell r="F8">
            <v>0</v>
          </cell>
          <cell r="G8">
            <v>133624.31</v>
          </cell>
        </row>
        <row r="9">
          <cell r="A9">
            <v>450050162</v>
          </cell>
          <cell r="B9" t="str">
            <v>450050162 - R0078126</v>
          </cell>
          <cell r="C9">
            <v>0</v>
          </cell>
          <cell r="D9">
            <v>0</v>
          </cell>
          <cell r="E9">
            <v>0</v>
          </cell>
          <cell r="F9">
            <v>0</v>
          </cell>
          <cell r="G9">
            <v>1592.5</v>
          </cell>
        </row>
        <row r="10">
          <cell r="A10">
            <v>450050164</v>
          </cell>
          <cell r="B10" t="str">
            <v>450050164 - R0082739</v>
          </cell>
          <cell r="C10">
            <v>0</v>
          </cell>
          <cell r="D10">
            <v>0</v>
          </cell>
          <cell r="E10">
            <v>0</v>
          </cell>
          <cell r="F10">
            <v>0</v>
          </cell>
          <cell r="G10">
            <v>0</v>
          </cell>
        </row>
        <row r="11">
          <cell r="A11">
            <v>450050165</v>
          </cell>
          <cell r="B11" t="str">
            <v>450050165 - R0083708</v>
          </cell>
          <cell r="C11">
            <v>0</v>
          </cell>
          <cell r="D11">
            <v>0</v>
          </cell>
          <cell r="E11">
            <v>0</v>
          </cell>
          <cell r="F11">
            <v>0</v>
          </cell>
          <cell r="G11">
            <v>10626.65</v>
          </cell>
        </row>
        <row r="12">
          <cell r="A12">
            <v>450050166</v>
          </cell>
          <cell r="B12" t="str">
            <v>450050166 - R0083937</v>
          </cell>
          <cell r="C12">
            <v>0</v>
          </cell>
          <cell r="D12">
            <v>0</v>
          </cell>
          <cell r="E12">
            <v>0</v>
          </cell>
          <cell r="F12">
            <v>0</v>
          </cell>
          <cell r="G12">
            <v>9.0949470177292804E-13</v>
          </cell>
        </row>
        <row r="13">
          <cell r="A13">
            <v>450050168</v>
          </cell>
          <cell r="B13" t="str">
            <v>450050168 - R0085614</v>
          </cell>
          <cell r="C13">
            <v>0</v>
          </cell>
          <cell r="D13">
            <v>0</v>
          </cell>
          <cell r="E13">
            <v>0</v>
          </cell>
          <cell r="F13">
            <v>0</v>
          </cell>
          <cell r="G13">
            <v>37436</v>
          </cell>
        </row>
        <row r="14">
          <cell r="A14">
            <v>450050169</v>
          </cell>
          <cell r="B14" t="str">
            <v>450050169 - R0087102</v>
          </cell>
          <cell r="C14">
            <v>0</v>
          </cell>
          <cell r="D14">
            <v>0</v>
          </cell>
          <cell r="E14">
            <v>0</v>
          </cell>
          <cell r="F14">
            <v>0</v>
          </cell>
          <cell r="G14">
            <v>35052.449999999997</v>
          </cell>
        </row>
        <row r="15">
          <cell r="A15">
            <v>450050172</v>
          </cell>
          <cell r="B15" t="str">
            <v>450050172 - R0083225</v>
          </cell>
          <cell r="C15">
            <v>0</v>
          </cell>
          <cell r="D15">
            <v>0</v>
          </cell>
          <cell r="E15">
            <v>0</v>
          </cell>
          <cell r="F15">
            <v>0</v>
          </cell>
          <cell r="G15">
            <v>83523.89</v>
          </cell>
        </row>
        <row r="16">
          <cell r="A16">
            <v>450050176</v>
          </cell>
          <cell r="B16" t="str">
            <v>450050176 - R0088001</v>
          </cell>
          <cell r="C16">
            <v>0</v>
          </cell>
          <cell r="D16">
            <v>0</v>
          </cell>
          <cell r="E16">
            <v>0</v>
          </cell>
          <cell r="F16">
            <v>0</v>
          </cell>
          <cell r="G16">
            <v>517341.9</v>
          </cell>
        </row>
        <row r="17">
          <cell r="A17">
            <v>450050180</v>
          </cell>
          <cell r="B17" t="str">
            <v>450050180 - R0087299</v>
          </cell>
          <cell r="C17">
            <v>745</v>
          </cell>
          <cell r="D17">
            <v>0</v>
          </cell>
          <cell r="E17">
            <v>-745</v>
          </cell>
          <cell r="F17">
            <v>0</v>
          </cell>
          <cell r="G17">
            <v>298377.94</v>
          </cell>
        </row>
        <row r="18">
          <cell r="A18">
            <v>450050181</v>
          </cell>
          <cell r="B18" t="str">
            <v>450050181 - R0076784</v>
          </cell>
          <cell r="C18">
            <v>0</v>
          </cell>
          <cell r="D18">
            <v>0</v>
          </cell>
          <cell r="E18">
            <v>0</v>
          </cell>
          <cell r="F18">
            <v>0</v>
          </cell>
          <cell r="G18">
            <v>68995.12</v>
          </cell>
        </row>
        <row r="19">
          <cell r="A19">
            <v>450050182</v>
          </cell>
          <cell r="B19" t="str">
            <v>450050182 - Waterford Rd</v>
          </cell>
          <cell r="C19">
            <v>75.13</v>
          </cell>
          <cell r="D19">
            <v>0</v>
          </cell>
          <cell r="E19">
            <v>-75.13</v>
          </cell>
          <cell r="F19">
            <v>0</v>
          </cell>
          <cell r="G19">
            <v>810001.81</v>
          </cell>
        </row>
        <row r="20">
          <cell r="A20">
            <v>450050183</v>
          </cell>
          <cell r="B20" t="str">
            <v>450050183 - LCC HP PE</v>
          </cell>
          <cell r="C20">
            <v>0</v>
          </cell>
          <cell r="D20">
            <v>0</v>
          </cell>
          <cell r="E20">
            <v>0</v>
          </cell>
          <cell r="F20">
            <v>0</v>
          </cell>
          <cell r="G20">
            <v>6272.07</v>
          </cell>
        </row>
        <row r="21">
          <cell r="A21">
            <v>450050184</v>
          </cell>
          <cell r="B21" t="str">
            <v>450050184 - RC-CR-PA-001-01</v>
          </cell>
          <cell r="C21">
            <v>0</v>
          </cell>
          <cell r="D21">
            <v>0</v>
          </cell>
          <cell r="E21">
            <v>0</v>
          </cell>
          <cell r="F21">
            <v>0</v>
          </cell>
          <cell r="G21">
            <v>82.5</v>
          </cell>
        </row>
        <row r="22">
          <cell r="A22">
            <v>450050185</v>
          </cell>
          <cell r="B22" t="str">
            <v>450050185 - RC-CR-PA-002-01</v>
          </cell>
          <cell r="C22">
            <v>86.5</v>
          </cell>
          <cell r="D22">
            <v>0</v>
          </cell>
          <cell r="E22">
            <v>-86.5</v>
          </cell>
          <cell r="F22">
            <v>0</v>
          </cell>
          <cell r="G22">
            <v>57432.9</v>
          </cell>
        </row>
        <row r="23">
          <cell r="A23">
            <v>450050186</v>
          </cell>
          <cell r="B23" t="str">
            <v>450050186 - RC-CR-PA-003-01</v>
          </cell>
          <cell r="C23">
            <v>0</v>
          </cell>
          <cell r="D23">
            <v>0</v>
          </cell>
          <cell r="E23">
            <v>0</v>
          </cell>
          <cell r="F23">
            <v>0</v>
          </cell>
          <cell r="G23">
            <v>54205.16</v>
          </cell>
        </row>
        <row r="24">
          <cell r="A24">
            <v>450050187</v>
          </cell>
          <cell r="B24" t="str">
            <v>450050187 - RC-CR-PA-004-01</v>
          </cell>
          <cell r="C24">
            <v>3624.67</v>
          </cell>
          <cell r="D24">
            <v>0</v>
          </cell>
          <cell r="E24">
            <v>-3624.67</v>
          </cell>
          <cell r="F24">
            <v>0</v>
          </cell>
          <cell r="G24">
            <v>21635.33</v>
          </cell>
        </row>
        <row r="25">
          <cell r="A25">
            <v>450050188</v>
          </cell>
          <cell r="B25" t="str">
            <v>450050188 - RC-CR-PA-005-01</v>
          </cell>
          <cell r="C25">
            <v>0</v>
          </cell>
          <cell r="D25">
            <v>0</v>
          </cell>
          <cell r="E25">
            <v>0</v>
          </cell>
          <cell r="F25">
            <v>0</v>
          </cell>
          <cell r="G25">
            <v>73882.7</v>
          </cell>
        </row>
        <row r="26">
          <cell r="A26">
            <v>450050190</v>
          </cell>
          <cell r="B26" t="str">
            <v>450050190 - RC-CR-PA-007-01</v>
          </cell>
          <cell r="C26">
            <v>0</v>
          </cell>
          <cell r="D26">
            <v>0</v>
          </cell>
          <cell r="E26">
            <v>0</v>
          </cell>
          <cell r="F26">
            <v>0</v>
          </cell>
          <cell r="G26">
            <v>42432.01</v>
          </cell>
        </row>
        <row r="27">
          <cell r="A27">
            <v>450050191</v>
          </cell>
          <cell r="B27" t="str">
            <v>450050191 - RC-CR-PA-008-01</v>
          </cell>
          <cell r="C27">
            <v>0</v>
          </cell>
          <cell r="D27">
            <v>0</v>
          </cell>
          <cell r="E27">
            <v>0</v>
          </cell>
          <cell r="F27">
            <v>0</v>
          </cell>
          <cell r="G27">
            <v>8353.09</v>
          </cell>
        </row>
        <row r="28">
          <cell r="A28">
            <v>450050192</v>
          </cell>
          <cell r="B28" t="str">
            <v>450050192 - Mt Isa Hot Tap</v>
          </cell>
          <cell r="C28">
            <v>0</v>
          </cell>
          <cell r="D28">
            <v>0</v>
          </cell>
          <cell r="E28">
            <v>0</v>
          </cell>
          <cell r="F28">
            <v>0</v>
          </cell>
          <cell r="G28">
            <v>42745.83</v>
          </cell>
        </row>
        <row r="29">
          <cell r="A29">
            <v>450050193</v>
          </cell>
          <cell r="B29" t="str">
            <v>450050193 - Calam Rd</v>
          </cell>
          <cell r="C29">
            <v>0</v>
          </cell>
          <cell r="D29">
            <v>0</v>
          </cell>
          <cell r="E29">
            <v>0</v>
          </cell>
          <cell r="F29">
            <v>0</v>
          </cell>
          <cell r="G29">
            <v>3181.93</v>
          </cell>
        </row>
        <row r="30">
          <cell r="A30">
            <v>450050194</v>
          </cell>
          <cell r="B30" t="str">
            <v>450050194 - RC-CO-PL-001-01</v>
          </cell>
          <cell r="C30">
            <v>0</v>
          </cell>
          <cell r="D30">
            <v>0</v>
          </cell>
          <cell r="E30">
            <v>0</v>
          </cell>
          <cell r="F30">
            <v>0</v>
          </cell>
          <cell r="G30">
            <v>0</v>
          </cell>
        </row>
        <row r="31">
          <cell r="A31">
            <v>450050195</v>
          </cell>
          <cell r="B31" t="str">
            <v>450050195 - New England 001</v>
          </cell>
          <cell r="C31">
            <v>0</v>
          </cell>
          <cell r="D31">
            <v>0</v>
          </cell>
          <cell r="E31">
            <v>0</v>
          </cell>
          <cell r="F31">
            <v>0</v>
          </cell>
          <cell r="G31">
            <v>322.87</v>
          </cell>
        </row>
        <row r="32">
          <cell r="A32">
            <v>450050197</v>
          </cell>
          <cell r="B32" t="str">
            <v>450050197 - Toohey Rd</v>
          </cell>
          <cell r="C32">
            <v>0</v>
          </cell>
          <cell r="D32">
            <v>0</v>
          </cell>
          <cell r="E32">
            <v>0</v>
          </cell>
          <cell r="F32">
            <v>0</v>
          </cell>
          <cell r="G32">
            <v>1239.56</v>
          </cell>
        </row>
        <row r="33">
          <cell r="A33">
            <v>450050200</v>
          </cell>
          <cell r="B33" t="str">
            <v>450050200 - Merivale St Sth</v>
          </cell>
          <cell r="C33">
            <v>0</v>
          </cell>
          <cell r="D33">
            <v>0</v>
          </cell>
          <cell r="E33">
            <v>0</v>
          </cell>
          <cell r="F33">
            <v>0</v>
          </cell>
          <cell r="G33">
            <v>-388.37000000000302</v>
          </cell>
        </row>
        <row r="34">
          <cell r="A34">
            <v>450050201</v>
          </cell>
          <cell r="B34" t="str">
            <v>450050201 - Runcom Railway</v>
          </cell>
          <cell r="C34">
            <v>0</v>
          </cell>
          <cell r="D34">
            <v>0</v>
          </cell>
          <cell r="E34">
            <v>0</v>
          </cell>
          <cell r="F34">
            <v>0</v>
          </cell>
          <cell r="G34">
            <v>-806.02</v>
          </cell>
        </row>
        <row r="35">
          <cell r="A35">
            <v>450050202</v>
          </cell>
          <cell r="B35" t="str">
            <v>450050202 - Foxwell Rd</v>
          </cell>
          <cell r="C35">
            <v>0</v>
          </cell>
          <cell r="D35">
            <v>0</v>
          </cell>
          <cell r="E35">
            <v>0</v>
          </cell>
          <cell r="F35">
            <v>0</v>
          </cell>
          <cell r="G35">
            <v>24001.7</v>
          </cell>
        </row>
        <row r="36">
          <cell r="A36">
            <v>450050204</v>
          </cell>
          <cell r="B36" t="str">
            <v>450050204 - Palm Beach</v>
          </cell>
          <cell r="C36">
            <v>0</v>
          </cell>
          <cell r="D36">
            <v>0</v>
          </cell>
          <cell r="E36">
            <v>0</v>
          </cell>
          <cell r="F36">
            <v>0</v>
          </cell>
          <cell r="G36">
            <v>9432.15</v>
          </cell>
        </row>
        <row r="37">
          <cell r="A37">
            <v>450050205</v>
          </cell>
          <cell r="B37" t="str">
            <v>450050205 - Days Rd Coomera</v>
          </cell>
          <cell r="C37">
            <v>0</v>
          </cell>
          <cell r="D37">
            <v>0</v>
          </cell>
          <cell r="E37">
            <v>0</v>
          </cell>
          <cell r="F37">
            <v>0</v>
          </cell>
          <cell r="G37">
            <v>-776.36</v>
          </cell>
        </row>
        <row r="38">
          <cell r="A38">
            <v>450050206</v>
          </cell>
          <cell r="B38" t="str">
            <v>450050206 - UCRP:2</v>
          </cell>
          <cell r="C38">
            <v>225.39</v>
          </cell>
          <cell r="D38">
            <v>0</v>
          </cell>
          <cell r="E38">
            <v>-225.39</v>
          </cell>
          <cell r="F38">
            <v>0</v>
          </cell>
          <cell r="G38">
            <v>2204.41</v>
          </cell>
        </row>
        <row r="39">
          <cell r="A39">
            <v>450050207</v>
          </cell>
          <cell r="B39" t="str">
            <v>450050207 - 45220</v>
          </cell>
          <cell r="C39">
            <v>0</v>
          </cell>
          <cell r="D39">
            <v>0</v>
          </cell>
          <cell r="E39">
            <v>0</v>
          </cell>
          <cell r="F39">
            <v>0</v>
          </cell>
          <cell r="G39">
            <v>1022.26</v>
          </cell>
        </row>
        <row r="40">
          <cell r="A40">
            <v>450050208</v>
          </cell>
          <cell r="B40" t="str">
            <v>450050208 - 45221</v>
          </cell>
          <cell r="C40">
            <v>3494.53</v>
          </cell>
          <cell r="D40">
            <v>0</v>
          </cell>
          <cell r="E40">
            <v>-3494.53</v>
          </cell>
          <cell r="F40">
            <v>0</v>
          </cell>
          <cell r="G40">
            <v>269024.03999999998</v>
          </cell>
        </row>
        <row r="41">
          <cell r="A41">
            <v>450050209</v>
          </cell>
          <cell r="B41" t="str">
            <v>450050209 - 45225</v>
          </cell>
          <cell r="C41">
            <v>0</v>
          </cell>
          <cell r="D41">
            <v>0</v>
          </cell>
          <cell r="E41">
            <v>0</v>
          </cell>
          <cell r="F41">
            <v>0</v>
          </cell>
          <cell r="G41">
            <v>44679.64</v>
          </cell>
        </row>
        <row r="42">
          <cell r="A42">
            <v>450050213</v>
          </cell>
          <cell r="B42" t="str">
            <v>450050213 - Springfield Tra</v>
          </cell>
          <cell r="C42">
            <v>19958.59</v>
          </cell>
          <cell r="D42">
            <v>0</v>
          </cell>
          <cell r="E42">
            <v>-19958.59</v>
          </cell>
          <cell r="F42">
            <v>0</v>
          </cell>
          <cell r="G42">
            <v>53118.59</v>
          </cell>
        </row>
        <row r="43">
          <cell r="A43">
            <v>450050214</v>
          </cell>
          <cell r="B43" t="str">
            <v>450050214 - 45237</v>
          </cell>
          <cell r="C43">
            <v>0</v>
          </cell>
          <cell r="D43">
            <v>0</v>
          </cell>
          <cell r="E43">
            <v>0</v>
          </cell>
          <cell r="F43">
            <v>0</v>
          </cell>
          <cell r="G43">
            <v>10217.540000000001</v>
          </cell>
        </row>
        <row r="44">
          <cell r="A44">
            <v>450050215</v>
          </cell>
          <cell r="B44" t="str">
            <v>450050215 - 45238</v>
          </cell>
          <cell r="C44">
            <v>0</v>
          </cell>
          <cell r="D44">
            <v>0</v>
          </cell>
          <cell r="E44">
            <v>0</v>
          </cell>
          <cell r="F44">
            <v>0</v>
          </cell>
          <cell r="G44">
            <v>0</v>
          </cell>
        </row>
        <row r="45">
          <cell r="A45">
            <v>450050216</v>
          </cell>
          <cell r="B45" t="str">
            <v>450050216 - StanboroughRd</v>
          </cell>
          <cell r="C45">
            <v>0</v>
          </cell>
          <cell r="D45">
            <v>0</v>
          </cell>
          <cell r="E45">
            <v>0</v>
          </cell>
          <cell r="F45">
            <v>0</v>
          </cell>
          <cell r="G45">
            <v>4227.16</v>
          </cell>
        </row>
        <row r="46">
          <cell r="A46">
            <v>450050222</v>
          </cell>
          <cell r="B46" t="str">
            <v>450050222 - GCCC Stormwater</v>
          </cell>
          <cell r="C46">
            <v>0</v>
          </cell>
          <cell r="D46">
            <v>0</v>
          </cell>
          <cell r="E46">
            <v>0</v>
          </cell>
          <cell r="F46">
            <v>0</v>
          </cell>
          <cell r="G46">
            <v>7788.13</v>
          </cell>
        </row>
        <row r="47">
          <cell r="A47">
            <v>450050223</v>
          </cell>
          <cell r="B47" t="str">
            <v>450050223 - PAHsptl-Buranda</v>
          </cell>
          <cell r="C47">
            <v>2510</v>
          </cell>
          <cell r="D47">
            <v>0</v>
          </cell>
          <cell r="E47">
            <v>-2510</v>
          </cell>
          <cell r="F47">
            <v>0</v>
          </cell>
          <cell r="G47">
            <v>21725.119999999999</v>
          </cell>
        </row>
        <row r="48">
          <cell r="A48">
            <v>450050224</v>
          </cell>
          <cell r="B48" t="str">
            <v>450050224 - Ipswich Motorwa</v>
          </cell>
          <cell r="C48">
            <v>901.55</v>
          </cell>
          <cell r="D48">
            <v>0</v>
          </cell>
          <cell r="E48">
            <v>-901.55</v>
          </cell>
          <cell r="F48">
            <v>0</v>
          </cell>
          <cell r="G48">
            <v>33344.49</v>
          </cell>
        </row>
        <row r="49">
          <cell r="A49">
            <v>450050225</v>
          </cell>
          <cell r="B49" t="str">
            <v>450050225 - 106AllinghamKur</v>
          </cell>
          <cell r="C49">
            <v>0</v>
          </cell>
          <cell r="D49">
            <v>0</v>
          </cell>
          <cell r="E49">
            <v>0</v>
          </cell>
          <cell r="F49">
            <v>0</v>
          </cell>
          <cell r="G49">
            <v>2744.19</v>
          </cell>
        </row>
        <row r="50">
          <cell r="A50">
            <v>450050226</v>
          </cell>
          <cell r="B50" t="str">
            <v>450050226 - Item 1 Beaudese</v>
          </cell>
          <cell r="C50">
            <v>0</v>
          </cell>
          <cell r="D50">
            <v>0</v>
          </cell>
          <cell r="E50">
            <v>0</v>
          </cell>
          <cell r="F50">
            <v>0</v>
          </cell>
          <cell r="G50">
            <v>240.86000000000101</v>
          </cell>
        </row>
        <row r="51">
          <cell r="A51">
            <v>450050227</v>
          </cell>
          <cell r="B51" t="str">
            <v>450050227 - Item 2 Beaudese</v>
          </cell>
          <cell r="C51">
            <v>0</v>
          </cell>
          <cell r="D51">
            <v>0</v>
          </cell>
          <cell r="E51">
            <v>0</v>
          </cell>
          <cell r="F51">
            <v>0</v>
          </cell>
          <cell r="G51">
            <v>186548.74</v>
          </cell>
        </row>
        <row r="52">
          <cell r="A52">
            <v>450050228</v>
          </cell>
          <cell r="B52" t="str">
            <v>450050228 - Ispwich Mway It</v>
          </cell>
          <cell r="C52">
            <v>23674.03</v>
          </cell>
          <cell r="D52">
            <v>0</v>
          </cell>
          <cell r="E52">
            <v>-23674.03</v>
          </cell>
          <cell r="F52">
            <v>0</v>
          </cell>
          <cell r="G52">
            <v>303081.02</v>
          </cell>
        </row>
        <row r="53">
          <cell r="A53">
            <v>450050229</v>
          </cell>
          <cell r="B53" t="str">
            <v>450050229 - N/E Hgwy James</v>
          </cell>
          <cell r="C53">
            <v>2096.66</v>
          </cell>
          <cell r="D53">
            <v>0</v>
          </cell>
          <cell r="E53">
            <v>-2096.66</v>
          </cell>
          <cell r="F53">
            <v>0</v>
          </cell>
          <cell r="G53">
            <v>39463.75</v>
          </cell>
        </row>
        <row r="54">
          <cell r="A54">
            <v>450050231</v>
          </cell>
          <cell r="B54" t="str">
            <v>450050231 - Boggo Rd Busway</v>
          </cell>
          <cell r="C54">
            <v>2712.43</v>
          </cell>
          <cell r="D54">
            <v>0</v>
          </cell>
          <cell r="E54">
            <v>-2712.43</v>
          </cell>
          <cell r="F54">
            <v>0</v>
          </cell>
          <cell r="G54">
            <v>20321.61</v>
          </cell>
        </row>
        <row r="55">
          <cell r="A55">
            <v>450050232</v>
          </cell>
          <cell r="B55" t="str">
            <v>450050232 - Ipswh Mtr Itm 5</v>
          </cell>
          <cell r="C55">
            <v>15923.13</v>
          </cell>
          <cell r="D55">
            <v>0</v>
          </cell>
          <cell r="E55">
            <v>-15923.13</v>
          </cell>
          <cell r="F55">
            <v>0</v>
          </cell>
          <cell r="G55">
            <v>205646.75</v>
          </cell>
        </row>
        <row r="56">
          <cell r="A56">
            <v>450050233</v>
          </cell>
          <cell r="B56" t="str">
            <v>450050233 - Nerang Sth I/ch</v>
          </cell>
          <cell r="C56">
            <v>84018.85</v>
          </cell>
          <cell r="D56">
            <v>0</v>
          </cell>
          <cell r="E56">
            <v>-84018.85</v>
          </cell>
          <cell r="F56">
            <v>0</v>
          </cell>
          <cell r="G56">
            <v>302568.83</v>
          </cell>
        </row>
        <row r="57">
          <cell r="A57">
            <v>450050234</v>
          </cell>
          <cell r="B57" t="str">
            <v>450050234 - Bovis L/Lease,</v>
          </cell>
          <cell r="C57">
            <v>0</v>
          </cell>
          <cell r="D57">
            <v>0</v>
          </cell>
          <cell r="E57">
            <v>0</v>
          </cell>
          <cell r="F57">
            <v>0</v>
          </cell>
          <cell r="G57">
            <v>6754.02</v>
          </cell>
        </row>
        <row r="58">
          <cell r="A58">
            <v>450050237</v>
          </cell>
          <cell r="B58" t="str">
            <v>450050237 - G/Way Upgrade</v>
          </cell>
          <cell r="C58">
            <v>1156.33</v>
          </cell>
          <cell r="D58">
            <v>0</v>
          </cell>
          <cell r="E58">
            <v>-1156.33</v>
          </cell>
          <cell r="F58">
            <v>0</v>
          </cell>
          <cell r="G58">
            <v>2023.58</v>
          </cell>
        </row>
        <row r="59">
          <cell r="A59">
            <v>450050238</v>
          </cell>
          <cell r="B59" t="str">
            <v>450050238 - BCC New Clevela</v>
          </cell>
          <cell r="C59">
            <v>0</v>
          </cell>
          <cell r="D59">
            <v>0</v>
          </cell>
          <cell r="E59">
            <v>0</v>
          </cell>
          <cell r="F59">
            <v>0</v>
          </cell>
          <cell r="G59">
            <v>923.88</v>
          </cell>
        </row>
        <row r="60">
          <cell r="A60">
            <v>450050240</v>
          </cell>
          <cell r="B60" t="str">
            <v>450050240 - Ipswich Motorwa</v>
          </cell>
          <cell r="C60">
            <v>3513.19</v>
          </cell>
          <cell r="D60">
            <v>0</v>
          </cell>
          <cell r="E60">
            <v>-3513.19</v>
          </cell>
          <cell r="F60">
            <v>0</v>
          </cell>
          <cell r="G60">
            <v>3513.19</v>
          </cell>
        </row>
        <row r="61">
          <cell r="A61">
            <v>450050244</v>
          </cell>
          <cell r="B61" t="str">
            <v>Finucane Rd Relocation, Finucane Rd , Capalaba</v>
          </cell>
        </row>
        <row r="62">
          <cell r="A62">
            <v>450050245</v>
          </cell>
          <cell r="B62" t="str">
            <v>Grand View Hotel</v>
          </cell>
        </row>
        <row r="63">
          <cell r="A63">
            <v>450050246</v>
          </cell>
          <cell r="B63" t="str">
            <v>SRWP Alliance, Wet &amp; Wild, Molendinar</v>
          </cell>
        </row>
        <row r="64">
          <cell r="A64">
            <v>450050247</v>
          </cell>
          <cell r="B64" t="str">
            <v>Foxwell Road Widening Stage 3, Foxwell Rd Coomera</v>
          </cell>
        </row>
      </sheetData>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ACB benefit allocation"/>
      <sheetName val="Exec Summs"/>
      <sheetName val="Volumes"/>
      <sheetName val="SA Price Input"/>
      <sheetName val="INPUTS"/>
      <sheetName val="CW DUOS"/>
      <sheetName val="Lovell Springs Homebush"/>
      <sheetName val="Lovell Springs Carrington"/>
      <sheetName val="Wrigleys"/>
      <sheetName val="Recharge Calc"/>
      <sheetName val="Cost Summary"/>
      <sheetName val="Recharge Summary"/>
      <sheetName val="P&amp;L"/>
      <sheetName val="Table"/>
      <sheetName val="NSW ('02-03)"/>
      <sheetName val="SACB_benefit_allocation"/>
      <sheetName val="Exec_Summs"/>
      <sheetName val="SA_Price_Input"/>
      <sheetName val="CW_DUOS"/>
      <sheetName val="Lovell_Springs_Homebush"/>
      <sheetName val="Lovell_Springs_Carrington"/>
      <sheetName val="Recharge_Calc"/>
      <sheetName val="Cost_Summary"/>
      <sheetName val="Recharge_Summary"/>
      <sheetName val="NSW_('02-03)"/>
      <sheetName val="Control_A"/>
    </sheetNames>
    <sheetDataSet>
      <sheetData sheetId="0" refreshError="1"/>
      <sheetData sheetId="1" refreshError="1"/>
      <sheetData sheetId="2" refreshError="1"/>
      <sheetData sheetId="3" refreshError="1"/>
      <sheetData sheetId="4" refreshError="1"/>
      <sheetData sheetId="5" refreshError="1"/>
      <sheetData sheetId="6" refreshError="1">
        <row r="26">
          <cell r="L26">
            <v>1</v>
          </cell>
          <cell r="M26">
            <v>2</v>
          </cell>
          <cell r="N26">
            <v>3</v>
          </cell>
          <cell r="O26">
            <v>4</v>
          </cell>
          <cell r="P26">
            <v>5</v>
          </cell>
        </row>
        <row r="27">
          <cell r="L27" t="str">
            <v>SME '04/05</v>
          </cell>
          <cell r="M27" t="str">
            <v>SME '05/06</v>
          </cell>
          <cell r="N27" t="str">
            <v>SME '06/07</v>
          </cell>
          <cell r="O27" t="str">
            <v>SME '07/08</v>
          </cell>
          <cell r="P27" t="str">
            <v>SME '08/09</v>
          </cell>
        </row>
        <row r="28">
          <cell r="L28">
            <v>34.166666666666664</v>
          </cell>
          <cell r="M28">
            <v>34.166666666666664</v>
          </cell>
          <cell r="N28">
            <v>33.654166666666669</v>
          </cell>
          <cell r="O28">
            <v>33.149354166666662</v>
          </cell>
          <cell r="P28">
            <v>32.652113854166664</v>
          </cell>
        </row>
        <row r="29">
          <cell r="L29">
            <v>13.666666666666666</v>
          </cell>
          <cell r="M29">
            <v>13.666666666666666</v>
          </cell>
          <cell r="N29">
            <v>13.461666666666666</v>
          </cell>
          <cell r="O29">
            <v>13.259741666666665</v>
          </cell>
          <cell r="P29">
            <v>13.060845541666666</v>
          </cell>
        </row>
        <row r="30">
          <cell r="L30">
            <v>15.944444444444445</v>
          </cell>
          <cell r="M30">
            <v>15.944444444444445</v>
          </cell>
          <cell r="N30">
            <v>15.705277777777777</v>
          </cell>
          <cell r="O30">
            <v>15.469698611111109</v>
          </cell>
          <cell r="P30">
            <v>15.237653131944445</v>
          </cell>
        </row>
        <row r="31">
          <cell r="L31">
            <v>18.222222222222221</v>
          </cell>
          <cell r="M31">
            <v>18.222222222222221</v>
          </cell>
          <cell r="N31">
            <v>17.948888888888888</v>
          </cell>
          <cell r="O31">
            <v>17.679655555555556</v>
          </cell>
          <cell r="P31">
            <v>17.414460722222223</v>
          </cell>
        </row>
        <row r="32">
          <cell r="L32">
            <v>82</v>
          </cell>
          <cell r="M32">
            <v>82</v>
          </cell>
          <cell r="N32">
            <v>80.77</v>
          </cell>
          <cell r="O32">
            <v>79.558449999999993</v>
          </cell>
          <cell r="P32">
            <v>78.365073249999995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ow r="26">
          <cell r="L26">
            <v>1</v>
          </cell>
        </row>
      </sheetData>
      <sheetData sheetId="20"/>
      <sheetData sheetId="21"/>
      <sheetData sheetId="22"/>
      <sheetData sheetId="23"/>
      <sheetData sheetId="24"/>
      <sheetData sheetId="25"/>
      <sheetData sheetId="2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38"/>
      <sheetName val="Note38(a)"/>
      <sheetName val="Note38(b)"/>
      <sheetName val="Note38(c)"/>
      <sheetName val="Note38(d)"/>
      <sheetName val="Note38(e)"/>
      <sheetName val="Note38(f)"/>
      <sheetName val="Note38(g)"/>
      <sheetName val="Note38(h)"/>
      <sheetName val="Note38(i)"/>
      <sheetName val="Note38(j)"/>
      <sheetName val="2009 Swaps MTM"/>
      <sheetName val="2009 Liq Table"/>
      <sheetName val="Price Risk"/>
      <sheetName val="Xcswaps"/>
      <sheetName val="2009 Debt Summary"/>
      <sheetName val="USPP Notes Translation"/>
      <sheetName val="Interest Sensitivity"/>
      <sheetName val="Int Rate Sens 2009"/>
      <sheetName val="Int Rate Sens 2008"/>
      <sheetName val="2009 FX Sensitivity"/>
      <sheetName val="2009 FX Fwds"/>
      <sheetName val="2009 FX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ow r="5">
          <cell r="G5">
            <v>0.8135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Input"/>
      <sheetName val="Customer info"/>
      <sheetName val="ExecSum_Target"/>
      <sheetName val="ExecSum_NonTarget"/>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 val="INPUTS"/>
    </sheetNames>
    <sheetDataSet>
      <sheetData sheetId="0" refreshError="1"/>
      <sheetData sheetId="1" refreshError="1">
        <row r="26">
          <cell r="D26">
            <v>82644.25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row r="26">
          <cell r="D26">
            <v>0</v>
          </cell>
        </row>
      </sheetData>
      <sheetData sheetId="94"/>
      <sheetData sheetId="95"/>
      <sheetData sheetId="96"/>
      <sheetData sheetId="97"/>
      <sheetData sheetId="98"/>
      <sheetData sheetId="9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mmary"/>
      <sheetName val="ACQ"/>
      <sheetName val="MDQ"/>
      <sheetName val="Uncontract Dem"/>
      <sheetName val="Budget Wellhead"/>
      <sheetName val="ACQ  Price"/>
      <sheetName val="MDQ Price"/>
      <sheetName val="TUOS"/>
      <sheetName val="Uncontract_Dem"/>
      <sheetName val="Budget_Wellhead"/>
      <sheetName val="ACQ__Price"/>
      <sheetName val="MDQ_Price"/>
      <sheetName val="W 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Calculation"/>
      <sheetName val="Calc new"/>
      <sheetName val="Summary Kogan"/>
      <sheetName val="Summary Tipton"/>
      <sheetName val="Summary Daandine"/>
      <sheetName val="Summary X4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Notes"/>
      <sheetName val="Control Panel"/>
      <sheetName val="SUMMARY"/>
      <sheetName val="Calender Yr Financial Summaries"/>
      <sheetName val="Financial Yr Financial Summary"/>
      <sheetName val="Financial Indicators"/>
      <sheetName val="Cash Account"/>
      <sheetName val="Working Capital"/>
      <sheetName val="Construction Financing"/>
      <sheetName val="Operating Term Fin, - TOTAL"/>
      <sheetName val="Operating Term Fin, - Tr. A"/>
      <sheetName val="Operating Term Fin, - Tr. B"/>
      <sheetName val="Demands and Energy"/>
      <sheetName val="Revenues"/>
      <sheetName val="Equipment Availability"/>
      <sheetName val="Electricity Pricing"/>
      <sheetName val="O &amp; M Expenses"/>
      <sheetName val="Fuel Usage"/>
      <sheetName val="CAPEX"/>
      <sheetName val="Taxes"/>
      <sheetName val="Accounting Depreciation"/>
      <sheetName val="Escalations"/>
      <sheetName val="General Input Data"/>
      <sheetName val="Graphs"/>
      <sheetName val="Name Lables"/>
      <sheetName val="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30">
          <cell r="J230">
            <v>0.3</v>
          </cell>
          <cell r="K230">
            <v>0.3</v>
          </cell>
          <cell r="L230">
            <v>0.3</v>
          </cell>
          <cell r="M230">
            <v>0.3</v>
          </cell>
          <cell r="N230">
            <v>0.3</v>
          </cell>
          <cell r="O230">
            <v>0.3</v>
          </cell>
          <cell r="P230">
            <v>0.3</v>
          </cell>
          <cell r="Q230">
            <v>0.3</v>
          </cell>
          <cell r="R230">
            <v>0.3</v>
          </cell>
          <cell r="S230">
            <v>0.3</v>
          </cell>
          <cell r="T230">
            <v>0.3</v>
          </cell>
          <cell r="U230">
            <v>0.3</v>
          </cell>
          <cell r="V230">
            <v>0.3</v>
          </cell>
          <cell r="W230">
            <v>0.3</v>
          </cell>
          <cell r="X230">
            <v>0.3</v>
          </cell>
          <cell r="Y230">
            <v>0.3</v>
          </cell>
          <cell r="Z230">
            <v>0.3</v>
          </cell>
          <cell r="AA230">
            <v>0.3</v>
          </cell>
          <cell r="AB230">
            <v>0.3</v>
          </cell>
          <cell r="AC230">
            <v>0.3</v>
          </cell>
          <cell r="AD230">
            <v>0.3</v>
          </cell>
          <cell r="AE230">
            <v>0.3</v>
          </cell>
          <cell r="AF230">
            <v>0.3</v>
          </cell>
          <cell r="AG230">
            <v>0.3</v>
          </cell>
          <cell r="AH230">
            <v>0.3</v>
          </cell>
          <cell r="AI230">
            <v>0.3</v>
          </cell>
          <cell r="AJ230">
            <v>0.3</v>
          </cell>
          <cell r="AK230">
            <v>0.3</v>
          </cell>
          <cell r="AL230">
            <v>0.3</v>
          </cell>
          <cell r="AM230">
            <v>0.3</v>
          </cell>
          <cell r="AN230">
            <v>0.3</v>
          </cell>
          <cell r="AO230">
            <v>0.3</v>
          </cell>
        </row>
      </sheetData>
      <sheetData sheetId="21" refreshError="1"/>
      <sheetData sheetId="22" refreshError="1"/>
      <sheetData sheetId="23" refreshError="1">
        <row r="12">
          <cell r="F12">
            <v>37043</v>
          </cell>
        </row>
        <row r="28">
          <cell r="G28">
            <v>35796</v>
          </cell>
          <cell r="H28">
            <v>36161</v>
          </cell>
          <cell r="I28">
            <v>36526</v>
          </cell>
          <cell r="J28">
            <v>36892</v>
          </cell>
          <cell r="K28">
            <v>37257</v>
          </cell>
          <cell r="L28">
            <v>37622</v>
          </cell>
          <cell r="M28">
            <v>37987</v>
          </cell>
          <cell r="N28">
            <v>38353</v>
          </cell>
          <cell r="O28">
            <v>38718</v>
          </cell>
          <cell r="P28">
            <v>39083</v>
          </cell>
          <cell r="Q28">
            <v>39448</v>
          </cell>
          <cell r="R28">
            <v>39814</v>
          </cell>
          <cell r="S28">
            <v>40179</v>
          </cell>
          <cell r="T28">
            <v>40544</v>
          </cell>
          <cell r="U28">
            <v>40909</v>
          </cell>
          <cell r="V28">
            <v>41275</v>
          </cell>
          <cell r="W28">
            <v>41640</v>
          </cell>
          <cell r="X28">
            <v>42005</v>
          </cell>
          <cell r="Y28">
            <v>42370</v>
          </cell>
          <cell r="Z28">
            <v>42736</v>
          </cell>
          <cell r="AA28">
            <v>43101</v>
          </cell>
          <cell r="AB28">
            <v>43466</v>
          </cell>
          <cell r="AC28">
            <v>43831</v>
          </cell>
          <cell r="AD28">
            <v>44197</v>
          </cell>
          <cell r="AE28">
            <v>44562</v>
          </cell>
          <cell r="AF28">
            <v>44927</v>
          </cell>
          <cell r="AG28">
            <v>45292</v>
          </cell>
          <cell r="AH28">
            <v>45658</v>
          </cell>
          <cell r="AI28">
            <v>46023</v>
          </cell>
          <cell r="AJ28">
            <v>46388</v>
          </cell>
          <cell r="AK28">
            <v>46753</v>
          </cell>
          <cell r="AL28">
            <v>47119</v>
          </cell>
          <cell r="AM28">
            <v>47484</v>
          </cell>
          <cell r="AN28">
            <v>47849</v>
          </cell>
          <cell r="AO28">
            <v>48214</v>
          </cell>
        </row>
        <row r="29">
          <cell r="G29">
            <v>1</v>
          </cell>
          <cell r="H29">
            <v>2</v>
          </cell>
          <cell r="I29">
            <v>3</v>
          </cell>
          <cell r="J29">
            <v>4</v>
          </cell>
          <cell r="K29">
            <v>5</v>
          </cell>
          <cell r="L29">
            <v>6</v>
          </cell>
          <cell r="M29">
            <v>7</v>
          </cell>
          <cell r="N29">
            <v>8</v>
          </cell>
          <cell r="O29">
            <v>9</v>
          </cell>
          <cell r="P29">
            <v>10</v>
          </cell>
          <cell r="Q29">
            <v>11</v>
          </cell>
          <cell r="R29">
            <v>12</v>
          </cell>
          <cell r="S29">
            <v>13</v>
          </cell>
          <cell r="T29">
            <v>14</v>
          </cell>
          <cell r="U29">
            <v>15</v>
          </cell>
          <cell r="V29">
            <v>16</v>
          </cell>
          <cell r="W29">
            <v>17</v>
          </cell>
          <cell r="X29">
            <v>18</v>
          </cell>
          <cell r="Y29">
            <v>19</v>
          </cell>
          <cell r="Z29">
            <v>20</v>
          </cell>
          <cell r="AA29">
            <v>21</v>
          </cell>
          <cell r="AB29">
            <v>22</v>
          </cell>
          <cell r="AC29">
            <v>23</v>
          </cell>
          <cell r="AD29">
            <v>24</v>
          </cell>
          <cell r="AE29">
            <v>25</v>
          </cell>
          <cell r="AF29">
            <v>26</v>
          </cell>
          <cell r="AG29">
            <v>27</v>
          </cell>
          <cell r="AH29">
            <v>28</v>
          </cell>
          <cell r="AI29">
            <v>29</v>
          </cell>
          <cell r="AJ29">
            <v>30</v>
          </cell>
          <cell r="AK29">
            <v>31</v>
          </cell>
          <cell r="AL29">
            <v>32</v>
          </cell>
          <cell r="AM29">
            <v>33</v>
          </cell>
          <cell r="AN29">
            <v>34</v>
          </cell>
          <cell r="AO29">
            <v>35</v>
          </cell>
        </row>
      </sheetData>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Life to date"/>
      <sheetName val="QLD NW Capex Summary Report"/>
      <sheetName val="Qld NW Growth Capex Fcast"/>
      <sheetName val="Qld NW SIB Fcast"/>
      <sheetName val="Qld NW Growth Capex Budget"/>
      <sheetName val="Qld NW SIB Budget"/>
      <sheetName val="SIB Capex - GGT 88.157%"/>
      <sheetName val="SIB Capex - GGT"/>
      <sheetName val="SIB Capex -Telfer"/>
      <sheetName val="SIB Capex - Parmelia"/>
      <sheetName val="SIB Capex - SCP"/>
      <sheetName val="QLD FY0910 SIB"/>
    </sheetNames>
    <sheetDataSet>
      <sheetData sheetId="0" refreshError="1"/>
      <sheetData sheetId="1" refreshError="1">
        <row r="8">
          <cell r="B8">
            <v>450000145</v>
          </cell>
          <cell r="C8" t="str">
            <v>Moorooka  Augment. Project Stg 2 - MAP:2</v>
          </cell>
          <cell r="D8" t="str">
            <v>ANDFUR</v>
          </cell>
          <cell r="E8" t="str">
            <v>AUGMENT</v>
          </cell>
          <cell r="G8">
            <v>0</v>
          </cell>
          <cell r="H8">
            <v>132201.82</v>
          </cell>
          <cell r="I8">
            <v>0</v>
          </cell>
          <cell r="J8">
            <v>0</v>
          </cell>
          <cell r="K8">
            <v>132201.82</v>
          </cell>
          <cell r="L8">
            <v>-132201.82</v>
          </cell>
        </row>
        <row r="9">
          <cell r="B9">
            <v>450000437</v>
          </cell>
          <cell r="C9" t="str">
            <v>Minor Network Augmentation</v>
          </cell>
          <cell r="D9" t="str">
            <v>MARHOL</v>
          </cell>
          <cell r="E9" t="str">
            <v>AUGMENT</v>
          </cell>
          <cell r="G9">
            <v>0</v>
          </cell>
          <cell r="H9">
            <v>2820</v>
          </cell>
          <cell r="I9">
            <v>2235.75</v>
          </cell>
          <cell r="J9">
            <v>2235.75</v>
          </cell>
          <cell r="K9">
            <v>5055.75</v>
          </cell>
          <cell r="L9">
            <v>-5055.75</v>
          </cell>
        </row>
        <row r="10">
          <cell r="B10">
            <v>450000194</v>
          </cell>
          <cell r="C10" t="str">
            <v>North Coast Pipeline</v>
          </cell>
          <cell r="D10" t="str">
            <v>RODJOH</v>
          </cell>
          <cell r="E10" t="str">
            <v>AUGMENT</v>
          </cell>
          <cell r="G10">
            <v>0</v>
          </cell>
          <cell r="H10">
            <v>176895.57</v>
          </cell>
          <cell r="I10">
            <v>32.869999999999997</v>
          </cell>
          <cell r="J10">
            <v>32.869999999999997</v>
          </cell>
          <cell r="K10">
            <v>176928.44</v>
          </cell>
          <cell r="L10">
            <v>-176928.44</v>
          </cell>
        </row>
        <row r="11">
          <cell r="B11">
            <v>450000539</v>
          </cell>
          <cell r="C11" t="str">
            <v>Wynnum Augmentation, Sibley Rd, Wynnum</v>
          </cell>
          <cell r="D11" t="str">
            <v>STEBAS</v>
          </cell>
          <cell r="E11" t="str">
            <v>AUGMENT</v>
          </cell>
          <cell r="G11">
            <v>702383</v>
          </cell>
          <cell r="H11">
            <v>241963.64</v>
          </cell>
          <cell r="I11">
            <v>175684.94</v>
          </cell>
          <cell r="J11">
            <v>175684.94</v>
          </cell>
          <cell r="K11">
            <v>417648.58</v>
          </cell>
          <cell r="L11">
            <v>284734.42</v>
          </cell>
        </row>
        <row r="12">
          <cell r="E12" t="str">
            <v>AUGMENT Total</v>
          </cell>
          <cell r="H12">
            <v>553881.03</v>
          </cell>
          <cell r="I12">
            <v>177953.56</v>
          </cell>
          <cell r="J12">
            <v>177953.56</v>
          </cell>
          <cell r="K12">
            <v>731834.59000000008</v>
          </cell>
        </row>
        <row r="13">
          <cell r="B13">
            <v>450000500</v>
          </cell>
          <cell r="C13" t="str">
            <v>BCC Willawong, Richie Rd, RBP Connection</v>
          </cell>
          <cell r="D13" t="str">
            <v>ALAHER</v>
          </cell>
          <cell r="E13" t="str">
            <v>C&amp;I_CR</v>
          </cell>
          <cell r="G13">
            <v>0</v>
          </cell>
          <cell r="H13">
            <v>46793.36</v>
          </cell>
          <cell r="I13">
            <v>0</v>
          </cell>
          <cell r="J13">
            <v>0</v>
          </cell>
          <cell r="K13">
            <v>46793.36</v>
          </cell>
          <cell r="L13">
            <v>-46793.36</v>
          </cell>
        </row>
        <row r="14">
          <cell r="B14">
            <v>450000352</v>
          </cell>
          <cell r="C14" t="str">
            <v>20 Airy St, Wacol. Wagners Dowstress P/L</v>
          </cell>
          <cell r="D14" t="str">
            <v>ANDFUR</v>
          </cell>
          <cell r="E14" t="str">
            <v>C&amp;I_CR</v>
          </cell>
          <cell r="G14">
            <v>0</v>
          </cell>
          <cell r="H14">
            <v>26602.11</v>
          </cell>
          <cell r="I14">
            <v>0</v>
          </cell>
          <cell r="J14">
            <v>0</v>
          </cell>
          <cell r="K14">
            <v>26602.11</v>
          </cell>
          <cell r="L14">
            <v>-26602.11</v>
          </cell>
        </row>
        <row r="15">
          <cell r="B15">
            <v>450000497</v>
          </cell>
          <cell r="C15" t="str">
            <v>Garden City Powdercoating, 503 Boundary Rd, Toowoomba</v>
          </cell>
          <cell r="D15" t="str">
            <v>ANDFUR</v>
          </cell>
          <cell r="E15" t="str">
            <v>C&amp;I_CR</v>
          </cell>
          <cell r="G15">
            <v>0</v>
          </cell>
          <cell r="H15">
            <v>57404.07</v>
          </cell>
          <cell r="I15">
            <v>0</v>
          </cell>
          <cell r="J15">
            <v>0</v>
          </cell>
          <cell r="K15">
            <v>57404.07</v>
          </cell>
          <cell r="L15">
            <v>-57404.07</v>
          </cell>
        </row>
        <row r="16">
          <cell r="B16">
            <v>450000548</v>
          </cell>
          <cell r="C16" t="str">
            <v>Nirvana on Kirra, Cnr Musgrave &amp; Douglas Sts</v>
          </cell>
          <cell r="D16" t="str">
            <v>CHRARM</v>
          </cell>
          <cell r="E16" t="str">
            <v>C&amp;I_CR</v>
          </cell>
          <cell r="G16">
            <v>62696</v>
          </cell>
          <cell r="H16">
            <v>13092.05</v>
          </cell>
          <cell r="I16">
            <v>0</v>
          </cell>
          <cell r="J16">
            <v>0</v>
          </cell>
          <cell r="K16">
            <v>13092.05</v>
          </cell>
          <cell r="L16">
            <v>49603.95</v>
          </cell>
        </row>
        <row r="17">
          <cell r="B17">
            <v>450000571</v>
          </cell>
          <cell r="C17" t="str">
            <v>OZ Care 100 Usher Av Labradore.</v>
          </cell>
          <cell r="D17" t="str">
            <v>CHRARM</v>
          </cell>
          <cell r="E17" t="str">
            <v>C&amp;I_CR</v>
          </cell>
          <cell r="G17">
            <v>55858</v>
          </cell>
          <cell r="H17">
            <v>5423.89</v>
          </cell>
          <cell r="I17">
            <v>11690.56</v>
          </cell>
          <cell r="J17">
            <v>11690.56</v>
          </cell>
          <cell r="K17">
            <v>17114.45</v>
          </cell>
          <cell r="L17">
            <v>38743.550000000003</v>
          </cell>
        </row>
        <row r="18">
          <cell r="B18">
            <v>450000422</v>
          </cell>
          <cell r="C18" t="str">
            <v>Drake Trailers, 19 Formation St, Wacol</v>
          </cell>
          <cell r="D18" t="str">
            <v>COLMOR</v>
          </cell>
          <cell r="E18" t="str">
            <v>C&amp;I_CR</v>
          </cell>
          <cell r="G18">
            <v>0</v>
          </cell>
          <cell r="H18">
            <v>-2059.52</v>
          </cell>
          <cell r="I18">
            <v>0</v>
          </cell>
          <cell r="J18">
            <v>0</v>
          </cell>
          <cell r="K18">
            <v>-2059.52</v>
          </cell>
          <cell r="L18">
            <v>2059.52</v>
          </cell>
        </row>
        <row r="19">
          <cell r="B19">
            <v>450000525</v>
          </cell>
          <cell r="C19" t="str">
            <v>Pro Coast (Bldg 2), Lot 2 Johnson Rd, Heathwood</v>
          </cell>
          <cell r="D19" t="str">
            <v>COLMOR</v>
          </cell>
          <cell r="E19" t="str">
            <v>C&amp;I_CR</v>
          </cell>
          <cell r="G19">
            <v>0</v>
          </cell>
          <cell r="H19">
            <v>110734.04</v>
          </cell>
          <cell r="I19">
            <v>773.5</v>
          </cell>
          <cell r="J19">
            <v>773.5</v>
          </cell>
          <cell r="K19">
            <v>111507.54</v>
          </cell>
          <cell r="L19">
            <v>-111507.54</v>
          </cell>
        </row>
        <row r="20">
          <cell r="B20">
            <v>450000585</v>
          </cell>
          <cell r="C20" t="str">
            <v>78 Mica Street Carole Park.Lay new DN 100 (4") steel gas ser</v>
          </cell>
          <cell r="D20" t="str">
            <v>COLMOR</v>
          </cell>
          <cell r="E20" t="str">
            <v>C&amp;I_CR</v>
          </cell>
          <cell r="G20">
            <v>54000</v>
          </cell>
          <cell r="H20">
            <v>0</v>
          </cell>
          <cell r="I20">
            <v>3947.25</v>
          </cell>
          <cell r="J20">
            <v>3947.25</v>
          </cell>
          <cell r="K20">
            <v>3947.25</v>
          </cell>
          <cell r="L20">
            <v>50052.75</v>
          </cell>
        </row>
        <row r="21">
          <cell r="B21">
            <v>450000518</v>
          </cell>
          <cell r="C21" t="str">
            <v>1541 Creek Road, Carina</v>
          </cell>
          <cell r="D21" t="str">
            <v>EVAWHI</v>
          </cell>
          <cell r="E21" t="str">
            <v>C&amp;I_CR</v>
          </cell>
          <cell r="G21">
            <v>0</v>
          </cell>
          <cell r="H21">
            <v>391.5</v>
          </cell>
          <cell r="I21">
            <v>0</v>
          </cell>
          <cell r="J21">
            <v>0</v>
          </cell>
          <cell r="K21">
            <v>391.5</v>
          </cell>
          <cell r="L21">
            <v>-391.5</v>
          </cell>
        </row>
        <row r="22">
          <cell r="B22">
            <v>450000185</v>
          </cell>
          <cell r="C22" t="str">
            <v>Gas Commercial &amp; Industrial Under $50k</v>
          </cell>
          <cell r="D22" t="str">
            <v>KENDUN</v>
          </cell>
          <cell r="E22" t="str">
            <v>C&amp;I_CR</v>
          </cell>
          <cell r="G22">
            <v>0</v>
          </cell>
          <cell r="H22">
            <v>0</v>
          </cell>
          <cell r="I22">
            <v>2739.09</v>
          </cell>
          <cell r="J22">
            <v>2739.09</v>
          </cell>
          <cell r="K22">
            <v>2739.09</v>
          </cell>
          <cell r="L22">
            <v>-2739.09</v>
          </cell>
        </row>
        <row r="23">
          <cell r="B23">
            <v>450000434</v>
          </cell>
          <cell r="C23" t="str">
            <v>Industrial and Commercial Meter Station &lt; 10TJ/Annum</v>
          </cell>
          <cell r="D23" t="str">
            <v>MARHOL</v>
          </cell>
          <cell r="E23" t="str">
            <v>C&amp;I_CR</v>
          </cell>
          <cell r="G23">
            <v>0</v>
          </cell>
          <cell r="H23">
            <v>82758.36</v>
          </cell>
          <cell r="I23">
            <v>28049.08</v>
          </cell>
          <cell r="J23">
            <v>28049.08</v>
          </cell>
          <cell r="K23">
            <v>110807.44</v>
          </cell>
          <cell r="L23">
            <v>-110807.44</v>
          </cell>
        </row>
        <row r="24">
          <cell r="B24">
            <v>450000435</v>
          </cell>
          <cell r="C24" t="str">
            <v>New Industrial and Commercial Service &lt; 10TJ/Annum</v>
          </cell>
          <cell r="D24" t="str">
            <v>MARHOL</v>
          </cell>
          <cell r="E24" t="str">
            <v>C&amp;I_CR</v>
          </cell>
          <cell r="G24">
            <v>0</v>
          </cell>
          <cell r="H24">
            <v>65457.45</v>
          </cell>
          <cell r="I24">
            <v>33278.879999999997</v>
          </cell>
          <cell r="J24">
            <v>33278.879999999997</v>
          </cell>
          <cell r="K24">
            <v>98736.33</v>
          </cell>
          <cell r="L24">
            <v>-98736.33</v>
          </cell>
        </row>
        <row r="25">
          <cell r="B25">
            <v>450000436</v>
          </cell>
          <cell r="C25" t="str">
            <v>New Main - Industrial and Commercial &lt;10TJ/annum</v>
          </cell>
          <cell r="D25" t="str">
            <v>MARHOL</v>
          </cell>
          <cell r="E25" t="str">
            <v>C&amp;I_CR</v>
          </cell>
          <cell r="G25">
            <v>0</v>
          </cell>
          <cell r="H25">
            <v>4314</v>
          </cell>
          <cell r="I25">
            <v>70.08</v>
          </cell>
          <cell r="J25">
            <v>70.08</v>
          </cell>
          <cell r="K25">
            <v>4384.08</v>
          </cell>
          <cell r="L25">
            <v>-4384.08</v>
          </cell>
        </row>
        <row r="26">
          <cell r="B26">
            <v>450000491</v>
          </cell>
          <cell r="C26" t="str">
            <v>Willawong Gate Station, BCC Willawong Extension</v>
          </cell>
          <cell r="D26" t="str">
            <v>MARHOL</v>
          </cell>
          <cell r="E26" t="str">
            <v>C&amp;I_CR</v>
          </cell>
          <cell r="G26">
            <v>0</v>
          </cell>
          <cell r="H26">
            <v>3697.2300000000901</v>
          </cell>
          <cell r="I26">
            <v>16087.09</v>
          </cell>
          <cell r="J26">
            <v>16087.09</v>
          </cell>
          <cell r="K26">
            <v>19784.320000000091</v>
          </cell>
          <cell r="L26">
            <v>-19784.320000000091</v>
          </cell>
        </row>
        <row r="27">
          <cell r="B27">
            <v>450000393</v>
          </cell>
          <cell r="C27" t="str">
            <v>Springfield Land Corporation Site</v>
          </cell>
          <cell r="D27" t="str">
            <v>PHIBOU</v>
          </cell>
          <cell r="E27" t="str">
            <v>C&amp;I_CR</v>
          </cell>
          <cell r="G27">
            <v>0</v>
          </cell>
          <cell r="H27">
            <v>11134.97</v>
          </cell>
          <cell r="I27">
            <v>0</v>
          </cell>
          <cell r="J27">
            <v>0</v>
          </cell>
          <cell r="K27">
            <v>11134.97</v>
          </cell>
          <cell r="L27">
            <v>-11134.97</v>
          </cell>
        </row>
        <row r="28">
          <cell r="B28">
            <v>450000486</v>
          </cell>
          <cell r="C28" t="str">
            <v>Caltex Service Centre, Augusta Parkway, Springfield</v>
          </cell>
          <cell r="D28" t="str">
            <v>PHIBOU</v>
          </cell>
          <cell r="E28" t="str">
            <v>C&amp;I_CR</v>
          </cell>
          <cell r="G28">
            <v>0</v>
          </cell>
          <cell r="H28">
            <v>1943.41</v>
          </cell>
          <cell r="I28">
            <v>3199.51</v>
          </cell>
          <cell r="J28">
            <v>3199.51</v>
          </cell>
          <cell r="K28">
            <v>5142.92</v>
          </cell>
          <cell r="L28">
            <v>-5142.92</v>
          </cell>
        </row>
        <row r="29">
          <cell r="B29">
            <v>450000570</v>
          </cell>
          <cell r="C29" t="str">
            <v>Ludowici Pty Ltd, 18 Antiminy St, Carole Park</v>
          </cell>
          <cell r="D29" t="str">
            <v>PHIBOU</v>
          </cell>
          <cell r="E29" t="str">
            <v>C&amp;I_CR</v>
          </cell>
          <cell r="G29">
            <v>56936</v>
          </cell>
          <cell r="H29">
            <v>50978.52</v>
          </cell>
          <cell r="I29">
            <v>-7579.76</v>
          </cell>
          <cell r="J29">
            <v>-7579.76</v>
          </cell>
          <cell r="K29">
            <v>43398.76</v>
          </cell>
          <cell r="L29">
            <v>13537.239999999998</v>
          </cell>
        </row>
        <row r="30">
          <cell r="B30">
            <v>450000329</v>
          </cell>
          <cell r="C30" t="str">
            <v>Tennyson State Tennis Centre, Hwks, Fairfield Rd</v>
          </cell>
          <cell r="D30" t="str">
            <v>STEBAS</v>
          </cell>
          <cell r="E30" t="str">
            <v>C&amp;I_CR</v>
          </cell>
          <cell r="G30">
            <v>0</v>
          </cell>
          <cell r="H30">
            <v>19022.88</v>
          </cell>
          <cell r="I30">
            <v>115.58</v>
          </cell>
          <cell r="J30">
            <v>115.58</v>
          </cell>
          <cell r="K30">
            <v>19138.46</v>
          </cell>
          <cell r="L30">
            <v>-19138.46</v>
          </cell>
        </row>
        <row r="31">
          <cell r="B31">
            <v>450000469</v>
          </cell>
          <cell r="C31" t="str">
            <v>Michael Ossipow, 20 Cornwall St, Woollongabba</v>
          </cell>
          <cell r="D31" t="str">
            <v>STEBAS</v>
          </cell>
          <cell r="E31" t="str">
            <v>C&amp;I_CR</v>
          </cell>
          <cell r="G31">
            <v>0</v>
          </cell>
          <cell r="H31">
            <v>73588.399999999994</v>
          </cell>
          <cell r="I31">
            <v>0</v>
          </cell>
          <cell r="J31">
            <v>0</v>
          </cell>
          <cell r="K31">
            <v>73588.399999999994</v>
          </cell>
          <cell r="L31">
            <v>-73588.399999999994</v>
          </cell>
        </row>
        <row r="32">
          <cell r="B32">
            <v>450000494</v>
          </cell>
          <cell r="C32" t="str">
            <v>Australia Post, 38 Pearson Road, Yatala</v>
          </cell>
          <cell r="D32" t="str">
            <v>STEBAS</v>
          </cell>
          <cell r="E32" t="str">
            <v>C&amp;I_CR</v>
          </cell>
          <cell r="G32">
            <v>0</v>
          </cell>
          <cell r="H32">
            <v>28562.94</v>
          </cell>
          <cell r="I32">
            <v>0</v>
          </cell>
          <cell r="J32">
            <v>0</v>
          </cell>
          <cell r="K32">
            <v>28562.94</v>
          </cell>
          <cell r="L32">
            <v>-28562.94</v>
          </cell>
        </row>
        <row r="33">
          <cell r="B33">
            <v>450000550</v>
          </cell>
          <cell r="C33" t="str">
            <v>Little Beach Paradise (Headworks) Killowill Ave Paradise poi</v>
          </cell>
          <cell r="D33" t="str">
            <v>STEBAS</v>
          </cell>
          <cell r="E33" t="str">
            <v>C&amp;I_CR</v>
          </cell>
          <cell r="G33">
            <v>146000</v>
          </cell>
          <cell r="H33">
            <v>1181.5</v>
          </cell>
          <cell r="I33">
            <v>16265.13</v>
          </cell>
          <cell r="J33">
            <v>16265.13</v>
          </cell>
          <cell r="K33">
            <v>17446.63</v>
          </cell>
          <cell r="L33">
            <v>128553.37</v>
          </cell>
        </row>
        <row r="34">
          <cell r="B34">
            <v>450000551</v>
          </cell>
          <cell r="C34" t="str">
            <v>Little Beach Paradise (Common Trench) Killowill Ave Paradise</v>
          </cell>
          <cell r="D34" t="str">
            <v>STEBAS</v>
          </cell>
          <cell r="E34" t="str">
            <v>C&amp;I_CR</v>
          </cell>
          <cell r="G34">
            <v>48258</v>
          </cell>
          <cell r="H34">
            <v>1132.5</v>
          </cell>
          <cell r="I34">
            <v>85.77</v>
          </cell>
          <cell r="J34">
            <v>85.77</v>
          </cell>
          <cell r="K34">
            <v>1218.27</v>
          </cell>
          <cell r="L34">
            <v>47039.73</v>
          </cell>
        </row>
        <row r="35">
          <cell r="E35" t="str">
            <v>C&amp;I_CR Total</v>
          </cell>
          <cell r="H35">
            <v>602153.66</v>
          </cell>
          <cell r="I35">
            <v>108721.76</v>
          </cell>
          <cell r="J35">
            <v>108721.76</v>
          </cell>
          <cell r="K35">
            <v>710875.42</v>
          </cell>
        </row>
        <row r="36">
          <cell r="B36">
            <v>450000467</v>
          </cell>
          <cell r="C36" t="str">
            <v>FRC Interval Metering</v>
          </cell>
          <cell r="D36" t="str">
            <v>DAVLUN</v>
          </cell>
          <cell r="E36" t="str">
            <v>CAPEX</v>
          </cell>
          <cell r="G36">
            <v>0</v>
          </cell>
          <cell r="H36">
            <v>41796.959999999897</v>
          </cell>
          <cell r="I36">
            <v>35096.910000000003</v>
          </cell>
          <cell r="J36">
            <v>35096.910000000003</v>
          </cell>
          <cell r="K36">
            <v>76893.869999999893</v>
          </cell>
          <cell r="L36">
            <v>-76893.869999999893</v>
          </cell>
        </row>
        <row r="37">
          <cell r="B37">
            <v>450000471</v>
          </cell>
          <cell r="C37" t="str">
            <v>Replace stations with no over pressure protection devices -</v>
          </cell>
          <cell r="D37" t="str">
            <v>MARHOL</v>
          </cell>
          <cell r="E37" t="str">
            <v>CAPEX</v>
          </cell>
          <cell r="G37">
            <v>0</v>
          </cell>
          <cell r="H37">
            <v>34246.36</v>
          </cell>
          <cell r="I37">
            <v>38371.56</v>
          </cell>
          <cell r="J37">
            <v>38371.56</v>
          </cell>
          <cell r="K37">
            <v>72617.919999999998</v>
          </cell>
          <cell r="L37">
            <v>-72617.919999999998</v>
          </cell>
        </row>
        <row r="38">
          <cell r="B38">
            <v>450000472</v>
          </cell>
          <cell r="C38" t="str">
            <v>Replace non compliant service regulators - Brisbane</v>
          </cell>
          <cell r="D38" t="str">
            <v>MARHOL</v>
          </cell>
          <cell r="E38" t="str">
            <v>CAPEX</v>
          </cell>
          <cell r="G38">
            <v>0</v>
          </cell>
          <cell r="H38">
            <v>8695.68</v>
          </cell>
          <cell r="I38">
            <v>4375</v>
          </cell>
          <cell r="J38">
            <v>4375</v>
          </cell>
          <cell r="K38">
            <v>13070.68</v>
          </cell>
          <cell r="L38">
            <v>-13070.68</v>
          </cell>
        </row>
        <row r="39">
          <cell r="B39">
            <v>450000505</v>
          </cell>
          <cell r="C39" t="str">
            <v>Analog Monita Integration, 463 Tuffnell Rd, Banyo</v>
          </cell>
          <cell r="D39" t="str">
            <v>MARHOL</v>
          </cell>
          <cell r="E39" t="str">
            <v>CAPEX</v>
          </cell>
          <cell r="G39">
            <v>0</v>
          </cell>
          <cell r="H39">
            <v>996.04</v>
          </cell>
          <cell r="I39">
            <v>2108.84</v>
          </cell>
          <cell r="J39">
            <v>2108.84</v>
          </cell>
          <cell r="K39">
            <v>3104.88</v>
          </cell>
          <cell r="L39">
            <v>-3104.88</v>
          </cell>
        </row>
        <row r="40">
          <cell r="B40">
            <v>450000506</v>
          </cell>
          <cell r="C40" t="str">
            <v>Elster Datalogger Integration, 463 Tuffnell Rd, Banyo</v>
          </cell>
          <cell r="D40" t="str">
            <v>MARHOL</v>
          </cell>
          <cell r="E40" t="str">
            <v>CAPEX</v>
          </cell>
          <cell r="G40">
            <v>0</v>
          </cell>
          <cell r="H40">
            <v>28151.29</v>
          </cell>
          <cell r="I40">
            <v>30702.81</v>
          </cell>
          <cell r="J40">
            <v>30702.81</v>
          </cell>
          <cell r="K40">
            <v>58854.1</v>
          </cell>
          <cell r="L40">
            <v>-58854.1</v>
          </cell>
        </row>
        <row r="41">
          <cell r="B41">
            <v>450000507</v>
          </cell>
          <cell r="C41" t="str">
            <v>Elster Flow Computer Integration, 463 Tuffnell Rd, Banyo</v>
          </cell>
          <cell r="D41" t="str">
            <v>MARHOL</v>
          </cell>
          <cell r="E41" t="str">
            <v>CAPEX</v>
          </cell>
          <cell r="G41">
            <v>0</v>
          </cell>
          <cell r="H41">
            <v>33995.4</v>
          </cell>
          <cell r="I41">
            <v>40397.81</v>
          </cell>
          <cell r="J41">
            <v>40397.81</v>
          </cell>
          <cell r="K41">
            <v>74393.210000000006</v>
          </cell>
          <cell r="L41">
            <v>-74393.210000000006</v>
          </cell>
        </row>
        <row r="42">
          <cell r="B42">
            <v>450000508</v>
          </cell>
          <cell r="C42" t="str">
            <v>Odourant Plant Update, 463 Tuffnell Rd, Banyo</v>
          </cell>
          <cell r="D42" t="str">
            <v>MARHOL</v>
          </cell>
          <cell r="E42" t="str">
            <v>CAPEX</v>
          </cell>
          <cell r="G42">
            <v>0</v>
          </cell>
          <cell r="H42">
            <v>32016.04</v>
          </cell>
          <cell r="I42">
            <v>42021.99</v>
          </cell>
          <cell r="J42">
            <v>42021.99</v>
          </cell>
          <cell r="K42">
            <v>74038.03</v>
          </cell>
          <cell r="L42">
            <v>-74038.03</v>
          </cell>
        </row>
        <row r="43">
          <cell r="B43">
            <v>450000509</v>
          </cell>
          <cell r="C43" t="str">
            <v>APA Networks SCADA system, Historian relocation</v>
          </cell>
          <cell r="D43" t="str">
            <v>MARHOL</v>
          </cell>
          <cell r="E43" t="str">
            <v>CAPEX</v>
          </cell>
          <cell r="G43">
            <v>0</v>
          </cell>
          <cell r="H43">
            <v>9485.7800000000007</v>
          </cell>
          <cell r="I43">
            <v>0</v>
          </cell>
          <cell r="J43">
            <v>0</v>
          </cell>
          <cell r="K43">
            <v>9485.7800000000007</v>
          </cell>
          <cell r="L43">
            <v>-9485.7800000000007</v>
          </cell>
        </row>
        <row r="44">
          <cell r="B44">
            <v>450000510</v>
          </cell>
          <cell r="C44" t="str">
            <v>Upgrade of Runcorn Gate Station</v>
          </cell>
          <cell r="D44" t="str">
            <v>MARHOL</v>
          </cell>
          <cell r="E44" t="str">
            <v>CAPEX</v>
          </cell>
          <cell r="G44">
            <v>0</v>
          </cell>
          <cell r="H44">
            <v>92334.869999999893</v>
          </cell>
          <cell r="I44">
            <v>61000.84</v>
          </cell>
          <cell r="J44">
            <v>61000.84</v>
          </cell>
          <cell r="K44">
            <v>153335.71</v>
          </cell>
          <cell r="L44">
            <v>-153335.71</v>
          </cell>
        </row>
        <row r="45">
          <cell r="B45">
            <v>450000511</v>
          </cell>
          <cell r="C45" t="str">
            <v>Mercury service regulators - replacement</v>
          </cell>
          <cell r="D45" t="str">
            <v>MARHOL</v>
          </cell>
          <cell r="E45" t="str">
            <v>CAPEX</v>
          </cell>
          <cell r="G45">
            <v>0</v>
          </cell>
          <cell r="H45">
            <v>83283</v>
          </cell>
          <cell r="I45">
            <v>-56846.14</v>
          </cell>
          <cell r="J45">
            <v>-56846.14</v>
          </cell>
          <cell r="K45">
            <v>26436.86</v>
          </cell>
          <cell r="L45">
            <v>-26436.86</v>
          </cell>
        </row>
        <row r="46">
          <cell r="B46">
            <v>450000516</v>
          </cell>
          <cell r="C46" t="str">
            <v>District Regulator Stations x 25</v>
          </cell>
          <cell r="D46" t="str">
            <v>MARHOL</v>
          </cell>
          <cell r="E46" t="str">
            <v>CAPEX</v>
          </cell>
          <cell r="G46">
            <v>0</v>
          </cell>
          <cell r="H46">
            <v>455385.24</v>
          </cell>
          <cell r="I46">
            <v>66799.47</v>
          </cell>
          <cell r="J46">
            <v>66799.47</v>
          </cell>
          <cell r="K46">
            <v>522184.71</v>
          </cell>
          <cell r="L46">
            <v>-522184.71</v>
          </cell>
        </row>
        <row r="47">
          <cell r="B47">
            <v>450000538</v>
          </cell>
          <cell r="C47" t="str">
            <v>Mansfield Office Air Conditioning System</v>
          </cell>
          <cell r="D47" t="str">
            <v>MICCIN</v>
          </cell>
          <cell r="E47" t="str">
            <v>CAPEX</v>
          </cell>
          <cell r="G47">
            <v>83171</v>
          </cell>
          <cell r="H47">
            <v>75610</v>
          </cell>
          <cell r="I47">
            <v>0</v>
          </cell>
          <cell r="J47">
            <v>0</v>
          </cell>
          <cell r="K47">
            <v>75610</v>
          </cell>
          <cell r="L47">
            <v>7561</v>
          </cell>
        </row>
        <row r="48">
          <cell r="B48">
            <v>450000100</v>
          </cell>
          <cell r="C48" t="str">
            <v>Allgas (Reg)</v>
          </cell>
          <cell r="D48" t="str">
            <v>NA</v>
          </cell>
          <cell r="E48" t="str">
            <v>CAPEX</v>
          </cell>
          <cell r="G48">
            <v>0</v>
          </cell>
          <cell r="H48">
            <v>317570.59999999998</v>
          </cell>
          <cell r="I48">
            <v>14970.48</v>
          </cell>
          <cell r="J48">
            <v>14970.48</v>
          </cell>
          <cell r="K48">
            <v>332541.08</v>
          </cell>
          <cell r="L48">
            <v>-332541.08</v>
          </cell>
        </row>
        <row r="49">
          <cell r="E49" t="str">
            <v>CAPEX Total</v>
          </cell>
          <cell r="H49">
            <v>1213567.2599999998</v>
          </cell>
          <cell r="I49">
            <v>278999.56999999995</v>
          </cell>
          <cell r="J49">
            <v>278999.56999999995</v>
          </cell>
          <cell r="K49">
            <v>1492566.83</v>
          </cell>
        </row>
        <row r="50">
          <cell r="B50">
            <v>450000346</v>
          </cell>
          <cell r="C50" t="str">
            <v>Finegan Way - Coomera Properties Stage 2</v>
          </cell>
          <cell r="D50" t="str">
            <v>CHRARM</v>
          </cell>
          <cell r="E50" t="str">
            <v>CUST_SER</v>
          </cell>
          <cell r="G50">
            <v>0</v>
          </cell>
          <cell r="H50">
            <v>0</v>
          </cell>
          <cell r="I50">
            <v>1201.6300000000001</v>
          </cell>
          <cell r="J50">
            <v>1201.6300000000001</v>
          </cell>
          <cell r="K50">
            <v>1201.6300000000001</v>
          </cell>
          <cell r="L50">
            <v>-1201.6300000000001</v>
          </cell>
        </row>
        <row r="51">
          <cell r="E51" t="str">
            <v>CUST_SER Total</v>
          </cell>
          <cell r="H51">
            <v>0</v>
          </cell>
          <cell r="I51">
            <v>1201.6300000000001</v>
          </cell>
          <cell r="J51">
            <v>1201.6300000000001</v>
          </cell>
          <cell r="K51">
            <v>1201.6300000000001</v>
          </cell>
        </row>
        <row r="52">
          <cell r="B52">
            <v>450000268</v>
          </cell>
          <cell r="C52" t="str">
            <v>Seachange development 299 Napper Rd Arundell</v>
          </cell>
          <cell r="D52" t="str">
            <v>ANDFUR</v>
          </cell>
          <cell r="E52" t="str">
            <v>DOM_CR</v>
          </cell>
          <cell r="G52">
            <v>0</v>
          </cell>
          <cell r="H52">
            <v>29112.35</v>
          </cell>
          <cell r="I52">
            <v>0</v>
          </cell>
          <cell r="J52">
            <v>0</v>
          </cell>
          <cell r="K52">
            <v>29112.35</v>
          </cell>
          <cell r="L52">
            <v>-29112.35</v>
          </cell>
        </row>
        <row r="53">
          <cell r="B53">
            <v>450000184</v>
          </cell>
          <cell r="C53" t="str">
            <v>Gas Domestic Connections</v>
          </cell>
          <cell r="D53" t="str">
            <v>ANDVOG</v>
          </cell>
          <cell r="E53" t="str">
            <v>DOM_CR</v>
          </cell>
          <cell r="G53">
            <v>0</v>
          </cell>
          <cell r="H53">
            <v>1.0000001022490299E-2</v>
          </cell>
          <cell r="I53">
            <v>259085.87</v>
          </cell>
          <cell r="J53">
            <v>259085.87</v>
          </cell>
          <cell r="K53">
            <v>259085.88000000102</v>
          </cell>
          <cell r="L53">
            <v>-259085.88000000102</v>
          </cell>
        </row>
        <row r="54">
          <cell r="B54">
            <v>450000316</v>
          </cell>
          <cell r="C54" t="str">
            <v>Sunland Group - The Parc Stage 1A</v>
          </cell>
          <cell r="D54" t="str">
            <v>CHRARM</v>
          </cell>
          <cell r="E54" t="str">
            <v>DOM_CR</v>
          </cell>
          <cell r="G54">
            <v>0</v>
          </cell>
          <cell r="H54">
            <v>0</v>
          </cell>
          <cell r="I54">
            <v>2480.44</v>
          </cell>
          <cell r="J54">
            <v>2480.44</v>
          </cell>
          <cell r="K54">
            <v>2480.44</v>
          </cell>
          <cell r="L54">
            <v>-2480.44</v>
          </cell>
        </row>
        <row r="55">
          <cell r="B55">
            <v>450000359</v>
          </cell>
          <cell r="C55" t="str">
            <v>Coomera Resort, Edwardson Drive, Coomera</v>
          </cell>
          <cell r="D55" t="str">
            <v>CHRARM</v>
          </cell>
          <cell r="E55" t="str">
            <v>DOM_CR</v>
          </cell>
          <cell r="G55">
            <v>0</v>
          </cell>
          <cell r="H55">
            <v>350</v>
          </cell>
          <cell r="I55">
            <v>0</v>
          </cell>
          <cell r="J55">
            <v>0</v>
          </cell>
          <cell r="K55">
            <v>350</v>
          </cell>
          <cell r="L55">
            <v>-350</v>
          </cell>
        </row>
        <row r="56">
          <cell r="B56">
            <v>450000360</v>
          </cell>
          <cell r="C56" t="str">
            <v>Tamborine Oxenford, Tamborine Oxenford Rd</v>
          </cell>
          <cell r="D56" t="str">
            <v>CHRARM</v>
          </cell>
          <cell r="E56" t="str">
            <v>DOM_CR</v>
          </cell>
          <cell r="G56">
            <v>0</v>
          </cell>
          <cell r="H56">
            <v>22920.36</v>
          </cell>
          <cell r="I56">
            <v>0</v>
          </cell>
          <cell r="J56">
            <v>0</v>
          </cell>
          <cell r="K56">
            <v>22920.36</v>
          </cell>
          <cell r="L56">
            <v>-22920.36</v>
          </cell>
        </row>
        <row r="57">
          <cell r="B57">
            <v>450000388</v>
          </cell>
          <cell r="C57" t="str">
            <v>Hogg Street 2 Toowoomba</v>
          </cell>
          <cell r="D57" t="str">
            <v>CHRARM</v>
          </cell>
          <cell r="E57" t="str">
            <v>DOM_CR</v>
          </cell>
          <cell r="G57">
            <v>0</v>
          </cell>
          <cell r="H57">
            <v>12757.18</v>
          </cell>
          <cell r="I57">
            <v>0</v>
          </cell>
          <cell r="J57">
            <v>0</v>
          </cell>
          <cell r="K57">
            <v>12757.18</v>
          </cell>
          <cell r="L57">
            <v>-12757.18</v>
          </cell>
        </row>
        <row r="58">
          <cell r="B58">
            <v>450000405</v>
          </cell>
          <cell r="C58" t="str">
            <v>Allissee Developments Stage 2, Bayview Tce, Hollywell</v>
          </cell>
          <cell r="D58" t="str">
            <v>CHRARM</v>
          </cell>
          <cell r="E58" t="str">
            <v>DOM_CR</v>
          </cell>
          <cell r="G58">
            <v>0</v>
          </cell>
          <cell r="H58">
            <v>12219.32</v>
          </cell>
          <cell r="I58">
            <v>0</v>
          </cell>
          <cell r="J58">
            <v>0</v>
          </cell>
          <cell r="K58">
            <v>12219.32</v>
          </cell>
          <cell r="L58">
            <v>-12219.32</v>
          </cell>
        </row>
        <row r="59">
          <cell r="B59">
            <v>450000415</v>
          </cell>
          <cell r="C59" t="str">
            <v>Hogg Street Retirement Village, Toowoomba</v>
          </cell>
          <cell r="D59" t="str">
            <v>CHRARM</v>
          </cell>
          <cell r="E59" t="str">
            <v>DOM_CR</v>
          </cell>
          <cell r="G59">
            <v>0</v>
          </cell>
          <cell r="H59">
            <v>73</v>
          </cell>
          <cell r="I59">
            <v>38.53</v>
          </cell>
          <cell r="J59">
            <v>38.53</v>
          </cell>
          <cell r="K59">
            <v>111.53</v>
          </cell>
          <cell r="L59">
            <v>-111.53</v>
          </cell>
        </row>
        <row r="60">
          <cell r="B60">
            <v>450000416</v>
          </cell>
          <cell r="C60" t="str">
            <v>Genesis Stage 3 - Internal, Amity Rd Coomera</v>
          </cell>
          <cell r="D60" t="str">
            <v>CHRARM</v>
          </cell>
          <cell r="E60" t="str">
            <v>DOM_CR</v>
          </cell>
          <cell r="G60">
            <v>0</v>
          </cell>
          <cell r="H60">
            <v>16145.88</v>
          </cell>
          <cell r="I60">
            <v>0</v>
          </cell>
          <cell r="J60">
            <v>0</v>
          </cell>
          <cell r="K60">
            <v>16145.88</v>
          </cell>
          <cell r="L60">
            <v>-16145.88</v>
          </cell>
        </row>
        <row r="61">
          <cell r="B61">
            <v>450000423</v>
          </cell>
          <cell r="C61" t="str">
            <v>Bridge St Stage 5, 530 Bridge St, Toowoomba</v>
          </cell>
          <cell r="D61" t="str">
            <v>CHRARM</v>
          </cell>
          <cell r="E61" t="str">
            <v>DOM_CR</v>
          </cell>
          <cell r="G61">
            <v>0</v>
          </cell>
          <cell r="H61">
            <v>1916.53</v>
          </cell>
          <cell r="I61">
            <v>0</v>
          </cell>
          <cell r="J61">
            <v>0</v>
          </cell>
          <cell r="K61">
            <v>1916.53</v>
          </cell>
          <cell r="L61">
            <v>-1916.53</v>
          </cell>
        </row>
        <row r="62">
          <cell r="B62">
            <v>450000444</v>
          </cell>
          <cell r="C62" t="str">
            <v>Currumbin Ridge, Mitchell St, Currumbin Valley</v>
          </cell>
          <cell r="D62" t="str">
            <v>CHRARM</v>
          </cell>
          <cell r="E62" t="str">
            <v>DOM_CR</v>
          </cell>
          <cell r="G62">
            <v>0</v>
          </cell>
          <cell r="H62">
            <v>7435.63</v>
          </cell>
          <cell r="I62">
            <v>0</v>
          </cell>
          <cell r="J62">
            <v>0</v>
          </cell>
          <cell r="K62">
            <v>7435.63</v>
          </cell>
          <cell r="L62">
            <v>-7435.63</v>
          </cell>
        </row>
        <row r="63">
          <cell r="B63">
            <v>450000460</v>
          </cell>
          <cell r="C63" t="str">
            <v>Hope Island Harbour Village, Glengallon Way, Hope Island</v>
          </cell>
          <cell r="D63" t="str">
            <v>CHRARM</v>
          </cell>
          <cell r="E63" t="str">
            <v>DOM_CR</v>
          </cell>
          <cell r="G63">
            <v>0</v>
          </cell>
          <cell r="H63">
            <v>3625.65</v>
          </cell>
          <cell r="I63">
            <v>0</v>
          </cell>
          <cell r="J63">
            <v>0</v>
          </cell>
          <cell r="K63">
            <v>3625.65</v>
          </cell>
          <cell r="L63">
            <v>-3625.65</v>
          </cell>
        </row>
        <row r="64">
          <cell r="B64">
            <v>450000463</v>
          </cell>
          <cell r="C64" t="str">
            <v>Gainsbourough Greens Estate,Yawalpha Rd, Pimpana</v>
          </cell>
          <cell r="D64" t="str">
            <v>CHRARM</v>
          </cell>
          <cell r="E64" t="str">
            <v>DOM_CR</v>
          </cell>
          <cell r="G64">
            <v>0</v>
          </cell>
          <cell r="H64">
            <v>36722.400000000001</v>
          </cell>
          <cell r="I64">
            <v>1228.6400000000001</v>
          </cell>
          <cell r="J64">
            <v>1228.6400000000001</v>
          </cell>
          <cell r="K64">
            <v>37951.040000000001</v>
          </cell>
          <cell r="L64">
            <v>-37951.040000000001</v>
          </cell>
        </row>
        <row r="65">
          <cell r="B65">
            <v>450000470</v>
          </cell>
          <cell r="C65" t="str">
            <v>Currumbin Ridge, (Headworks) Mitchell St, Currumbin Valley</v>
          </cell>
          <cell r="D65" t="str">
            <v>CHRARM</v>
          </cell>
          <cell r="E65" t="str">
            <v>DOM_CR</v>
          </cell>
          <cell r="G65">
            <v>0</v>
          </cell>
          <cell r="H65">
            <v>32168.22</v>
          </cell>
          <cell r="I65">
            <v>20052.14</v>
          </cell>
          <cell r="J65">
            <v>20052.14</v>
          </cell>
          <cell r="K65">
            <v>52220.36</v>
          </cell>
          <cell r="L65">
            <v>-52220.36</v>
          </cell>
        </row>
        <row r="66">
          <cell r="B66">
            <v>450000483</v>
          </cell>
          <cell r="C66" t="str">
            <v>Mulpha Group - Tristania Way, Sanctuary Cove, Hope Island</v>
          </cell>
          <cell r="D66" t="str">
            <v>CHRARM</v>
          </cell>
          <cell r="E66" t="str">
            <v>DOM_CR</v>
          </cell>
          <cell r="G66">
            <v>0</v>
          </cell>
          <cell r="H66">
            <v>6458.15</v>
          </cell>
          <cell r="I66">
            <v>0</v>
          </cell>
          <cell r="J66">
            <v>0</v>
          </cell>
          <cell r="K66">
            <v>6458.15</v>
          </cell>
          <cell r="L66">
            <v>-6458.15</v>
          </cell>
        </row>
        <row r="67">
          <cell r="B67">
            <v>450000484</v>
          </cell>
          <cell r="C67" t="str">
            <v>Mulpha Group - Hillcrest Place, Sanctuary Cove, Hope Island</v>
          </cell>
          <cell r="D67" t="str">
            <v>CHRARM</v>
          </cell>
          <cell r="E67" t="str">
            <v>DOM_CR</v>
          </cell>
          <cell r="G67">
            <v>0</v>
          </cell>
          <cell r="H67">
            <v>17715.23</v>
          </cell>
          <cell r="I67">
            <v>0</v>
          </cell>
          <cell r="J67">
            <v>0</v>
          </cell>
          <cell r="K67">
            <v>17715.23</v>
          </cell>
          <cell r="L67">
            <v>-17715.23</v>
          </cell>
        </row>
        <row r="68">
          <cell r="B68">
            <v>450000487</v>
          </cell>
          <cell r="C68" t="str">
            <v>Hope Island Harbour Village (Headworks), Glengallon Way, Hop</v>
          </cell>
          <cell r="D68" t="str">
            <v>CHRARM</v>
          </cell>
          <cell r="E68" t="str">
            <v>DOM_CR</v>
          </cell>
          <cell r="G68">
            <v>0</v>
          </cell>
          <cell r="H68">
            <v>368</v>
          </cell>
          <cell r="I68">
            <v>0</v>
          </cell>
          <cell r="J68">
            <v>0</v>
          </cell>
          <cell r="K68">
            <v>368</v>
          </cell>
          <cell r="L68">
            <v>-368</v>
          </cell>
        </row>
        <row r="69">
          <cell r="B69">
            <v>450000490</v>
          </cell>
          <cell r="C69" t="str">
            <v>Big Sky Coomera Stage 5</v>
          </cell>
          <cell r="D69" t="str">
            <v>CHRARM</v>
          </cell>
          <cell r="E69" t="str">
            <v>DOM_CR</v>
          </cell>
          <cell r="G69">
            <v>0</v>
          </cell>
          <cell r="H69">
            <v>1102.5</v>
          </cell>
          <cell r="I69">
            <v>0</v>
          </cell>
          <cell r="J69">
            <v>0</v>
          </cell>
          <cell r="K69">
            <v>1102.5</v>
          </cell>
          <cell r="L69">
            <v>-1102.5</v>
          </cell>
        </row>
        <row r="70">
          <cell r="B70">
            <v>450000512</v>
          </cell>
          <cell r="C70" t="str">
            <v>Big Sky Coomera Stage 6</v>
          </cell>
          <cell r="D70" t="str">
            <v>CHRARM</v>
          </cell>
          <cell r="E70" t="str">
            <v>DOM_CR</v>
          </cell>
          <cell r="G70">
            <v>0</v>
          </cell>
          <cell r="H70">
            <v>1174</v>
          </cell>
          <cell r="I70">
            <v>0</v>
          </cell>
          <cell r="J70">
            <v>0</v>
          </cell>
          <cell r="K70">
            <v>1174</v>
          </cell>
          <cell r="L70">
            <v>-1174</v>
          </cell>
        </row>
        <row r="71">
          <cell r="B71">
            <v>450000515</v>
          </cell>
          <cell r="C71" t="str">
            <v>Tarlington Estate, Lot 1-3 Ramsay St, Toowoomba</v>
          </cell>
          <cell r="D71" t="str">
            <v>CHRARM</v>
          </cell>
          <cell r="E71" t="str">
            <v>DOM_CR</v>
          </cell>
          <cell r="G71">
            <v>0</v>
          </cell>
          <cell r="H71">
            <v>19693.32</v>
          </cell>
          <cell r="I71">
            <v>0</v>
          </cell>
          <cell r="J71">
            <v>0</v>
          </cell>
          <cell r="K71">
            <v>19693.32</v>
          </cell>
          <cell r="L71">
            <v>-19693.32</v>
          </cell>
        </row>
        <row r="72">
          <cell r="B72">
            <v>450000519</v>
          </cell>
          <cell r="C72" t="str">
            <v>Devine Yawalapha, Lot 8-11 Yawalapha Rd, Pimpama</v>
          </cell>
          <cell r="D72" t="str">
            <v>CHRARM</v>
          </cell>
          <cell r="E72" t="str">
            <v>DOM_CR</v>
          </cell>
          <cell r="G72">
            <v>0</v>
          </cell>
          <cell r="H72">
            <v>657</v>
          </cell>
          <cell r="I72">
            <v>0</v>
          </cell>
          <cell r="J72">
            <v>0</v>
          </cell>
          <cell r="K72">
            <v>657</v>
          </cell>
          <cell r="L72">
            <v>-657</v>
          </cell>
        </row>
        <row r="73">
          <cell r="B73">
            <v>450000549</v>
          </cell>
          <cell r="C73" t="str">
            <v>Hope Island Villas - John Lund Dr  Hope Island</v>
          </cell>
          <cell r="D73" t="str">
            <v>CHRARM</v>
          </cell>
          <cell r="E73" t="str">
            <v>DOM_CR</v>
          </cell>
          <cell r="G73">
            <v>19687</v>
          </cell>
          <cell r="H73">
            <v>615</v>
          </cell>
          <cell r="I73">
            <v>0</v>
          </cell>
          <cell r="J73">
            <v>0</v>
          </cell>
          <cell r="K73">
            <v>615</v>
          </cell>
          <cell r="L73">
            <v>19072</v>
          </cell>
        </row>
        <row r="74">
          <cell r="B74">
            <v>450000556</v>
          </cell>
          <cell r="C74" t="str">
            <v>Sanctuary Cove Block 6</v>
          </cell>
          <cell r="D74" t="str">
            <v>CHRARM</v>
          </cell>
          <cell r="E74" t="str">
            <v>DOM_CR</v>
          </cell>
          <cell r="G74">
            <v>32625</v>
          </cell>
          <cell r="H74">
            <v>5201.76</v>
          </cell>
          <cell r="I74">
            <v>0</v>
          </cell>
          <cell r="J74">
            <v>0</v>
          </cell>
          <cell r="K74">
            <v>5201.76</v>
          </cell>
          <cell r="L74">
            <v>27423.239999999998</v>
          </cell>
        </row>
        <row r="75">
          <cell r="B75">
            <v>450000557</v>
          </cell>
          <cell r="C75" t="str">
            <v>Sequana Retirement Village St 4</v>
          </cell>
          <cell r="D75" t="str">
            <v>CHRARM</v>
          </cell>
          <cell r="E75" t="str">
            <v>DOM_CR</v>
          </cell>
          <cell r="G75">
            <v>4083</v>
          </cell>
          <cell r="H75">
            <v>986</v>
          </cell>
          <cell r="I75">
            <v>0</v>
          </cell>
          <cell r="J75">
            <v>0</v>
          </cell>
          <cell r="K75">
            <v>986</v>
          </cell>
          <cell r="L75">
            <v>3097</v>
          </cell>
        </row>
        <row r="76">
          <cell r="B76">
            <v>450000569</v>
          </cell>
          <cell r="C76" t="str">
            <v>Northview  Parade Benowa</v>
          </cell>
          <cell r="D76" t="str">
            <v>CHRARM</v>
          </cell>
          <cell r="E76" t="str">
            <v>DOM_CR</v>
          </cell>
          <cell r="G76">
            <v>6275</v>
          </cell>
          <cell r="H76">
            <v>347</v>
          </cell>
          <cell r="I76">
            <v>2338.4299999999998</v>
          </cell>
          <cell r="J76">
            <v>2338.4299999999998</v>
          </cell>
          <cell r="K76">
            <v>2685.43</v>
          </cell>
          <cell r="L76">
            <v>3589.57</v>
          </cell>
        </row>
        <row r="77">
          <cell r="B77">
            <v>450000574</v>
          </cell>
          <cell r="C77" t="str">
            <v>Sanctuary Cove   Block 3</v>
          </cell>
          <cell r="D77" t="str">
            <v>CHRARM</v>
          </cell>
          <cell r="E77" t="str">
            <v>DOM_CR</v>
          </cell>
          <cell r="G77">
            <v>4708</v>
          </cell>
          <cell r="H77">
            <v>134</v>
          </cell>
          <cell r="I77">
            <v>371.01</v>
          </cell>
          <cell r="J77">
            <v>371.01</v>
          </cell>
          <cell r="K77">
            <v>505.01</v>
          </cell>
          <cell r="L77">
            <v>4202.99</v>
          </cell>
        </row>
        <row r="78">
          <cell r="B78">
            <v>450000576</v>
          </cell>
          <cell r="C78" t="str">
            <v>Chevron Apartments Illawong St Chevron Island</v>
          </cell>
          <cell r="D78" t="str">
            <v>CHRARM</v>
          </cell>
          <cell r="E78" t="str">
            <v>DOM_CR</v>
          </cell>
          <cell r="G78">
            <v>19687</v>
          </cell>
          <cell r="H78">
            <v>804</v>
          </cell>
          <cell r="I78">
            <v>2281.39</v>
          </cell>
          <cell r="J78">
            <v>2281.39</v>
          </cell>
          <cell r="K78">
            <v>3085.39</v>
          </cell>
          <cell r="L78">
            <v>16601.61</v>
          </cell>
        </row>
        <row r="79">
          <cell r="B79">
            <v>450000577</v>
          </cell>
          <cell r="C79" t="str">
            <v>Highland Reserve Stage 9a Upper Coomera</v>
          </cell>
          <cell r="D79" t="str">
            <v>CHRARM</v>
          </cell>
          <cell r="E79" t="str">
            <v>DOM_CR</v>
          </cell>
          <cell r="G79">
            <v>14475</v>
          </cell>
          <cell r="H79">
            <v>0</v>
          </cell>
          <cell r="I79">
            <v>1226.21</v>
          </cell>
          <cell r="J79">
            <v>1226.21</v>
          </cell>
          <cell r="K79">
            <v>1226.21</v>
          </cell>
          <cell r="L79">
            <v>13248.79</v>
          </cell>
        </row>
        <row r="80">
          <cell r="B80">
            <v>450000578</v>
          </cell>
          <cell r="C80" t="str">
            <v>Highland Reserve Stage 9b Upper Coomera</v>
          </cell>
          <cell r="D80" t="str">
            <v>CHRARM</v>
          </cell>
          <cell r="E80" t="str">
            <v>DOM_CR</v>
          </cell>
          <cell r="G80">
            <v>6010</v>
          </cell>
          <cell r="H80">
            <v>0</v>
          </cell>
          <cell r="I80">
            <v>1156.1300000000001</v>
          </cell>
          <cell r="J80">
            <v>1156.1300000000001</v>
          </cell>
          <cell r="K80">
            <v>1156.1300000000001</v>
          </cell>
          <cell r="L80">
            <v>4853.87</v>
          </cell>
        </row>
        <row r="81">
          <cell r="B81">
            <v>450000579</v>
          </cell>
          <cell r="C81" t="str">
            <v>505 The Boulevarde Benowa ( Royal Pines)</v>
          </cell>
          <cell r="D81" t="str">
            <v>CHRARM</v>
          </cell>
          <cell r="E81" t="str">
            <v>DOM_CR</v>
          </cell>
          <cell r="G81">
            <v>12456</v>
          </cell>
          <cell r="H81">
            <v>0</v>
          </cell>
          <cell r="I81">
            <v>462.3</v>
          </cell>
          <cell r="J81">
            <v>462.3</v>
          </cell>
          <cell r="K81">
            <v>462.3</v>
          </cell>
          <cell r="L81">
            <v>11993.7</v>
          </cell>
        </row>
        <row r="82">
          <cell r="B82">
            <v>450000587</v>
          </cell>
          <cell r="C82" t="str">
            <v>Highland Reserve Stage 9c Reserve Road Upper Coomera</v>
          </cell>
          <cell r="D82" t="str">
            <v>CHRARM</v>
          </cell>
          <cell r="E82" t="str">
            <v>DOM_CR</v>
          </cell>
          <cell r="G82">
            <v>8714</v>
          </cell>
          <cell r="H82">
            <v>0</v>
          </cell>
          <cell r="I82">
            <v>210.24</v>
          </cell>
          <cell r="J82">
            <v>210.24</v>
          </cell>
          <cell r="K82">
            <v>210.24</v>
          </cell>
          <cell r="L82">
            <v>8503.76</v>
          </cell>
        </row>
        <row r="83">
          <cell r="B83">
            <v>450000396</v>
          </cell>
          <cell r="C83" t="str">
            <v>CHH Partnership Pty 41-43 Dixon St, Coolangatta</v>
          </cell>
          <cell r="D83" t="str">
            <v>COLMOR</v>
          </cell>
          <cell r="E83" t="str">
            <v>DOM_CR</v>
          </cell>
          <cell r="G83">
            <v>0</v>
          </cell>
          <cell r="H83">
            <v>2086.12</v>
          </cell>
          <cell r="I83">
            <v>0</v>
          </cell>
          <cell r="J83">
            <v>0</v>
          </cell>
          <cell r="K83">
            <v>2086.12</v>
          </cell>
          <cell r="L83">
            <v>-2086.12</v>
          </cell>
        </row>
        <row r="84">
          <cell r="B84">
            <v>450000186</v>
          </cell>
          <cell r="C84" t="str">
            <v>Gas Cap Dom Internal Reticulation &lt;$50k</v>
          </cell>
          <cell r="D84" t="str">
            <v>KENDUN</v>
          </cell>
          <cell r="E84" t="str">
            <v>DOM_CR</v>
          </cell>
          <cell r="G84">
            <v>0</v>
          </cell>
          <cell r="H84">
            <v>0</v>
          </cell>
          <cell r="I84">
            <v>700.8</v>
          </cell>
          <cell r="J84">
            <v>700.8</v>
          </cell>
          <cell r="K84">
            <v>700.8</v>
          </cell>
          <cell r="L84">
            <v>-700.8</v>
          </cell>
        </row>
        <row r="85">
          <cell r="B85">
            <v>450000429</v>
          </cell>
          <cell r="C85" t="str">
            <v>New Domestic Meter Set</v>
          </cell>
          <cell r="D85" t="str">
            <v>MARHOL</v>
          </cell>
          <cell r="E85" t="str">
            <v>DOM_CR</v>
          </cell>
          <cell r="G85">
            <v>0</v>
          </cell>
          <cell r="H85">
            <v>57678.52</v>
          </cell>
          <cell r="I85">
            <v>3410.27</v>
          </cell>
          <cell r="J85">
            <v>3410.27</v>
          </cell>
          <cell r="K85">
            <v>61088.79</v>
          </cell>
          <cell r="L85">
            <v>-61088.79</v>
          </cell>
        </row>
        <row r="86">
          <cell r="B86">
            <v>450000430</v>
          </cell>
          <cell r="C86" t="str">
            <v>New Domestic Service - Estate</v>
          </cell>
          <cell r="D86" t="str">
            <v>MARHOL</v>
          </cell>
          <cell r="E86" t="str">
            <v>DOM_CR</v>
          </cell>
          <cell r="G86">
            <v>0</v>
          </cell>
          <cell r="H86">
            <v>77616.52</v>
          </cell>
          <cell r="I86">
            <v>894.3</v>
          </cell>
          <cell r="J86">
            <v>894.3</v>
          </cell>
          <cell r="K86">
            <v>78510.820000000007</v>
          </cell>
          <cell r="L86">
            <v>-78510.820000000007</v>
          </cell>
        </row>
        <row r="87">
          <cell r="B87">
            <v>450000431</v>
          </cell>
          <cell r="C87" t="str">
            <v>New Domestic Service - Existing Domestic</v>
          </cell>
          <cell r="D87" t="str">
            <v>MARHOL</v>
          </cell>
          <cell r="E87" t="str">
            <v>DOM_CR</v>
          </cell>
          <cell r="G87">
            <v>0</v>
          </cell>
          <cell r="H87">
            <v>57366.400000000001</v>
          </cell>
          <cell r="I87">
            <v>0</v>
          </cell>
          <cell r="J87">
            <v>0</v>
          </cell>
          <cell r="K87">
            <v>57366.400000000001</v>
          </cell>
          <cell r="L87">
            <v>-57366.400000000001</v>
          </cell>
        </row>
        <row r="88">
          <cell r="B88">
            <v>450000433</v>
          </cell>
          <cell r="C88" t="str">
            <v>New Main - Existing Domestic</v>
          </cell>
          <cell r="D88" t="str">
            <v>MARHOL</v>
          </cell>
          <cell r="E88" t="str">
            <v>DOM_CR</v>
          </cell>
          <cell r="G88">
            <v>0</v>
          </cell>
          <cell r="H88">
            <v>109.5</v>
          </cell>
          <cell r="I88">
            <v>0</v>
          </cell>
          <cell r="J88">
            <v>0</v>
          </cell>
          <cell r="K88">
            <v>109.5</v>
          </cell>
          <cell r="L88">
            <v>-109.5</v>
          </cell>
        </row>
        <row r="89">
          <cell r="B89">
            <v>450000270</v>
          </cell>
          <cell r="C89" t="str">
            <v>Riverwood Estate Coomera</v>
          </cell>
          <cell r="D89" t="str">
            <v>PAUALE</v>
          </cell>
          <cell r="E89" t="str">
            <v>DOM_CR</v>
          </cell>
          <cell r="G89">
            <v>0</v>
          </cell>
          <cell r="H89">
            <v>7235.21</v>
          </cell>
          <cell r="I89">
            <v>0</v>
          </cell>
          <cell r="J89">
            <v>0</v>
          </cell>
          <cell r="K89">
            <v>7235.21</v>
          </cell>
          <cell r="L89">
            <v>-7235.21</v>
          </cell>
        </row>
        <row r="90">
          <cell r="B90">
            <v>450000280</v>
          </cell>
          <cell r="C90" t="str">
            <v>Cova Australand-Prendraat Pd Hope Is. Stg 1a,2a/b/c</v>
          </cell>
          <cell r="D90" t="str">
            <v>PAUALE</v>
          </cell>
          <cell r="E90" t="str">
            <v>DOM_CR</v>
          </cell>
          <cell r="G90">
            <v>0</v>
          </cell>
          <cell r="H90">
            <v>26006.29</v>
          </cell>
          <cell r="I90">
            <v>0</v>
          </cell>
          <cell r="J90">
            <v>0</v>
          </cell>
          <cell r="K90">
            <v>26006.29</v>
          </cell>
          <cell r="L90">
            <v>-26006.29</v>
          </cell>
        </row>
        <row r="91">
          <cell r="B91">
            <v>450000381</v>
          </cell>
          <cell r="C91" t="str">
            <v>Mulpha Sanctuary Cove - Internal Reticulation</v>
          </cell>
          <cell r="D91" t="str">
            <v>PAUALE</v>
          </cell>
          <cell r="E91" t="str">
            <v>DOM_CR</v>
          </cell>
          <cell r="G91">
            <v>0</v>
          </cell>
          <cell r="H91">
            <v>2565.33</v>
          </cell>
          <cell r="I91">
            <v>1960.74</v>
          </cell>
          <cell r="J91">
            <v>1960.74</v>
          </cell>
          <cell r="K91">
            <v>4526.07</v>
          </cell>
          <cell r="L91">
            <v>-4526.07</v>
          </cell>
        </row>
        <row r="92">
          <cell r="B92">
            <v>450000204</v>
          </cell>
          <cell r="C92" t="str">
            <v>Springfield Estate Stage 2 Headworks</v>
          </cell>
          <cell r="D92" t="str">
            <v>PHIBOU</v>
          </cell>
          <cell r="E92" t="str">
            <v>DOM_CR</v>
          </cell>
          <cell r="G92">
            <v>0</v>
          </cell>
          <cell r="H92">
            <v>114293.08</v>
          </cell>
          <cell r="I92">
            <v>13815.16</v>
          </cell>
          <cell r="J92">
            <v>13815.16</v>
          </cell>
          <cell r="K92">
            <v>128108.24</v>
          </cell>
          <cell r="L92">
            <v>-128108.24</v>
          </cell>
        </row>
        <row r="93">
          <cell r="B93">
            <v>450000343</v>
          </cell>
          <cell r="C93" t="str">
            <v>Mirvac, Melaleuca Drive, Brookwater - Stage 1</v>
          </cell>
          <cell r="D93" t="str">
            <v>PHIBOU</v>
          </cell>
          <cell r="E93" t="str">
            <v>DOM_CR</v>
          </cell>
          <cell r="G93">
            <v>0</v>
          </cell>
          <cell r="H93">
            <v>15619.24</v>
          </cell>
          <cell r="I93">
            <v>0</v>
          </cell>
          <cell r="J93">
            <v>0</v>
          </cell>
          <cell r="K93">
            <v>15619.24</v>
          </cell>
          <cell r="L93">
            <v>-15619.24</v>
          </cell>
        </row>
        <row r="94">
          <cell r="B94">
            <v>450000373</v>
          </cell>
          <cell r="C94" t="str">
            <v>Parkwood Estate, Stage 7, Gardenia Crt,</v>
          </cell>
          <cell r="D94" t="str">
            <v>PHIBOU</v>
          </cell>
          <cell r="E94" t="str">
            <v>DOM_CR</v>
          </cell>
          <cell r="G94">
            <v>0</v>
          </cell>
          <cell r="H94">
            <v>4179.79</v>
          </cell>
          <cell r="I94">
            <v>6043.96</v>
          </cell>
          <cell r="J94">
            <v>6043.96</v>
          </cell>
          <cell r="K94">
            <v>10223.75</v>
          </cell>
          <cell r="L94">
            <v>-10223.75</v>
          </cell>
        </row>
        <row r="95">
          <cell r="B95">
            <v>450000383</v>
          </cell>
          <cell r="C95" t="str">
            <v>Brisbane Housing Company</v>
          </cell>
          <cell r="D95" t="str">
            <v>PHIBOU</v>
          </cell>
          <cell r="E95" t="str">
            <v>DOM_CR</v>
          </cell>
          <cell r="G95">
            <v>0</v>
          </cell>
          <cell r="H95">
            <v>22918.94</v>
          </cell>
          <cell r="I95">
            <v>0</v>
          </cell>
          <cell r="J95">
            <v>0</v>
          </cell>
          <cell r="K95">
            <v>22918.94</v>
          </cell>
          <cell r="L95">
            <v>-22918.94</v>
          </cell>
        </row>
        <row r="96">
          <cell r="B96">
            <v>450000392</v>
          </cell>
          <cell r="C96" t="str">
            <v>PRA Development Stage 1-4 Doolandella</v>
          </cell>
          <cell r="D96" t="str">
            <v>PHIBOU</v>
          </cell>
          <cell r="E96" t="str">
            <v>*</v>
          </cell>
          <cell r="G96">
            <v>0</v>
          </cell>
          <cell r="H96">
            <v>9950.86</v>
          </cell>
          <cell r="I96">
            <v>0</v>
          </cell>
          <cell r="J96">
            <v>0</v>
          </cell>
          <cell r="K96">
            <v>9950.86</v>
          </cell>
          <cell r="L96">
            <v>-9950.86</v>
          </cell>
        </row>
        <row r="97">
          <cell r="B97">
            <v>450000397</v>
          </cell>
          <cell r="C97" t="str">
            <v>Parkwood Estate Stages 9-15 Wadeville St</v>
          </cell>
          <cell r="D97" t="str">
            <v>PHIBOU</v>
          </cell>
          <cell r="E97" t="str">
            <v>DOM_CR</v>
          </cell>
          <cell r="G97">
            <v>0</v>
          </cell>
          <cell r="H97">
            <v>266.36</v>
          </cell>
          <cell r="I97">
            <v>0</v>
          </cell>
          <cell r="J97">
            <v>0</v>
          </cell>
          <cell r="K97">
            <v>266.36</v>
          </cell>
          <cell r="L97">
            <v>-266.36</v>
          </cell>
        </row>
        <row r="98">
          <cell r="B98">
            <v>450000398</v>
          </cell>
          <cell r="C98" t="str">
            <v>Parkwood Estate Stages 9-15 Wadeville St</v>
          </cell>
          <cell r="D98" t="str">
            <v>PHIBOU</v>
          </cell>
          <cell r="E98" t="str">
            <v>DOM_CR</v>
          </cell>
          <cell r="G98">
            <v>0</v>
          </cell>
          <cell r="H98">
            <v>266.36</v>
          </cell>
          <cell r="I98">
            <v>308.2</v>
          </cell>
          <cell r="J98">
            <v>308.2</v>
          </cell>
          <cell r="K98">
            <v>574.55999999999995</v>
          </cell>
          <cell r="L98">
            <v>-574.55999999999995</v>
          </cell>
        </row>
        <row r="99">
          <cell r="B99">
            <v>450000399</v>
          </cell>
          <cell r="C99" t="str">
            <v>Parkwood Estate Stages 9-15 Wadeville St</v>
          </cell>
          <cell r="D99" t="str">
            <v>PHIBOU</v>
          </cell>
          <cell r="E99" t="str">
            <v>DOM_CR</v>
          </cell>
          <cell r="G99">
            <v>0</v>
          </cell>
          <cell r="H99">
            <v>266.36</v>
          </cell>
          <cell r="I99">
            <v>308.2</v>
          </cell>
          <cell r="J99">
            <v>308.2</v>
          </cell>
          <cell r="K99">
            <v>574.55999999999995</v>
          </cell>
          <cell r="L99">
            <v>-574.55999999999995</v>
          </cell>
        </row>
        <row r="100">
          <cell r="B100">
            <v>450000400</v>
          </cell>
          <cell r="C100" t="str">
            <v>Parkwood Estate Stages 9-15 Wadeville St</v>
          </cell>
          <cell r="D100" t="str">
            <v>PHIBOU</v>
          </cell>
          <cell r="E100" t="str">
            <v>DOM_CR</v>
          </cell>
          <cell r="G100">
            <v>0</v>
          </cell>
          <cell r="H100">
            <v>266.36</v>
          </cell>
          <cell r="I100">
            <v>262.70999999999998</v>
          </cell>
          <cell r="J100">
            <v>262.70999999999998</v>
          </cell>
          <cell r="K100">
            <v>529.07000000000005</v>
          </cell>
          <cell r="L100">
            <v>-529.07000000000005</v>
          </cell>
        </row>
        <row r="101">
          <cell r="B101">
            <v>450000401</v>
          </cell>
          <cell r="C101" t="str">
            <v>Parkwood Estate Stages 9-15 Wadeville St</v>
          </cell>
          <cell r="D101" t="str">
            <v>PHIBOU</v>
          </cell>
          <cell r="E101" t="str">
            <v>DOM_CR</v>
          </cell>
          <cell r="G101">
            <v>0</v>
          </cell>
          <cell r="H101">
            <v>607.67999999999995</v>
          </cell>
          <cell r="I101">
            <v>273.02999999999997</v>
          </cell>
          <cell r="J101">
            <v>273.02999999999997</v>
          </cell>
          <cell r="K101">
            <v>880.71</v>
          </cell>
          <cell r="L101">
            <v>-880.71</v>
          </cell>
        </row>
        <row r="102">
          <cell r="B102">
            <v>450000402</v>
          </cell>
          <cell r="C102" t="str">
            <v>Parkwood Estate Stages 9-15 Wadeville St</v>
          </cell>
          <cell r="D102" t="str">
            <v>PHIBOU</v>
          </cell>
          <cell r="E102" t="str">
            <v>DOM_CR</v>
          </cell>
          <cell r="G102">
            <v>0</v>
          </cell>
          <cell r="H102">
            <v>133.18</v>
          </cell>
          <cell r="I102">
            <v>0</v>
          </cell>
          <cell r="J102">
            <v>0</v>
          </cell>
          <cell r="K102">
            <v>133.18</v>
          </cell>
          <cell r="L102">
            <v>-133.18</v>
          </cell>
        </row>
        <row r="103">
          <cell r="B103">
            <v>450000403</v>
          </cell>
          <cell r="C103" t="str">
            <v>Parkwood Estate Stages 9-15 Wadeville St</v>
          </cell>
          <cell r="D103" t="str">
            <v>PHIBOU</v>
          </cell>
          <cell r="E103" t="str">
            <v>DOM_CR</v>
          </cell>
          <cell r="G103">
            <v>0</v>
          </cell>
          <cell r="H103">
            <v>266.36</v>
          </cell>
          <cell r="I103">
            <v>0</v>
          </cell>
          <cell r="J103">
            <v>0</v>
          </cell>
          <cell r="K103">
            <v>266.36</v>
          </cell>
          <cell r="L103">
            <v>-266.36</v>
          </cell>
        </row>
        <row r="104">
          <cell r="B104">
            <v>450000407</v>
          </cell>
          <cell r="C104" t="str">
            <v>Waterville Properties P/L 115 Government Rd, Richlands</v>
          </cell>
          <cell r="D104" t="str">
            <v>PHIBOU</v>
          </cell>
          <cell r="E104" t="str">
            <v>DOM_CR</v>
          </cell>
          <cell r="G104">
            <v>0</v>
          </cell>
          <cell r="H104">
            <v>532.72</v>
          </cell>
          <cell r="I104">
            <v>0</v>
          </cell>
          <cell r="J104">
            <v>0</v>
          </cell>
          <cell r="K104">
            <v>532.72</v>
          </cell>
          <cell r="L104">
            <v>-532.72</v>
          </cell>
        </row>
        <row r="105">
          <cell r="B105">
            <v>450000445</v>
          </cell>
          <cell r="C105" t="str">
            <v>Brookwater stage 11C, Brookwater Drive, Brookwater</v>
          </cell>
          <cell r="D105" t="str">
            <v>PHIBOU</v>
          </cell>
          <cell r="E105" t="str">
            <v>DOM_CR</v>
          </cell>
          <cell r="G105">
            <v>0</v>
          </cell>
          <cell r="H105">
            <v>401.5</v>
          </cell>
          <cell r="I105">
            <v>0</v>
          </cell>
          <cell r="J105">
            <v>0</v>
          </cell>
          <cell r="K105">
            <v>401.5</v>
          </cell>
          <cell r="L105">
            <v>-401.5</v>
          </cell>
        </row>
        <row r="106">
          <cell r="B106">
            <v>450000504</v>
          </cell>
          <cell r="C106" t="str">
            <v>Park Edge Stage 14-16, Park Edge Drive, Springfield Lake</v>
          </cell>
          <cell r="D106" t="str">
            <v>PHIBOU</v>
          </cell>
          <cell r="E106" t="str">
            <v>DOM_CR</v>
          </cell>
          <cell r="G106">
            <v>0</v>
          </cell>
          <cell r="H106">
            <v>7096.48</v>
          </cell>
          <cell r="I106">
            <v>6206.77</v>
          </cell>
          <cell r="J106">
            <v>6206.77</v>
          </cell>
          <cell r="K106">
            <v>13303.25</v>
          </cell>
          <cell r="L106">
            <v>-13303.25</v>
          </cell>
        </row>
        <row r="107">
          <cell r="B107">
            <v>450000514</v>
          </cell>
          <cell r="C107" t="str">
            <v>PRA Developers, 784 Blunder Rd, Doolandella</v>
          </cell>
          <cell r="D107" t="str">
            <v>PHIBOU</v>
          </cell>
          <cell r="E107" t="str">
            <v>DOM_CR</v>
          </cell>
          <cell r="G107">
            <v>0</v>
          </cell>
          <cell r="H107">
            <v>8516.91</v>
          </cell>
          <cell r="I107">
            <v>0</v>
          </cell>
          <cell r="J107">
            <v>0</v>
          </cell>
          <cell r="K107">
            <v>8516.91</v>
          </cell>
          <cell r="L107">
            <v>-8516.91</v>
          </cell>
        </row>
        <row r="108">
          <cell r="B108">
            <v>450000543</v>
          </cell>
          <cell r="C108" t="str">
            <v>Australand, Stage 1, Leon Capra Dr, Augustine Heights</v>
          </cell>
          <cell r="D108" t="str">
            <v>PHIBOU</v>
          </cell>
          <cell r="E108" t="str">
            <v>DOM_CR</v>
          </cell>
          <cell r="G108">
            <v>36234</v>
          </cell>
          <cell r="H108">
            <v>0</v>
          </cell>
          <cell r="I108">
            <v>269.68</v>
          </cell>
          <cell r="J108">
            <v>269.68</v>
          </cell>
          <cell r="K108">
            <v>269.68</v>
          </cell>
          <cell r="L108">
            <v>35964.32</v>
          </cell>
        </row>
        <row r="109">
          <cell r="B109">
            <v>450000584</v>
          </cell>
          <cell r="C109" t="str">
            <v>Augusta Heights stage 8, Augustine Heights.</v>
          </cell>
          <cell r="D109" t="str">
            <v>PHIBOU</v>
          </cell>
          <cell r="E109" t="str">
            <v>DOM_CR</v>
          </cell>
          <cell r="G109">
            <v>10283.9</v>
          </cell>
          <cell r="H109">
            <v>0</v>
          </cell>
          <cell r="I109">
            <v>308.2</v>
          </cell>
          <cell r="J109">
            <v>308.2</v>
          </cell>
          <cell r="K109">
            <v>308.2</v>
          </cell>
          <cell r="L109">
            <v>9975.6999999999989</v>
          </cell>
        </row>
        <row r="110">
          <cell r="B110">
            <v>450000309</v>
          </cell>
          <cell r="C110" t="str">
            <v>Alberi Park Stage 4 - 40PE Int Reticulation</v>
          </cell>
          <cell r="D110" t="str">
            <v>STEBAS</v>
          </cell>
          <cell r="E110" t="str">
            <v>DOM_CR</v>
          </cell>
          <cell r="G110">
            <v>0</v>
          </cell>
          <cell r="H110">
            <v>511</v>
          </cell>
          <cell r="I110">
            <v>0</v>
          </cell>
          <cell r="J110">
            <v>0</v>
          </cell>
          <cell r="K110">
            <v>511</v>
          </cell>
          <cell r="L110">
            <v>-511</v>
          </cell>
        </row>
        <row r="111">
          <cell r="B111">
            <v>450000410</v>
          </cell>
          <cell r="C111" t="str">
            <v>Sherwood Parklands (Internal reticulation)</v>
          </cell>
          <cell r="D111" t="str">
            <v>STEBAS</v>
          </cell>
          <cell r="E111" t="str">
            <v>DOM_CR</v>
          </cell>
          <cell r="G111">
            <v>0</v>
          </cell>
          <cell r="H111">
            <v>14683.69</v>
          </cell>
          <cell r="I111">
            <v>0</v>
          </cell>
          <cell r="J111">
            <v>0</v>
          </cell>
          <cell r="K111">
            <v>14683.69</v>
          </cell>
          <cell r="L111">
            <v>-14683.69</v>
          </cell>
        </row>
        <row r="112">
          <cell r="B112">
            <v>450000419</v>
          </cell>
          <cell r="C112" t="str">
            <v>Pimpama Headworks, Yawalpah Rd, Pimpama</v>
          </cell>
          <cell r="D112" t="str">
            <v>STEBAS</v>
          </cell>
          <cell r="E112" t="str">
            <v>DOM_CR</v>
          </cell>
          <cell r="G112">
            <v>0</v>
          </cell>
          <cell r="H112">
            <v>703043.23</v>
          </cell>
          <cell r="I112">
            <v>438.07</v>
          </cell>
          <cell r="J112">
            <v>438.07</v>
          </cell>
          <cell r="K112">
            <v>703481.3</v>
          </cell>
          <cell r="L112">
            <v>-703481.3</v>
          </cell>
        </row>
        <row r="113">
          <cell r="B113">
            <v>450000421</v>
          </cell>
          <cell r="C113" t="str">
            <v>Boggo Road Gaol, Annerley Rd, Annerley</v>
          </cell>
          <cell r="D113" t="str">
            <v>STEBAS</v>
          </cell>
          <cell r="E113" t="str">
            <v>DOM_CR</v>
          </cell>
          <cell r="G113">
            <v>0</v>
          </cell>
          <cell r="H113">
            <v>22765.9</v>
          </cell>
          <cell r="I113">
            <v>4972.1400000000003</v>
          </cell>
          <cell r="J113">
            <v>4972.1400000000003</v>
          </cell>
          <cell r="K113">
            <v>27738.04</v>
          </cell>
          <cell r="L113">
            <v>-27738.04</v>
          </cell>
        </row>
        <row r="114">
          <cell r="B114">
            <v>450000426</v>
          </cell>
          <cell r="C114" t="str">
            <v>Mossvale on Manly Stage 9, Tilley Rd, Wakerley</v>
          </cell>
          <cell r="D114" t="str">
            <v>STEBAS</v>
          </cell>
          <cell r="E114" t="str">
            <v>DOM_CR</v>
          </cell>
          <cell r="G114">
            <v>0</v>
          </cell>
          <cell r="H114">
            <v>6998.97</v>
          </cell>
          <cell r="I114">
            <v>0</v>
          </cell>
          <cell r="J114">
            <v>0</v>
          </cell>
          <cell r="K114">
            <v>6998.97</v>
          </cell>
          <cell r="L114">
            <v>-6998.97</v>
          </cell>
        </row>
        <row r="115">
          <cell r="B115">
            <v>450000461</v>
          </cell>
          <cell r="C115" t="str">
            <v>Brisbane land developers, 79-91 Green Camp Rd, Wakerley</v>
          </cell>
          <cell r="D115" t="str">
            <v>STEBAS</v>
          </cell>
          <cell r="E115" t="str">
            <v>DOM_CR</v>
          </cell>
          <cell r="G115">
            <v>0</v>
          </cell>
          <cell r="H115">
            <v>736</v>
          </cell>
          <cell r="I115">
            <v>0</v>
          </cell>
          <cell r="J115">
            <v>0</v>
          </cell>
          <cell r="K115">
            <v>736</v>
          </cell>
          <cell r="L115">
            <v>-736</v>
          </cell>
        </row>
        <row r="116">
          <cell r="B116">
            <v>450000464</v>
          </cell>
          <cell r="C116" t="str">
            <v>Ormeau Hills Stage 7, Sir Charles Holm Drive, Ormeau Hills</v>
          </cell>
          <cell r="D116" t="str">
            <v>STEBAS</v>
          </cell>
          <cell r="E116" t="str">
            <v>DOM_CR</v>
          </cell>
          <cell r="G116">
            <v>0</v>
          </cell>
          <cell r="H116">
            <v>1507</v>
          </cell>
          <cell r="I116">
            <v>0</v>
          </cell>
          <cell r="J116">
            <v>0</v>
          </cell>
          <cell r="K116">
            <v>1507</v>
          </cell>
          <cell r="L116">
            <v>-1507</v>
          </cell>
        </row>
        <row r="117">
          <cell r="B117">
            <v>450000465</v>
          </cell>
          <cell r="C117" t="str">
            <v>Stocklands Development,197 Eggersdorf Rd, Ormeau</v>
          </cell>
          <cell r="D117" t="str">
            <v>STEBAS</v>
          </cell>
          <cell r="E117" t="str">
            <v>DOM_CR</v>
          </cell>
          <cell r="G117">
            <v>0</v>
          </cell>
          <cell r="H117">
            <v>2710.91</v>
          </cell>
          <cell r="I117">
            <v>0</v>
          </cell>
          <cell r="J117">
            <v>0</v>
          </cell>
          <cell r="K117">
            <v>2710.91</v>
          </cell>
          <cell r="L117">
            <v>-2710.91</v>
          </cell>
        </row>
        <row r="118">
          <cell r="B118">
            <v>450000466</v>
          </cell>
          <cell r="C118" t="str">
            <v>Jacobs Ridge Stage 24, Maidenwell Rd, Ormeau</v>
          </cell>
          <cell r="D118" t="str">
            <v>STEBAS</v>
          </cell>
          <cell r="E118" t="str">
            <v>DOM_CR</v>
          </cell>
          <cell r="G118">
            <v>0</v>
          </cell>
          <cell r="H118">
            <v>9363.67</v>
          </cell>
          <cell r="I118">
            <v>0</v>
          </cell>
          <cell r="J118">
            <v>0</v>
          </cell>
          <cell r="K118">
            <v>9363.67</v>
          </cell>
          <cell r="L118">
            <v>-9363.67</v>
          </cell>
        </row>
        <row r="119">
          <cell r="B119">
            <v>450000468</v>
          </cell>
          <cell r="C119" t="str">
            <v>Moss Rd Development, Cnr Moss and Manly roads, Wakerley</v>
          </cell>
          <cell r="D119" t="str">
            <v>STEBAS</v>
          </cell>
          <cell r="E119" t="str">
            <v>DOM_CR</v>
          </cell>
          <cell r="G119">
            <v>0</v>
          </cell>
          <cell r="H119">
            <v>276</v>
          </cell>
          <cell r="I119">
            <v>0</v>
          </cell>
          <cell r="J119">
            <v>0</v>
          </cell>
          <cell r="K119">
            <v>276</v>
          </cell>
          <cell r="L119">
            <v>-276</v>
          </cell>
        </row>
        <row r="120">
          <cell r="B120">
            <v>450000475</v>
          </cell>
          <cell r="C120" t="str">
            <v>Jacobs Ridge St 22, Lynbrook Ave, Ormeau</v>
          </cell>
          <cell r="D120" t="str">
            <v>STEBAS</v>
          </cell>
          <cell r="E120" t="str">
            <v>DOM_CR</v>
          </cell>
          <cell r="G120">
            <v>0</v>
          </cell>
          <cell r="H120">
            <v>7637.19</v>
          </cell>
          <cell r="I120">
            <v>0</v>
          </cell>
          <cell r="J120">
            <v>0</v>
          </cell>
          <cell r="K120">
            <v>7637.19</v>
          </cell>
          <cell r="L120">
            <v>-7637.19</v>
          </cell>
        </row>
        <row r="121">
          <cell r="B121">
            <v>450000476</v>
          </cell>
          <cell r="C121" t="str">
            <v>Jacobs Ridge St 23, Carrington St, Ormeau</v>
          </cell>
          <cell r="D121" t="str">
            <v>STEBAS</v>
          </cell>
          <cell r="E121" t="str">
            <v>DOM_CR</v>
          </cell>
          <cell r="G121">
            <v>0</v>
          </cell>
          <cell r="H121">
            <v>15279.28</v>
          </cell>
          <cell r="I121">
            <v>0</v>
          </cell>
          <cell r="J121">
            <v>0</v>
          </cell>
          <cell r="K121">
            <v>15279.28</v>
          </cell>
          <cell r="L121">
            <v>-15279.28</v>
          </cell>
        </row>
        <row r="122">
          <cell r="B122">
            <v>450000478</v>
          </cell>
          <cell r="C122" t="str">
            <v>Ormeau Hills Stage 8, Ormeau Ridge Rd, Ormeau Hills</v>
          </cell>
          <cell r="D122" t="str">
            <v>STEBAS</v>
          </cell>
          <cell r="E122" t="str">
            <v>DOM_CR</v>
          </cell>
          <cell r="G122">
            <v>0</v>
          </cell>
          <cell r="H122">
            <v>184</v>
          </cell>
          <cell r="I122">
            <v>0</v>
          </cell>
          <cell r="J122">
            <v>0</v>
          </cell>
          <cell r="K122">
            <v>184</v>
          </cell>
          <cell r="L122">
            <v>-184</v>
          </cell>
        </row>
        <row r="123">
          <cell r="B123">
            <v>450000481</v>
          </cell>
          <cell r="C123" t="str">
            <v>Woodlands Village 1, Stage 6, Outlook Dr, Waterford</v>
          </cell>
          <cell r="D123" t="str">
            <v>STEBAS</v>
          </cell>
          <cell r="E123" t="str">
            <v>DOM_CR</v>
          </cell>
          <cell r="G123">
            <v>0</v>
          </cell>
          <cell r="H123">
            <v>4988.87</v>
          </cell>
          <cell r="I123">
            <v>0</v>
          </cell>
          <cell r="J123">
            <v>0</v>
          </cell>
          <cell r="K123">
            <v>4988.87</v>
          </cell>
          <cell r="L123">
            <v>-4988.87</v>
          </cell>
        </row>
        <row r="124">
          <cell r="B124">
            <v>450000482</v>
          </cell>
          <cell r="C124" t="str">
            <v>FKP Development, (Headworks) Gardner Road, Rochedale</v>
          </cell>
          <cell r="D124" t="str">
            <v>STEBAS</v>
          </cell>
          <cell r="E124" t="str">
            <v>DOM_CR</v>
          </cell>
          <cell r="G124">
            <v>0</v>
          </cell>
          <cell r="H124">
            <v>15012</v>
          </cell>
          <cell r="I124">
            <v>0</v>
          </cell>
          <cell r="J124">
            <v>0</v>
          </cell>
          <cell r="K124">
            <v>15012</v>
          </cell>
          <cell r="L124">
            <v>-15012</v>
          </cell>
        </row>
        <row r="125">
          <cell r="B125">
            <v>450000493</v>
          </cell>
          <cell r="C125" t="str">
            <v>Village 6, Stages 5 &amp; 6 Woodlands, Conondale Way, Waterford</v>
          </cell>
          <cell r="D125" t="str">
            <v>STEBAS</v>
          </cell>
          <cell r="E125" t="str">
            <v>DOM_CR</v>
          </cell>
          <cell r="G125">
            <v>0</v>
          </cell>
          <cell r="H125">
            <v>328.5</v>
          </cell>
          <cell r="I125">
            <v>0</v>
          </cell>
          <cell r="J125">
            <v>0</v>
          </cell>
          <cell r="K125">
            <v>328.5</v>
          </cell>
          <cell r="L125">
            <v>-328.5</v>
          </cell>
        </row>
        <row r="126">
          <cell r="B126">
            <v>450000501</v>
          </cell>
          <cell r="C126" t="str">
            <v>Stage 45A &amp; 45B, 259 Green Camp Rd, Wakerley</v>
          </cell>
          <cell r="D126" t="str">
            <v>STEBAS</v>
          </cell>
          <cell r="E126" t="str">
            <v>DOM_CR</v>
          </cell>
          <cell r="G126">
            <v>0</v>
          </cell>
          <cell r="H126">
            <v>806</v>
          </cell>
          <cell r="I126">
            <v>0</v>
          </cell>
          <cell r="J126">
            <v>0</v>
          </cell>
          <cell r="K126">
            <v>806</v>
          </cell>
          <cell r="L126">
            <v>-806</v>
          </cell>
        </row>
        <row r="127">
          <cell r="B127">
            <v>450000502</v>
          </cell>
          <cell r="C127" t="str">
            <v>Woodlands Village 6, Stages 7,8,9, Grand Terrace, Waterford</v>
          </cell>
          <cell r="D127" t="str">
            <v>STEBAS</v>
          </cell>
          <cell r="E127" t="str">
            <v>DOM_CR</v>
          </cell>
          <cell r="G127">
            <v>0</v>
          </cell>
          <cell r="H127">
            <v>622</v>
          </cell>
          <cell r="I127">
            <v>0</v>
          </cell>
          <cell r="J127">
            <v>0</v>
          </cell>
          <cell r="K127">
            <v>622</v>
          </cell>
          <cell r="L127">
            <v>-622</v>
          </cell>
        </row>
        <row r="128">
          <cell r="B128">
            <v>450000503</v>
          </cell>
          <cell r="C128" t="str">
            <v>Woodlands Village 5, Stages 3,9,10, Grand Terrace Waterford</v>
          </cell>
          <cell r="D128" t="str">
            <v>STEBAS</v>
          </cell>
          <cell r="E128" t="str">
            <v>DOM_CR</v>
          </cell>
          <cell r="G128">
            <v>0</v>
          </cell>
          <cell r="H128">
            <v>804.5</v>
          </cell>
          <cell r="I128">
            <v>0</v>
          </cell>
          <cell r="J128">
            <v>0</v>
          </cell>
          <cell r="K128">
            <v>804.5</v>
          </cell>
          <cell r="L128">
            <v>-804.5</v>
          </cell>
        </row>
        <row r="129">
          <cell r="B129">
            <v>450000558</v>
          </cell>
          <cell r="C129" t="str">
            <v>Delfin - Woodlands Village 5 stage 8</v>
          </cell>
          <cell r="D129" t="str">
            <v>STEBAS</v>
          </cell>
          <cell r="E129" t="str">
            <v>DOM_CR</v>
          </cell>
          <cell r="G129">
            <v>10646</v>
          </cell>
          <cell r="H129">
            <v>134</v>
          </cell>
          <cell r="I129">
            <v>0</v>
          </cell>
          <cell r="J129">
            <v>0</v>
          </cell>
          <cell r="K129">
            <v>134</v>
          </cell>
          <cell r="L129">
            <v>10512</v>
          </cell>
        </row>
        <row r="130">
          <cell r="B130">
            <v>450000559</v>
          </cell>
          <cell r="C130" t="str">
            <v>Delfin - Woodlands Village 5 stage 12</v>
          </cell>
          <cell r="D130" t="str">
            <v>STEBAS</v>
          </cell>
          <cell r="E130" t="str">
            <v>DOM_CR</v>
          </cell>
          <cell r="G130">
            <v>10646</v>
          </cell>
          <cell r="H130">
            <v>134</v>
          </cell>
          <cell r="I130">
            <v>0</v>
          </cell>
          <cell r="J130">
            <v>0</v>
          </cell>
          <cell r="K130">
            <v>134</v>
          </cell>
          <cell r="L130">
            <v>10512</v>
          </cell>
        </row>
        <row r="131">
          <cell r="B131">
            <v>450000560</v>
          </cell>
          <cell r="C131" t="str">
            <v>Delfin - Woodlands Village 5 stage 13</v>
          </cell>
          <cell r="D131" t="str">
            <v>STEBAS</v>
          </cell>
          <cell r="E131" t="str">
            <v>DOM_CR</v>
          </cell>
          <cell r="G131">
            <v>10646</v>
          </cell>
          <cell r="H131">
            <v>134</v>
          </cell>
          <cell r="I131">
            <v>0</v>
          </cell>
          <cell r="J131">
            <v>0</v>
          </cell>
          <cell r="K131">
            <v>134</v>
          </cell>
          <cell r="L131">
            <v>10512</v>
          </cell>
        </row>
        <row r="132">
          <cell r="B132">
            <v>450000561</v>
          </cell>
          <cell r="C132" t="str">
            <v>QM Properties 152-164 Pascoe St Ormeau</v>
          </cell>
          <cell r="D132" t="str">
            <v>STEBAS</v>
          </cell>
          <cell r="E132" t="str">
            <v>DOM_CR</v>
          </cell>
          <cell r="G132">
            <v>15568</v>
          </cell>
          <cell r="H132">
            <v>134</v>
          </cell>
          <cell r="I132">
            <v>0</v>
          </cell>
          <cell r="J132">
            <v>0</v>
          </cell>
          <cell r="K132">
            <v>134</v>
          </cell>
          <cell r="L132">
            <v>15434</v>
          </cell>
        </row>
        <row r="133">
          <cell r="B133">
            <v>450000562</v>
          </cell>
          <cell r="C133" t="str">
            <v>Delfin - Woodlands Village 4 stage 1</v>
          </cell>
          <cell r="D133" t="str">
            <v>STEBAS</v>
          </cell>
          <cell r="E133" t="str">
            <v>DOM_CR</v>
          </cell>
          <cell r="G133">
            <v>17064</v>
          </cell>
          <cell r="H133">
            <v>134</v>
          </cell>
          <cell r="I133">
            <v>0</v>
          </cell>
          <cell r="J133">
            <v>0</v>
          </cell>
          <cell r="K133">
            <v>134</v>
          </cell>
          <cell r="L133">
            <v>16930</v>
          </cell>
        </row>
        <row r="134">
          <cell r="B134">
            <v>450000581</v>
          </cell>
          <cell r="C134" t="str">
            <v>Jacobs Ridge stage 25 &amp; 2B</v>
          </cell>
          <cell r="D134" t="str">
            <v>STEBAS</v>
          </cell>
          <cell r="E134" t="str">
            <v>DOM_CR</v>
          </cell>
          <cell r="G134">
            <v>16538</v>
          </cell>
          <cell r="H134">
            <v>0</v>
          </cell>
          <cell r="I134">
            <v>1090.57</v>
          </cell>
          <cell r="J134">
            <v>1090.57</v>
          </cell>
          <cell r="K134">
            <v>1090.57</v>
          </cell>
          <cell r="L134">
            <v>15447.43</v>
          </cell>
        </row>
        <row r="135">
          <cell r="E135" t="str">
            <v>DOM_CR Total</v>
          </cell>
          <cell r="H135">
            <v>1455877.2700000007</v>
          </cell>
          <cell r="I135">
            <v>332194.13000000012</v>
          </cell>
          <cell r="J135">
            <v>332194.13000000012</v>
          </cell>
          <cell r="K135">
            <v>1788071.4000000013</v>
          </cell>
        </row>
        <row r="136">
          <cell r="B136">
            <v>450000555</v>
          </cell>
          <cell r="C136" t="str">
            <v>Highland Reserve Stage 6c, Heatherdale Dr Upp Coomera</v>
          </cell>
          <cell r="D136" t="str">
            <v>CHRARM</v>
          </cell>
          <cell r="E136" t="str">
            <v>GRDMNEST</v>
          </cell>
          <cell r="G136">
            <v>11175</v>
          </cell>
          <cell r="H136">
            <v>5106.01</v>
          </cell>
          <cell r="I136">
            <v>0</v>
          </cell>
          <cell r="J136">
            <v>0</v>
          </cell>
          <cell r="K136">
            <v>5106.01</v>
          </cell>
          <cell r="L136">
            <v>6068.99</v>
          </cell>
        </row>
        <row r="137">
          <cell r="B137">
            <v>450000526</v>
          </cell>
          <cell r="C137" t="str">
            <v>Highland Reserve, Stage 6b, Reserve Rd, Upper Coomera</v>
          </cell>
          <cell r="D137" t="str">
            <v>STEBAS</v>
          </cell>
          <cell r="E137" t="str">
            <v>GRDMNEST</v>
          </cell>
          <cell r="G137">
            <v>0</v>
          </cell>
          <cell r="H137">
            <v>11518.28</v>
          </cell>
          <cell r="I137">
            <v>0</v>
          </cell>
          <cell r="J137">
            <v>0</v>
          </cell>
          <cell r="K137">
            <v>11518.28</v>
          </cell>
          <cell r="L137">
            <v>-11518.28</v>
          </cell>
        </row>
        <row r="138">
          <cell r="B138">
            <v>450000527</v>
          </cell>
          <cell r="C138" t="str">
            <v>Woodlands Village 5, Stage 7, Frankland St, Waterford</v>
          </cell>
          <cell r="D138" t="str">
            <v>STEBAS</v>
          </cell>
          <cell r="E138" t="str">
            <v>GRDMNEST</v>
          </cell>
          <cell r="G138">
            <v>0</v>
          </cell>
          <cell r="H138">
            <v>182.5</v>
          </cell>
          <cell r="I138">
            <v>0</v>
          </cell>
          <cell r="J138">
            <v>0</v>
          </cell>
          <cell r="K138">
            <v>182.5</v>
          </cell>
          <cell r="L138">
            <v>-182.5</v>
          </cell>
        </row>
        <row r="139">
          <cell r="B139">
            <v>450000528</v>
          </cell>
          <cell r="C139" t="str">
            <v>Woodlands Village 5, Stage 11, Frankland St, Waterford</v>
          </cell>
          <cell r="D139" t="str">
            <v>STEBAS</v>
          </cell>
          <cell r="E139" t="str">
            <v>GRDMNEST</v>
          </cell>
          <cell r="G139">
            <v>0</v>
          </cell>
          <cell r="H139">
            <v>280</v>
          </cell>
          <cell r="I139">
            <v>0</v>
          </cell>
          <cell r="J139">
            <v>0</v>
          </cell>
          <cell r="K139">
            <v>280</v>
          </cell>
          <cell r="L139">
            <v>-280</v>
          </cell>
        </row>
        <row r="140">
          <cell r="B140">
            <v>450000529</v>
          </cell>
          <cell r="C140" t="str">
            <v>Woodlands Village 5, Stage 14, Frankland St, Waterford</v>
          </cell>
          <cell r="D140" t="str">
            <v>STEBAS</v>
          </cell>
          <cell r="E140" t="str">
            <v>GRDMNEST</v>
          </cell>
          <cell r="G140">
            <v>0</v>
          </cell>
          <cell r="H140">
            <v>280</v>
          </cell>
          <cell r="I140">
            <v>0</v>
          </cell>
          <cell r="J140">
            <v>0</v>
          </cell>
          <cell r="K140">
            <v>280</v>
          </cell>
          <cell r="L140">
            <v>-280</v>
          </cell>
        </row>
        <row r="141">
          <cell r="B141">
            <v>450000530</v>
          </cell>
          <cell r="C141" t="str">
            <v>Woodlands Village 5, Stage 15, Frankland St, Waterford</v>
          </cell>
          <cell r="D141" t="str">
            <v>STEBAS</v>
          </cell>
          <cell r="E141" t="str">
            <v>GRDMNEST</v>
          </cell>
          <cell r="G141">
            <v>0</v>
          </cell>
          <cell r="H141">
            <v>280</v>
          </cell>
          <cell r="I141">
            <v>0</v>
          </cell>
          <cell r="J141">
            <v>0</v>
          </cell>
          <cell r="K141">
            <v>280</v>
          </cell>
          <cell r="L141">
            <v>-280</v>
          </cell>
        </row>
        <row r="142">
          <cell r="B142">
            <v>450000537</v>
          </cell>
          <cell r="C142" t="str">
            <v>Woodlands Village 5, Stage 4, Frankland St, Waterford</v>
          </cell>
          <cell r="D142" t="str">
            <v>STEBAS</v>
          </cell>
          <cell r="E142" t="str">
            <v>GRDMNEST</v>
          </cell>
          <cell r="G142">
            <v>0</v>
          </cell>
          <cell r="H142">
            <v>182.5</v>
          </cell>
          <cell r="I142">
            <v>0</v>
          </cell>
          <cell r="J142">
            <v>0</v>
          </cell>
          <cell r="K142">
            <v>182.5</v>
          </cell>
          <cell r="L142">
            <v>-182.5</v>
          </cell>
        </row>
        <row r="143">
          <cell r="E143" t="str">
            <v>GRDMNEST Total</v>
          </cell>
          <cell r="H143">
            <v>17829.29</v>
          </cell>
          <cell r="I143">
            <v>0</v>
          </cell>
          <cell r="J143">
            <v>0</v>
          </cell>
          <cell r="K143">
            <v>17829.29</v>
          </cell>
        </row>
        <row r="144">
          <cell r="B144">
            <v>450000554</v>
          </cell>
          <cell r="C144" t="str">
            <v>Head works for Amity Rd and Kerkin Rd South  Pimpama</v>
          </cell>
          <cell r="D144" t="str">
            <v>CHRARM</v>
          </cell>
          <cell r="E144" t="str">
            <v>GRDMNEXI</v>
          </cell>
          <cell r="G144">
            <v>95977</v>
          </cell>
          <cell r="H144">
            <v>152280.32000000001</v>
          </cell>
          <cell r="I144">
            <v>35625.78</v>
          </cell>
          <cell r="J144">
            <v>35625.78</v>
          </cell>
          <cell r="K144">
            <v>187906.1</v>
          </cell>
          <cell r="L144">
            <v>-91929.1</v>
          </cell>
        </row>
        <row r="145">
          <cell r="B145">
            <v>450000552</v>
          </cell>
          <cell r="C145" t="str">
            <v>Dolandella Headwork, Gooderham Rd,Camden Rd,Willawong</v>
          </cell>
          <cell r="D145" t="str">
            <v>EVAWHI</v>
          </cell>
          <cell r="E145" t="str">
            <v>GRDMNEXI</v>
          </cell>
          <cell r="G145">
            <v>291460.65999999997</v>
          </cell>
          <cell r="H145">
            <v>208516.52</v>
          </cell>
          <cell r="I145">
            <v>0</v>
          </cell>
          <cell r="J145">
            <v>0</v>
          </cell>
          <cell r="K145">
            <v>208516.52</v>
          </cell>
          <cell r="L145">
            <v>82944.139999999985</v>
          </cell>
        </row>
        <row r="146">
          <cell r="B146">
            <v>450000553</v>
          </cell>
          <cell r="C146" t="str">
            <v>Doolandella Headwork,Anala Avenue, King Avenue, Blunder Rd,</v>
          </cell>
          <cell r="D146" t="str">
            <v>PHIBOU</v>
          </cell>
          <cell r="E146" t="str">
            <v>GRDMNEXI</v>
          </cell>
          <cell r="G146">
            <v>513408</v>
          </cell>
          <cell r="H146">
            <v>42838.91</v>
          </cell>
          <cell r="I146">
            <v>35597.69</v>
          </cell>
          <cell r="J146">
            <v>35597.69</v>
          </cell>
          <cell r="K146">
            <v>78436.600000000006</v>
          </cell>
          <cell r="L146">
            <v>434971.4</v>
          </cell>
        </row>
        <row r="147">
          <cell r="E147" t="str">
            <v>GRDMNEXI Total</v>
          </cell>
          <cell r="H147">
            <v>403635.75</v>
          </cell>
          <cell r="I147">
            <v>71223.47</v>
          </cell>
          <cell r="J147">
            <v>71223.47</v>
          </cell>
          <cell r="K147">
            <v>474859.22</v>
          </cell>
        </row>
        <row r="148">
          <cell r="B148">
            <v>450000311</v>
          </cell>
          <cell r="C148" t="str">
            <v>Delfin Springfield Estate - Wild flower</v>
          </cell>
          <cell r="D148" t="str">
            <v>PHIBOU</v>
          </cell>
          <cell r="E148" t="str">
            <v>MNS_CR</v>
          </cell>
          <cell r="G148">
            <v>0</v>
          </cell>
          <cell r="H148">
            <v>40945.949999999997</v>
          </cell>
          <cell r="I148">
            <v>487.93</v>
          </cell>
          <cell r="J148">
            <v>487.93</v>
          </cell>
          <cell r="K148">
            <v>41433.879999999997</v>
          </cell>
          <cell r="L148">
            <v>-41433.879999999997</v>
          </cell>
        </row>
        <row r="149">
          <cell r="E149" t="str">
            <v>MNS_CR Total</v>
          </cell>
          <cell r="H149">
            <v>40945.949999999997</v>
          </cell>
          <cell r="I149">
            <v>487.93</v>
          </cell>
          <cell r="J149">
            <v>487.93</v>
          </cell>
          <cell r="K149">
            <v>41433.879999999997</v>
          </cell>
        </row>
        <row r="150">
          <cell r="B150">
            <v>450000572</v>
          </cell>
          <cell r="C150" t="str">
            <v>Robina Hospital Baulderstone</v>
          </cell>
          <cell r="D150" t="str">
            <v>ANDFUR</v>
          </cell>
          <cell r="E150" t="str">
            <v>RENEWAL</v>
          </cell>
          <cell r="G150">
            <v>46819</v>
          </cell>
          <cell r="H150">
            <v>32072.71</v>
          </cell>
          <cell r="I150">
            <v>0</v>
          </cell>
          <cell r="J150">
            <v>0</v>
          </cell>
          <cell r="K150">
            <v>32072.71</v>
          </cell>
          <cell r="L150">
            <v>14746.29</v>
          </cell>
        </row>
        <row r="151">
          <cell r="B151">
            <v>450000524</v>
          </cell>
          <cell r="C151" t="str">
            <v>Relocate DN 100 steel gas, Old Goombungee Rd, Harlaxton</v>
          </cell>
          <cell r="D151" t="str">
            <v>COLMOR</v>
          </cell>
          <cell r="E151" t="str">
            <v>RENEWAL</v>
          </cell>
          <cell r="G151">
            <v>0</v>
          </cell>
          <cell r="H151">
            <v>64588.46</v>
          </cell>
          <cell r="I151">
            <v>17301.240000000002</v>
          </cell>
          <cell r="J151">
            <v>17301.240000000002</v>
          </cell>
          <cell r="K151">
            <v>81889.7</v>
          </cell>
          <cell r="L151">
            <v>-81889.7</v>
          </cell>
        </row>
        <row r="152">
          <cell r="B152">
            <v>450000575</v>
          </cell>
          <cell r="C152" t="str">
            <v>Ruffles Rd Willow vale (Hotham creek x-ing)Lay new DN 150 (6</v>
          </cell>
          <cell r="D152" t="str">
            <v>COLMOR</v>
          </cell>
          <cell r="E152" t="str">
            <v>RENEWAL</v>
          </cell>
          <cell r="G152">
            <v>390000</v>
          </cell>
          <cell r="H152">
            <v>57098.5</v>
          </cell>
          <cell r="I152">
            <v>20825.32</v>
          </cell>
          <cell r="J152">
            <v>20825.32</v>
          </cell>
          <cell r="K152">
            <v>77923.820000000007</v>
          </cell>
          <cell r="L152">
            <v>312076.18</v>
          </cell>
        </row>
        <row r="153">
          <cell r="B153">
            <v>450000523</v>
          </cell>
          <cell r="C153" t="str">
            <v>Highgate Hill and Norman Park - Mains replacement</v>
          </cell>
          <cell r="D153" t="str">
            <v>DANMOR</v>
          </cell>
          <cell r="E153" t="str">
            <v>RENEWAL</v>
          </cell>
          <cell r="G153">
            <v>0</v>
          </cell>
          <cell r="H153">
            <v>506377.59</v>
          </cell>
          <cell r="I153">
            <v>-357857.02</v>
          </cell>
          <cell r="J153">
            <v>-357857.02</v>
          </cell>
          <cell r="K153">
            <v>148520.57</v>
          </cell>
          <cell r="L153">
            <v>-148520.57</v>
          </cell>
        </row>
        <row r="154">
          <cell r="B154">
            <v>450000442</v>
          </cell>
          <cell r="C154" t="str">
            <v>Mains Renewal - Piece</v>
          </cell>
          <cell r="D154" t="str">
            <v>DUNCRA</v>
          </cell>
          <cell r="E154" t="str">
            <v>RENEWAL</v>
          </cell>
          <cell r="G154">
            <v>0</v>
          </cell>
          <cell r="H154">
            <v>6809.55</v>
          </cell>
          <cell r="I154">
            <v>269.49</v>
          </cell>
          <cell r="J154">
            <v>269.49</v>
          </cell>
          <cell r="K154">
            <v>7079.04</v>
          </cell>
          <cell r="L154">
            <v>-7079.04</v>
          </cell>
        </row>
        <row r="155">
          <cell r="B155">
            <v>450000443</v>
          </cell>
          <cell r="C155" t="str">
            <v>Service Renewal</v>
          </cell>
          <cell r="D155" t="str">
            <v>DUNCRA</v>
          </cell>
          <cell r="E155" t="str">
            <v>RENEWAL</v>
          </cell>
          <cell r="G155">
            <v>0</v>
          </cell>
          <cell r="H155">
            <v>85840.13</v>
          </cell>
          <cell r="I155">
            <v>22218.639999999999</v>
          </cell>
          <cell r="J155">
            <v>22218.639999999999</v>
          </cell>
          <cell r="K155">
            <v>108058.77</v>
          </cell>
          <cell r="L155">
            <v>-108058.77</v>
          </cell>
        </row>
        <row r="156">
          <cell r="B156">
            <v>450000438</v>
          </cell>
          <cell r="C156" t="str">
            <v>Meter Change - Meters Domestic</v>
          </cell>
          <cell r="D156" t="str">
            <v>MARHOL</v>
          </cell>
          <cell r="E156" t="str">
            <v>RENEWAL</v>
          </cell>
          <cell r="G156">
            <v>0</v>
          </cell>
          <cell r="H156">
            <v>98850.79</v>
          </cell>
          <cell r="I156">
            <v>32657.64</v>
          </cell>
          <cell r="J156">
            <v>32657.64</v>
          </cell>
          <cell r="K156">
            <v>131508.43</v>
          </cell>
          <cell r="L156">
            <v>-131508.43</v>
          </cell>
        </row>
        <row r="157">
          <cell r="B157">
            <v>450000439</v>
          </cell>
          <cell r="C157" t="str">
            <v>Meter Change - Meters Industrial and Commercial &lt; 10TJ/annum</v>
          </cell>
          <cell r="D157" t="str">
            <v>MARHOL</v>
          </cell>
          <cell r="E157" t="str">
            <v>RENEWAL</v>
          </cell>
          <cell r="G157">
            <v>0</v>
          </cell>
          <cell r="H157">
            <v>63697.3</v>
          </cell>
          <cell r="I157">
            <v>15415.46</v>
          </cell>
          <cell r="J157">
            <v>15415.46</v>
          </cell>
          <cell r="K157">
            <v>79112.759999999995</v>
          </cell>
          <cell r="L157">
            <v>-79112.759999999995</v>
          </cell>
        </row>
        <row r="158">
          <cell r="B158">
            <v>450000440</v>
          </cell>
          <cell r="C158" t="str">
            <v>Meter Change - Meters Industrial and Commercial &gt; 10TJ/annum</v>
          </cell>
          <cell r="D158" t="str">
            <v>MARHOL</v>
          </cell>
          <cell r="E158" t="str">
            <v>RENEWAL</v>
          </cell>
          <cell r="G158">
            <v>0</v>
          </cell>
          <cell r="H158">
            <v>6962.99</v>
          </cell>
          <cell r="I158">
            <v>2709.91</v>
          </cell>
          <cell r="J158">
            <v>2709.91</v>
          </cell>
          <cell r="K158">
            <v>9672.9</v>
          </cell>
          <cell r="L158">
            <v>-9672.9</v>
          </cell>
        </row>
        <row r="159">
          <cell r="B159">
            <v>450000498</v>
          </cell>
          <cell r="C159" t="str">
            <v>Gold Coast Main Encroachment, Yatala</v>
          </cell>
          <cell r="D159" t="str">
            <v>PETLAT</v>
          </cell>
          <cell r="E159" t="str">
            <v>RENEWAL</v>
          </cell>
          <cell r="G159">
            <v>0</v>
          </cell>
          <cell r="H159">
            <v>8242.68</v>
          </cell>
          <cell r="I159">
            <v>0</v>
          </cell>
          <cell r="J159">
            <v>0</v>
          </cell>
          <cell r="K159">
            <v>8242.68</v>
          </cell>
          <cell r="L159">
            <v>-8242.68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s>
    <sheetDataSet>
      <sheetData sheetId="0" refreshError="1"/>
      <sheetData sheetId="1" refreshError="1"/>
      <sheetData sheetId="2" refreshError="1"/>
      <sheetData sheetId="3" refreshError="1">
        <row r="10">
          <cell r="M10">
            <v>2004581.36</v>
          </cell>
        </row>
        <row r="14">
          <cell r="M14">
            <v>6124411.1100000003</v>
          </cell>
        </row>
        <row r="15">
          <cell r="M15">
            <v>4180007.3899999997</v>
          </cell>
        </row>
        <row r="16">
          <cell r="M16">
            <v>3248690.7800000003</v>
          </cell>
        </row>
        <row r="17">
          <cell r="M17">
            <v>3773068.84</v>
          </cell>
        </row>
        <row r="18">
          <cell r="M18">
            <v>197380.46</v>
          </cell>
        </row>
        <row r="19">
          <cell r="M19">
            <v>1276541.2699999998</v>
          </cell>
        </row>
        <row r="20">
          <cell r="M20">
            <v>4170481.37</v>
          </cell>
        </row>
        <row r="21">
          <cell r="M21">
            <v>360928.80000000005</v>
          </cell>
        </row>
        <row r="24">
          <cell r="M24">
            <v>16718017.600000001</v>
          </cell>
        </row>
        <row r="25">
          <cell r="M25">
            <v>3366191.04</v>
          </cell>
        </row>
        <row r="26">
          <cell r="M26">
            <v>1085072.94</v>
          </cell>
        </row>
        <row r="27">
          <cell r="M27">
            <v>417555.47</v>
          </cell>
        </row>
        <row r="28">
          <cell r="M28">
            <v>0</v>
          </cell>
        </row>
        <row r="29">
          <cell r="M29">
            <v>233313</v>
          </cell>
        </row>
        <row r="32">
          <cell r="M32">
            <v>167998</v>
          </cell>
        </row>
        <row r="33">
          <cell r="M33">
            <v>65056</v>
          </cell>
        </row>
        <row r="34">
          <cell r="M34">
            <v>0</v>
          </cell>
        </row>
        <row r="35">
          <cell r="M35">
            <v>0</v>
          </cell>
        </row>
        <row r="36">
          <cell r="M36">
            <v>10502461.57</v>
          </cell>
        </row>
        <row r="38">
          <cell r="M38">
            <v>18657066.280000001</v>
          </cell>
        </row>
        <row r="39">
          <cell r="M39">
            <v>703956.5</v>
          </cell>
        </row>
        <row r="40">
          <cell r="M40">
            <v>51231.56</v>
          </cell>
        </row>
        <row r="41">
          <cell r="M41">
            <v>2189246.63</v>
          </cell>
        </row>
        <row r="42">
          <cell r="M42">
            <v>242536.65</v>
          </cell>
        </row>
        <row r="43">
          <cell r="M43">
            <v>914858.23</v>
          </cell>
        </row>
        <row r="44">
          <cell r="M4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Facilites Details Notice"/>
      <sheetName val="Equity Details Notice"/>
      <sheetName val="TelfAmendDeedSched3"/>
      <sheetName val="Fin Close"/>
      <sheetName val="Changes Log"/>
      <sheetName val="AssBook"/>
      <sheetName val="PerAssBook"/>
      <sheetName val="Qld Options"/>
      <sheetName val="BPG Options"/>
    </sheetNames>
    <sheetDataSet>
      <sheetData sheetId="0"/>
      <sheetData sheetId="1"/>
      <sheetData sheetId="2" refreshError="1">
        <row r="24">
          <cell r="G24">
            <v>1</v>
          </cell>
        </row>
        <row r="51">
          <cell r="G51">
            <v>0</v>
          </cell>
        </row>
        <row r="52">
          <cell r="G52">
            <v>0</v>
          </cell>
        </row>
        <row r="53">
          <cell r="G53">
            <v>0</v>
          </cell>
        </row>
        <row r="54">
          <cell r="G54">
            <v>0</v>
          </cell>
        </row>
        <row r="55">
          <cell r="G55">
            <v>0</v>
          </cell>
        </row>
        <row r="56">
          <cell r="G56">
            <v>0</v>
          </cell>
        </row>
        <row r="57">
          <cell r="G57">
            <v>0</v>
          </cell>
        </row>
        <row r="58">
          <cell r="G58">
            <v>0</v>
          </cell>
        </row>
        <row r="63">
          <cell r="G63">
            <v>0</v>
          </cell>
        </row>
        <row r="64">
          <cell r="G64">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151">
          <cell r="G151">
            <v>39794</v>
          </cell>
        </row>
        <row r="157">
          <cell r="G157">
            <v>39263</v>
          </cell>
        </row>
        <row r="164">
          <cell r="G164">
            <v>2</v>
          </cell>
        </row>
        <row r="303">
          <cell r="G303">
            <v>1652.9999430812895</v>
          </cell>
        </row>
        <row r="307">
          <cell r="G307">
            <v>39794</v>
          </cell>
        </row>
        <row r="331">
          <cell r="G331">
            <v>0.3</v>
          </cell>
        </row>
        <row r="340">
          <cell r="G340">
            <v>0</v>
          </cell>
        </row>
        <row r="342">
          <cell r="G342">
            <v>0</v>
          </cell>
        </row>
        <row r="343">
          <cell r="G343">
            <v>705</v>
          </cell>
        </row>
        <row r="350">
          <cell r="G350">
            <v>0</v>
          </cell>
        </row>
        <row r="367">
          <cell r="G367">
            <v>0.5</v>
          </cell>
        </row>
        <row r="372">
          <cell r="G372">
            <v>0.2</v>
          </cell>
        </row>
        <row r="377">
          <cell r="G377">
            <v>0.2</v>
          </cell>
        </row>
        <row r="383">
          <cell r="G383">
            <v>38256.792332621146</v>
          </cell>
        </row>
        <row r="384">
          <cell r="G384">
            <v>43319.210537891166</v>
          </cell>
        </row>
        <row r="385">
          <cell r="G385">
            <v>11576.104645864496</v>
          </cell>
        </row>
        <row r="386">
          <cell r="G386">
            <v>19.452135274812811</v>
          </cell>
        </row>
        <row r="387">
          <cell r="G387">
            <v>395.29517754887468</v>
          </cell>
        </row>
        <row r="388">
          <cell r="G388">
            <v>14346.92</v>
          </cell>
        </row>
        <row r="391">
          <cell r="G391">
            <v>48798.039215686273</v>
          </cell>
        </row>
        <row r="392">
          <cell r="G392">
            <v>43813.725490196077</v>
          </cell>
        </row>
        <row r="393">
          <cell r="G393">
            <v>15998.039215686274</v>
          </cell>
        </row>
        <row r="394">
          <cell r="G394">
            <v>6190.1960784313733</v>
          </cell>
        </row>
        <row r="400">
          <cell r="G400">
            <v>40754.265855975107</v>
          </cell>
        </row>
        <row r="401">
          <cell r="G401">
            <v>36114.896935914388</v>
          </cell>
        </row>
        <row r="402">
          <cell r="G402">
            <v>33324.354043639301</v>
          </cell>
        </row>
        <row r="403">
          <cell r="G403">
            <v>16059.917952998603</v>
          </cell>
        </row>
        <row r="404">
          <cell r="G404">
            <v>114790.30398780097</v>
          </cell>
        </row>
        <row r="405">
          <cell r="G405">
            <v>20476.864580217229</v>
          </cell>
        </row>
        <row r="407">
          <cell r="G407">
            <v>0.1</v>
          </cell>
        </row>
        <row r="436">
          <cell r="G436">
            <v>0.03</v>
          </cell>
        </row>
        <row r="437">
          <cell r="G437">
            <v>3.7500000000000006E-2</v>
          </cell>
        </row>
        <row r="438">
          <cell r="G438">
            <v>0.12</v>
          </cell>
        </row>
        <row r="439">
          <cell r="G439">
            <v>0.30000000000000004</v>
          </cell>
        </row>
        <row r="440">
          <cell r="G440">
            <v>0</v>
          </cell>
        </row>
        <row r="441">
          <cell r="G441">
            <v>3.7500000000000006E-2</v>
          </cell>
        </row>
        <row r="442">
          <cell r="G442">
            <v>0.03</v>
          </cell>
        </row>
        <row r="445">
          <cell r="G445">
            <v>3.1578947368421054E-2</v>
          </cell>
        </row>
        <row r="446">
          <cell r="G446">
            <v>3.7500000000000006E-2</v>
          </cell>
        </row>
        <row r="447">
          <cell r="G447">
            <v>0.12</v>
          </cell>
        </row>
        <row r="448">
          <cell r="G448">
            <v>0</v>
          </cell>
        </row>
        <row r="449">
          <cell r="G449">
            <v>3.7500000000000006E-2</v>
          </cell>
        </row>
        <row r="452">
          <cell r="G452">
            <v>7.5000000000000011E-2</v>
          </cell>
        </row>
        <row r="459">
          <cell r="G459">
            <v>37142.495044412281</v>
          </cell>
        </row>
        <row r="460">
          <cell r="G460">
            <v>43208.362949010116</v>
          </cell>
        </row>
        <row r="461">
          <cell r="G461">
            <v>14335.751918402362</v>
          </cell>
        </row>
        <row r="462">
          <cell r="G462">
            <v>3018.092092977658</v>
          </cell>
        </row>
        <row r="463">
          <cell r="G463">
            <v>166.228824398081</v>
          </cell>
        </row>
        <row r="466">
          <cell r="G466">
            <v>47333.831171599311</v>
          </cell>
        </row>
        <row r="467">
          <cell r="G467">
            <v>42629.333504464259</v>
          </cell>
        </row>
        <row r="468">
          <cell r="G468">
            <v>17036.203589944373</v>
          </cell>
        </row>
        <row r="469">
          <cell r="G469">
            <v>1585.0761286055808</v>
          </cell>
        </row>
        <row r="470">
          <cell r="G470">
            <v>893.48184127146715</v>
          </cell>
        </row>
        <row r="473">
          <cell r="G473">
            <v>40754.265855975107</v>
          </cell>
        </row>
        <row r="474">
          <cell r="G474">
            <v>36114.896935914388</v>
          </cell>
        </row>
        <row r="475">
          <cell r="G475">
            <v>15258.829409024802</v>
          </cell>
        </row>
        <row r="476">
          <cell r="G476">
            <v>33324.354043639301</v>
          </cell>
        </row>
        <row r="477">
          <cell r="G477">
            <v>96821</v>
          </cell>
        </row>
        <row r="506">
          <cell r="G506">
            <v>2.3809523809523808E-2</v>
          </cell>
        </row>
        <row r="507">
          <cell r="G507">
            <v>2.3809523809523808E-2</v>
          </cell>
        </row>
        <row r="508">
          <cell r="G508">
            <v>2.3809523809523808E-2</v>
          </cell>
        </row>
        <row r="509">
          <cell r="G509">
            <v>2.3809523809523808E-2</v>
          </cell>
        </row>
        <row r="510">
          <cell r="G510">
            <v>0.125</v>
          </cell>
        </row>
        <row r="511">
          <cell r="G511">
            <v>2.5000000000000001E-2</v>
          </cell>
        </row>
        <row r="514">
          <cell r="G514">
            <v>0.02</v>
          </cell>
        </row>
        <row r="515">
          <cell r="G515">
            <v>2.5000000000000001E-2</v>
          </cell>
        </row>
        <row r="516">
          <cell r="G516">
            <v>4.3478260869565216E-2</v>
          </cell>
        </row>
        <row r="517">
          <cell r="G517">
            <v>0.33333333333333331</v>
          </cell>
        </row>
        <row r="518">
          <cell r="G518">
            <v>0</v>
          </cell>
        </row>
        <row r="519">
          <cell r="G519">
            <v>2.5000000000000001E-2</v>
          </cell>
        </row>
        <row r="522">
          <cell r="G522">
            <v>2.5000000000000001E-2</v>
          </cell>
        </row>
        <row r="523">
          <cell r="G523">
            <v>8.6956521739130432E-2</v>
          </cell>
        </row>
        <row r="524">
          <cell r="G524">
            <v>2.5000000000000001E-2</v>
          </cell>
        </row>
        <row r="525">
          <cell r="G525">
            <v>0.2</v>
          </cell>
        </row>
        <row r="630">
          <cell r="G630">
            <v>950.75186999999983</v>
          </cell>
        </row>
        <row r="631">
          <cell r="G631">
            <v>1526.2800000000002</v>
          </cell>
        </row>
        <row r="632">
          <cell r="G632">
            <v>31</v>
          </cell>
        </row>
        <row r="633">
          <cell r="G633">
            <v>85.671586389462789</v>
          </cell>
        </row>
        <row r="636">
          <cell r="G636">
            <v>0</v>
          </cell>
        </row>
        <row r="637">
          <cell r="G637">
            <v>30570.378427635409</v>
          </cell>
        </row>
        <row r="638">
          <cell r="G638">
            <v>39721</v>
          </cell>
        </row>
        <row r="654">
          <cell r="G654">
            <v>1025.30259</v>
          </cell>
        </row>
        <row r="655">
          <cell r="G655">
            <v>1376.76</v>
          </cell>
        </row>
        <row r="656">
          <cell r="G656">
            <v>23.631</v>
          </cell>
        </row>
        <row r="657">
          <cell r="G657">
            <v>0.15</v>
          </cell>
        </row>
        <row r="660">
          <cell r="G660">
            <v>0</v>
          </cell>
        </row>
        <row r="661">
          <cell r="G661">
            <v>30434.140030851446</v>
          </cell>
        </row>
        <row r="662">
          <cell r="G662">
            <v>39721</v>
          </cell>
        </row>
        <row r="678">
          <cell r="G678">
            <v>382.77165000000002</v>
          </cell>
        </row>
        <row r="679">
          <cell r="G679">
            <v>1854.2377031046854</v>
          </cell>
        </row>
        <row r="680">
          <cell r="G680">
            <v>51.667000000000002</v>
          </cell>
        </row>
        <row r="681">
          <cell r="G681">
            <v>0.15</v>
          </cell>
        </row>
        <row r="684">
          <cell r="G684">
            <v>0</v>
          </cell>
        </row>
        <row r="685">
          <cell r="G685">
            <v>12124.544513207999</v>
          </cell>
        </row>
        <row r="686">
          <cell r="G686">
            <v>39721</v>
          </cell>
        </row>
        <row r="702">
          <cell r="G702">
            <v>910.78524000000004</v>
          </cell>
        </row>
        <row r="703">
          <cell r="G703">
            <v>1200</v>
          </cell>
        </row>
        <row r="704">
          <cell r="G704">
            <v>23.07919285181314</v>
          </cell>
        </row>
        <row r="705">
          <cell r="G705">
            <v>0.15</v>
          </cell>
        </row>
        <row r="708">
          <cell r="G708">
            <v>0</v>
          </cell>
        </row>
        <row r="709">
          <cell r="G709">
            <v>28489.531690480893</v>
          </cell>
        </row>
        <row r="710">
          <cell r="G710">
            <v>39721</v>
          </cell>
        </row>
        <row r="735">
          <cell r="G735">
            <v>1478</v>
          </cell>
        </row>
        <row r="736">
          <cell r="G736">
            <v>-592</v>
          </cell>
        </row>
        <row r="737">
          <cell r="G737">
            <v>-160</v>
          </cell>
        </row>
        <row r="738">
          <cell r="G738">
            <v>140</v>
          </cell>
        </row>
        <row r="739">
          <cell r="G739">
            <v>-45</v>
          </cell>
        </row>
        <row r="740">
          <cell r="G740">
            <v>2.0341999999999998</v>
          </cell>
        </row>
        <row r="741">
          <cell r="G741">
            <v>4.2</v>
          </cell>
        </row>
        <row r="742">
          <cell r="G742">
            <v>75</v>
          </cell>
        </row>
        <row r="743">
          <cell r="G743">
            <v>2410</v>
          </cell>
        </row>
        <row r="744">
          <cell r="G744">
            <v>1</v>
          </cell>
        </row>
        <row r="747">
          <cell r="C747">
            <v>39082</v>
          </cell>
          <cell r="D747">
            <v>0</v>
          </cell>
          <cell r="E747" t="str">
            <v>[input]</v>
          </cell>
          <cell r="F747" t="str">
            <v>TelferOption</v>
          </cell>
          <cell r="G747">
            <v>0</v>
          </cell>
        </row>
        <row r="748">
          <cell r="C748">
            <v>40178</v>
          </cell>
          <cell r="D748">
            <v>1</v>
          </cell>
          <cell r="E748" t="str">
            <v>[input]</v>
          </cell>
          <cell r="F748" t="str">
            <v>TelferOption</v>
          </cell>
          <cell r="G748">
            <v>98400</v>
          </cell>
        </row>
        <row r="749">
          <cell r="C749">
            <v>40543</v>
          </cell>
          <cell r="D749">
            <v>2</v>
          </cell>
          <cell r="E749" t="str">
            <v>[input]</v>
          </cell>
          <cell r="F749" t="str">
            <v>TelferOption</v>
          </cell>
          <cell r="G749">
            <v>90890</v>
          </cell>
        </row>
        <row r="750">
          <cell r="C750">
            <v>40908</v>
          </cell>
          <cell r="D750">
            <v>3</v>
          </cell>
          <cell r="E750" t="str">
            <v>[input]</v>
          </cell>
          <cell r="F750" t="str">
            <v>TelferOption</v>
          </cell>
          <cell r="G750">
            <v>82930</v>
          </cell>
        </row>
        <row r="751">
          <cell r="C751">
            <v>41274</v>
          </cell>
          <cell r="D751">
            <v>4</v>
          </cell>
          <cell r="E751" t="str">
            <v>[input]</v>
          </cell>
          <cell r="F751" t="str">
            <v>TelferOption</v>
          </cell>
          <cell r="G751">
            <v>75130</v>
          </cell>
        </row>
        <row r="752">
          <cell r="C752">
            <v>41639</v>
          </cell>
          <cell r="D752">
            <v>5</v>
          </cell>
          <cell r="E752" t="str">
            <v>[input]</v>
          </cell>
          <cell r="F752" t="str">
            <v>TelferOption</v>
          </cell>
          <cell r="G752">
            <v>66310</v>
          </cell>
        </row>
        <row r="753">
          <cell r="C753">
            <v>42004</v>
          </cell>
          <cell r="D753">
            <v>6</v>
          </cell>
          <cell r="E753" t="str">
            <v>[input]</v>
          </cell>
          <cell r="F753" t="str">
            <v>TelferOption</v>
          </cell>
          <cell r="G753">
            <v>57070</v>
          </cell>
        </row>
        <row r="754">
          <cell r="C754">
            <v>42369</v>
          </cell>
          <cell r="D754">
            <v>7</v>
          </cell>
          <cell r="E754" t="str">
            <v>[input]</v>
          </cell>
          <cell r="F754" t="str">
            <v>TelferOption</v>
          </cell>
          <cell r="G754">
            <v>48420</v>
          </cell>
        </row>
        <row r="755">
          <cell r="C755">
            <v>42735</v>
          </cell>
          <cell r="D755">
            <v>8</v>
          </cell>
          <cell r="E755" t="str">
            <v>[input]</v>
          </cell>
          <cell r="F755" t="str">
            <v>TelferOption</v>
          </cell>
          <cell r="G755">
            <v>38380</v>
          </cell>
        </row>
        <row r="756">
          <cell r="C756">
            <v>43100</v>
          </cell>
          <cell r="D756">
            <v>9</v>
          </cell>
          <cell r="E756" t="str">
            <v>[input]</v>
          </cell>
          <cell r="F756" t="str">
            <v>TelferOption</v>
          </cell>
          <cell r="G756">
            <v>27910</v>
          </cell>
        </row>
        <row r="757">
          <cell r="C757">
            <v>43465</v>
          </cell>
          <cell r="D757">
            <v>10</v>
          </cell>
          <cell r="E757" t="str">
            <v>[input]</v>
          </cell>
          <cell r="F757" t="str">
            <v>TelferOption</v>
          </cell>
          <cell r="G757">
            <v>17010</v>
          </cell>
        </row>
        <row r="758">
          <cell r="C758">
            <v>43830</v>
          </cell>
          <cell r="D758">
            <v>11</v>
          </cell>
          <cell r="E758" t="str">
            <v>[input]</v>
          </cell>
          <cell r="F758" t="str">
            <v>TelferOption</v>
          </cell>
          <cell r="G758">
            <v>5250</v>
          </cell>
        </row>
        <row r="761">
          <cell r="C761">
            <v>39082</v>
          </cell>
          <cell r="D761">
            <v>0</v>
          </cell>
          <cell r="E761" t="str">
            <v>[input]</v>
          </cell>
          <cell r="F761" t="str">
            <v>TelferDefaultOption</v>
          </cell>
          <cell r="G761">
            <v>0</v>
          </cell>
        </row>
        <row r="762">
          <cell r="C762">
            <v>40178</v>
          </cell>
          <cell r="D762">
            <v>1</v>
          </cell>
          <cell r="E762" t="str">
            <v>[input]</v>
          </cell>
          <cell r="F762" t="str">
            <v>TelferDefaultOption</v>
          </cell>
          <cell r="G762">
            <v>81300</v>
          </cell>
        </row>
        <row r="763">
          <cell r="C763">
            <v>40543</v>
          </cell>
          <cell r="D763">
            <v>2</v>
          </cell>
          <cell r="E763" t="str">
            <v>[input]</v>
          </cell>
          <cell r="F763" t="str">
            <v>TelferDefaultOption</v>
          </cell>
          <cell r="G763">
            <v>75350</v>
          </cell>
        </row>
        <row r="764">
          <cell r="C764">
            <v>40908</v>
          </cell>
          <cell r="D764">
            <v>3</v>
          </cell>
          <cell r="E764" t="str">
            <v>[input]</v>
          </cell>
          <cell r="F764" t="str">
            <v>TelferDefaultOption</v>
          </cell>
          <cell r="G764">
            <v>68930</v>
          </cell>
        </row>
        <row r="765">
          <cell r="C765">
            <v>41274</v>
          </cell>
          <cell r="D765">
            <v>4</v>
          </cell>
          <cell r="E765" t="str">
            <v>[input]</v>
          </cell>
          <cell r="F765" t="str">
            <v>TelferDefaultOption</v>
          </cell>
          <cell r="G765">
            <v>62730</v>
          </cell>
        </row>
        <row r="766">
          <cell r="C766">
            <v>41639</v>
          </cell>
          <cell r="D766">
            <v>5</v>
          </cell>
          <cell r="E766" t="str">
            <v>[input]</v>
          </cell>
          <cell r="F766" t="str">
            <v>TelferDefaultOption</v>
          </cell>
          <cell r="G766">
            <v>55570</v>
          </cell>
        </row>
        <row r="767">
          <cell r="C767">
            <v>42004</v>
          </cell>
          <cell r="D767">
            <v>6</v>
          </cell>
          <cell r="E767" t="str">
            <v>[input]</v>
          </cell>
          <cell r="F767" t="str">
            <v>TelferDefaultOption</v>
          </cell>
          <cell r="G767">
            <v>48070</v>
          </cell>
        </row>
        <row r="768">
          <cell r="C768">
            <v>42369</v>
          </cell>
          <cell r="D768">
            <v>7</v>
          </cell>
          <cell r="E768" t="str">
            <v>[input]</v>
          </cell>
          <cell r="F768" t="str">
            <v>TelferDefaultOption</v>
          </cell>
          <cell r="G768">
            <v>41210</v>
          </cell>
        </row>
        <row r="769">
          <cell r="C769">
            <v>42735</v>
          </cell>
          <cell r="D769">
            <v>8</v>
          </cell>
          <cell r="E769" t="str">
            <v>[input]</v>
          </cell>
          <cell r="F769" t="str">
            <v>TelferDefaultOption</v>
          </cell>
          <cell r="G769">
            <v>33060</v>
          </cell>
        </row>
        <row r="770">
          <cell r="C770">
            <v>43100</v>
          </cell>
          <cell r="D770">
            <v>9</v>
          </cell>
          <cell r="E770" t="str">
            <v>[input]</v>
          </cell>
          <cell r="F770" t="str">
            <v>TelferDefaultOption</v>
          </cell>
          <cell r="G770">
            <v>24550</v>
          </cell>
        </row>
        <row r="771">
          <cell r="C771">
            <v>43465</v>
          </cell>
          <cell r="D771">
            <v>10</v>
          </cell>
          <cell r="E771" t="str">
            <v>[input]</v>
          </cell>
          <cell r="F771" t="str">
            <v>TelferDefaultOption</v>
          </cell>
          <cell r="G771">
            <v>15700</v>
          </cell>
        </row>
        <row r="772">
          <cell r="C772">
            <v>43830</v>
          </cell>
          <cell r="D772">
            <v>11</v>
          </cell>
          <cell r="E772" t="str">
            <v>[input]</v>
          </cell>
          <cell r="F772" t="str">
            <v>TelferDefaultOption</v>
          </cell>
          <cell r="G772">
            <v>5250</v>
          </cell>
        </row>
        <row r="774">
          <cell r="G774">
            <v>1</v>
          </cell>
        </row>
        <row r="776">
          <cell r="G776">
            <v>11</v>
          </cell>
        </row>
        <row r="782">
          <cell r="G782">
            <v>43830</v>
          </cell>
        </row>
        <row r="783">
          <cell r="G783">
            <v>15157</v>
          </cell>
        </row>
        <row r="784">
          <cell r="G784">
            <v>0.12</v>
          </cell>
        </row>
        <row r="785">
          <cell r="G785">
            <v>14</v>
          </cell>
        </row>
        <row r="787">
          <cell r="G787">
            <v>38717</v>
          </cell>
        </row>
        <row r="788">
          <cell r="G788">
            <v>43830</v>
          </cell>
        </row>
        <row r="801">
          <cell r="G801">
            <v>49034</v>
          </cell>
        </row>
        <row r="804">
          <cell r="G804">
            <v>0.37</v>
          </cell>
        </row>
        <row r="806">
          <cell r="G806">
            <v>54513</v>
          </cell>
        </row>
        <row r="807">
          <cell r="G807">
            <v>3671.7674144546827</v>
          </cell>
        </row>
        <row r="812">
          <cell r="G812">
            <v>31784.164760000003</v>
          </cell>
        </row>
        <row r="825">
          <cell r="G825">
            <v>48944</v>
          </cell>
        </row>
        <row r="826">
          <cell r="G826">
            <v>2</v>
          </cell>
        </row>
        <row r="829">
          <cell r="G829">
            <v>0.37</v>
          </cell>
        </row>
        <row r="831">
          <cell r="G831">
            <v>54423</v>
          </cell>
        </row>
        <row r="832">
          <cell r="G832">
            <v>1</v>
          </cell>
        </row>
        <row r="835">
          <cell r="G835">
            <v>39903</v>
          </cell>
        </row>
        <row r="839">
          <cell r="G839">
            <v>16180</v>
          </cell>
        </row>
        <row r="840">
          <cell r="G840">
            <v>-535</v>
          </cell>
        </row>
        <row r="841">
          <cell r="G841">
            <v>0</v>
          </cell>
        </row>
        <row r="842">
          <cell r="G842">
            <v>39813</v>
          </cell>
        </row>
        <row r="847">
          <cell r="G847">
            <v>167561.85178</v>
          </cell>
        </row>
        <row r="856">
          <cell r="G856">
            <v>37894</v>
          </cell>
        </row>
        <row r="865">
          <cell r="G865">
            <v>41456</v>
          </cell>
        </row>
        <row r="877">
          <cell r="G877">
            <v>40</v>
          </cell>
        </row>
        <row r="878">
          <cell r="G878">
            <v>50</v>
          </cell>
        </row>
        <row r="879">
          <cell r="G879">
            <v>0</v>
          </cell>
        </row>
        <row r="882">
          <cell r="G882">
            <v>57327</v>
          </cell>
        </row>
        <row r="883">
          <cell r="G883">
            <v>41551</v>
          </cell>
        </row>
        <row r="884">
          <cell r="G884">
            <v>4080</v>
          </cell>
        </row>
        <row r="889">
          <cell r="G889">
            <v>51952.59375</v>
          </cell>
        </row>
        <row r="890">
          <cell r="G890">
            <v>38434.675000000003</v>
          </cell>
        </row>
        <row r="891">
          <cell r="G891">
            <v>4080</v>
          </cell>
        </row>
        <row r="896">
          <cell r="G896">
            <v>40</v>
          </cell>
        </row>
        <row r="897">
          <cell r="G897">
            <v>50</v>
          </cell>
        </row>
        <row r="898">
          <cell r="G898">
            <v>0</v>
          </cell>
        </row>
        <row r="901">
          <cell r="G901">
            <v>57327</v>
          </cell>
        </row>
        <row r="902">
          <cell r="G902">
            <v>41551</v>
          </cell>
        </row>
        <row r="903">
          <cell r="G903">
            <v>4080</v>
          </cell>
        </row>
        <row r="906">
          <cell r="G906">
            <v>51952.59375</v>
          </cell>
        </row>
        <row r="907">
          <cell r="G907">
            <v>38434.675000000003</v>
          </cell>
        </row>
        <row r="908">
          <cell r="G908">
            <v>4080</v>
          </cell>
        </row>
        <row r="912">
          <cell r="G912">
            <v>0</v>
          </cell>
        </row>
        <row r="913">
          <cell r="G913">
            <v>0</v>
          </cell>
        </row>
        <row r="914">
          <cell r="G914">
            <v>0</v>
          </cell>
        </row>
        <row r="915">
          <cell r="G915">
            <v>0</v>
          </cell>
        </row>
        <row r="920">
          <cell r="G920">
            <v>40</v>
          </cell>
        </row>
        <row r="945">
          <cell r="G945">
            <v>38533</v>
          </cell>
        </row>
        <row r="954">
          <cell r="G954">
            <v>42186</v>
          </cell>
        </row>
        <row r="970">
          <cell r="G970">
            <v>35</v>
          </cell>
        </row>
        <row r="971">
          <cell r="G971">
            <v>45</v>
          </cell>
        </row>
        <row r="972">
          <cell r="G972">
            <v>0</v>
          </cell>
        </row>
        <row r="975">
          <cell r="G975">
            <v>69570</v>
          </cell>
        </row>
        <row r="976">
          <cell r="G976">
            <v>47110</v>
          </cell>
        </row>
        <row r="977">
          <cell r="G977">
            <v>0</v>
          </cell>
        </row>
        <row r="982">
          <cell r="G982">
            <v>65597.292461132296</v>
          </cell>
        </row>
        <row r="983">
          <cell r="G983">
            <v>45017.655335006464</v>
          </cell>
        </row>
        <row r="984">
          <cell r="G984">
            <v>0</v>
          </cell>
        </row>
        <row r="989">
          <cell r="G989">
            <v>35</v>
          </cell>
        </row>
        <row r="990">
          <cell r="G990">
            <v>45</v>
          </cell>
        </row>
        <row r="991">
          <cell r="G991">
            <v>0</v>
          </cell>
        </row>
        <row r="994">
          <cell r="G994">
            <v>69570</v>
          </cell>
        </row>
        <row r="995">
          <cell r="G995">
            <v>47110</v>
          </cell>
        </row>
        <row r="996">
          <cell r="G996">
            <v>0</v>
          </cell>
        </row>
        <row r="999">
          <cell r="G999">
            <v>65597.292461132296</v>
          </cell>
        </row>
        <row r="1000">
          <cell r="G1000">
            <v>45017.655335006464</v>
          </cell>
        </row>
        <row r="1001">
          <cell r="G1001">
            <v>0</v>
          </cell>
        </row>
        <row r="1005">
          <cell r="G1005">
            <v>0</v>
          </cell>
        </row>
        <row r="1006">
          <cell r="G1006">
            <v>0</v>
          </cell>
        </row>
        <row r="1007">
          <cell r="G1007">
            <v>0</v>
          </cell>
        </row>
        <row r="1008">
          <cell r="G1008">
            <v>0</v>
          </cell>
        </row>
        <row r="1013">
          <cell r="G1013">
            <v>40</v>
          </cell>
        </row>
        <row r="1665">
          <cell r="G1665">
            <v>1</v>
          </cell>
        </row>
        <row r="1685">
          <cell r="G1685">
            <v>0</v>
          </cell>
        </row>
        <row r="1686">
          <cell r="G1686">
            <v>43100</v>
          </cell>
        </row>
        <row r="1738">
          <cell r="G1738">
            <v>15161.980619046255</v>
          </cell>
        </row>
      </sheetData>
      <sheetData sheetId="3"/>
      <sheetData sheetId="4"/>
      <sheetData sheetId="5"/>
      <sheetData sheetId="6" refreshError="1">
        <row r="26">
          <cell r="B26" t="str">
            <v>Regulatory Reset Dates (Reset on 1 July)</v>
          </cell>
          <cell r="D26" t="str">
            <v>[input]</v>
          </cell>
          <cell r="E26" t="str">
            <v>MLRegResetAssTable</v>
          </cell>
          <cell r="F26">
            <v>2003</v>
          </cell>
          <cell r="G26">
            <v>2013</v>
          </cell>
          <cell r="H26">
            <v>2023</v>
          </cell>
          <cell r="I26">
            <v>2033</v>
          </cell>
          <cell r="J26">
            <v>2043</v>
          </cell>
        </row>
        <row r="27">
          <cell r="B27" t="str">
            <v>Nominal Risk Free Rate</v>
          </cell>
          <cell r="C27" t="str">
            <v>Rf</v>
          </cell>
          <cell r="D27" t="str">
            <v>[input]</v>
          </cell>
          <cell r="E27" t="str">
            <v>MLRegResetAssTable</v>
          </cell>
          <cell r="F27">
            <v>5.4600000000000003E-2</v>
          </cell>
          <cell r="G27">
            <v>4.8148612208324559E-2</v>
          </cell>
          <cell r="H27">
            <v>4.4373955039288315E-2</v>
          </cell>
          <cell r="I27">
            <v>4.4373955039288315E-2</v>
          </cell>
          <cell r="J27">
            <v>4.4373955039288315E-2</v>
          </cell>
        </row>
        <row r="28">
          <cell r="B28" t="str">
            <v>Inflation Rate</v>
          </cell>
          <cell r="C28" t="str">
            <v>f</v>
          </cell>
          <cell r="D28" t="str">
            <v>[input]</v>
          </cell>
          <cell r="E28" t="str">
            <v>MLRegResetAssTable</v>
          </cell>
          <cell r="F28">
            <v>2.07E-2</v>
          </cell>
          <cell r="G28">
            <v>2.75E-2</v>
          </cell>
          <cell r="H28">
            <v>2.75E-2</v>
          </cell>
          <cell r="I28">
            <v>2.75E-2</v>
          </cell>
          <cell r="J28">
            <v>2.75E-2</v>
          </cell>
        </row>
        <row r="29">
          <cell r="B29" t="str">
            <v>Cost of Debt Margin over rf</v>
          </cell>
          <cell r="C29" t="str">
            <v>Dm</v>
          </cell>
          <cell r="D29" t="str">
            <v>[input]</v>
          </cell>
          <cell r="E29" t="str">
            <v>MLRegResetAssTable</v>
          </cell>
          <cell r="F29">
            <v>8.6E-3</v>
          </cell>
          <cell r="G29">
            <v>1.4E-2</v>
          </cell>
          <cell r="H29">
            <v>1.4E-2</v>
          </cell>
          <cell r="I29">
            <v>1.4E-2</v>
          </cell>
          <cell r="J29">
            <v>1.4E-2</v>
          </cell>
        </row>
        <row r="30">
          <cell r="B30" t="str">
            <v xml:space="preserve">Market Risk Premium </v>
          </cell>
          <cell r="C30" t="str">
            <v>MRP</v>
          </cell>
          <cell r="D30" t="str">
            <v>[input]</v>
          </cell>
          <cell r="E30" t="str">
            <v>MLRegResetAssTable</v>
          </cell>
          <cell r="F30">
            <v>0.06</v>
          </cell>
          <cell r="G30">
            <v>0.06</v>
          </cell>
          <cell r="H30">
            <v>0.06</v>
          </cell>
          <cell r="I30">
            <v>0.06</v>
          </cell>
          <cell r="J30">
            <v>0.06</v>
          </cell>
        </row>
        <row r="31">
          <cell r="B31" t="str">
            <v>Proportion of Franking Credits attributed value by shareholders</v>
          </cell>
          <cell r="C31" t="str">
            <v>g</v>
          </cell>
          <cell r="D31" t="str">
            <v>[input]</v>
          </cell>
          <cell r="E31" t="str">
            <v>MLRegResetAssTable</v>
          </cell>
          <cell r="F31">
            <v>0.5</v>
          </cell>
          <cell r="G31">
            <v>0.5</v>
          </cell>
          <cell r="H31">
            <v>0.5</v>
          </cell>
          <cell r="I31">
            <v>0.5</v>
          </cell>
          <cell r="J31">
            <v>0.5</v>
          </cell>
        </row>
        <row r="32">
          <cell r="B32" t="str">
            <v>LT Proportion of Equity Funding</v>
          </cell>
          <cell r="C32" t="str">
            <v>E/V</v>
          </cell>
          <cell r="D32" t="str">
            <v>[input]</v>
          </cell>
          <cell r="E32" t="str">
            <v>MLRegResetAssTable</v>
          </cell>
          <cell r="F32">
            <v>0.4</v>
          </cell>
          <cell r="G32">
            <v>0.4</v>
          </cell>
          <cell r="H32">
            <v>0.4</v>
          </cell>
          <cell r="I32">
            <v>0.4</v>
          </cell>
          <cell r="J32">
            <v>0.4</v>
          </cell>
        </row>
        <row r="33">
          <cell r="B33" t="str">
            <v>Debt Beta</v>
          </cell>
          <cell r="C33" t="str">
            <v>βd</v>
          </cell>
          <cell r="D33" t="str">
            <v>[input]</v>
          </cell>
          <cell r="E33" t="str">
            <v>MLRegResetAssTable</v>
          </cell>
          <cell r="F33">
            <v>0</v>
          </cell>
          <cell r="G33">
            <v>0</v>
          </cell>
          <cell r="H33">
            <v>0</v>
          </cell>
          <cell r="I33">
            <v>0</v>
          </cell>
          <cell r="J33">
            <v>0</v>
          </cell>
        </row>
        <row r="34">
          <cell r="B34" t="str">
            <v>Asset Beta</v>
          </cell>
          <cell r="C34" t="str">
            <v>βa</v>
          </cell>
          <cell r="D34" t="str">
            <v>[input]</v>
          </cell>
          <cell r="E34" t="str">
            <v>MLRegResetAssTable</v>
          </cell>
          <cell r="F34">
            <v>0.4</v>
          </cell>
          <cell r="G34">
            <v>0.4</v>
          </cell>
          <cell r="H34">
            <v>0.4</v>
          </cell>
          <cell r="I34">
            <v>0.4</v>
          </cell>
          <cell r="J34">
            <v>0.4</v>
          </cell>
        </row>
        <row r="35">
          <cell r="B35" t="str">
            <v>Equity Beta</v>
          </cell>
          <cell r="C35" t="str">
            <v>βe</v>
          </cell>
          <cell r="D35" t="str">
            <v>[input]</v>
          </cell>
          <cell r="E35" t="str">
            <v>MLRegResetAssTable</v>
          </cell>
          <cell r="F35">
            <v>0.99616429007251062</v>
          </cell>
          <cell r="G35">
            <v>1</v>
          </cell>
          <cell r="H35">
            <v>1</v>
          </cell>
          <cell r="I35">
            <v>1</v>
          </cell>
          <cell r="J35">
            <v>1</v>
          </cell>
        </row>
        <row r="36">
          <cell r="B36" t="str">
            <v>Corporate Tax Rate</v>
          </cell>
          <cell r="C36" t="str">
            <v>t</v>
          </cell>
          <cell r="D36" t="str">
            <v>[input]</v>
          </cell>
          <cell r="E36" t="str">
            <v>MLRegResetAssTable</v>
          </cell>
          <cell r="F36">
            <v>0.3</v>
          </cell>
          <cell r="G36">
            <v>0.3</v>
          </cell>
          <cell r="H36">
            <v>0.3</v>
          </cell>
          <cell r="I36">
            <v>0.3</v>
          </cell>
          <cell r="J36">
            <v>0.3</v>
          </cell>
        </row>
        <row r="37">
          <cell r="B37" t="str">
            <v>O&amp;M - Real</v>
          </cell>
          <cell r="C37" t="str">
            <v>['$000]($real 2003)</v>
          </cell>
          <cell r="D37" t="str">
            <v>[input]</v>
          </cell>
          <cell r="E37" t="str">
            <v>MLRegResetAssTable</v>
          </cell>
          <cell r="F37">
            <v>3039.8816954248423</v>
          </cell>
          <cell r="G37">
            <v>0</v>
          </cell>
          <cell r="H37">
            <v>0</v>
          </cell>
          <cell r="I37">
            <v>0</v>
          </cell>
          <cell r="J37">
            <v>0</v>
          </cell>
        </row>
        <row r="38">
          <cell r="B38" t="str">
            <v>Nominal Return On Equity</v>
          </cell>
          <cell r="C38" t="str">
            <v>[%]</v>
          </cell>
          <cell r="D38" t="str">
            <v>[calc]</v>
          </cell>
          <cell r="E38" t="str">
            <v>MLRegResetAssTable</v>
          </cell>
          <cell r="F38">
            <v>0.11436985740435063</v>
          </cell>
          <cell r="G38">
            <v>0.10814861220832456</v>
          </cell>
          <cell r="H38">
            <v>0.10437395503928831</v>
          </cell>
          <cell r="I38">
            <v>0.10437395503928831</v>
          </cell>
          <cell r="J38">
            <v>0.10437395503928831</v>
          </cell>
        </row>
        <row r="39">
          <cell r="B39" t="str">
            <v>Nominal Pre-tax Cost of Debt</v>
          </cell>
          <cell r="C39" t="str">
            <v>[%]</v>
          </cell>
          <cell r="D39" t="str">
            <v>[calc]</v>
          </cell>
          <cell r="E39" t="str">
            <v>MLRegResetAssTable</v>
          </cell>
          <cell r="F39">
            <v>6.3200000000000006E-2</v>
          </cell>
          <cell r="G39">
            <v>6.2148612208324558E-2</v>
          </cell>
          <cell r="H39">
            <v>5.8373955039288314E-2</v>
          </cell>
          <cell r="I39">
            <v>5.8373955039288314E-2</v>
          </cell>
          <cell r="J39">
            <v>5.8373955039288314E-2</v>
          </cell>
        </row>
        <row r="40">
          <cell r="B40" t="str">
            <v>Vanilla WACC</v>
          </cell>
          <cell r="C40" t="str">
            <v>[%]</v>
          </cell>
          <cell r="D40" t="str">
            <v>[input/calc]</v>
          </cell>
          <cell r="E40" t="str">
            <v>MLRegResetAssTable</v>
          </cell>
          <cell r="F40">
            <v>8.3699999999999997E-2</v>
          </cell>
          <cell r="G40">
            <v>8.0548612208324558E-2</v>
          </cell>
          <cell r="H40">
            <v>7.6773955039288314E-2</v>
          </cell>
          <cell r="I40">
            <v>7.6773955039288314E-2</v>
          </cell>
          <cell r="J40">
            <v>7.6773955039288314E-2</v>
          </cell>
        </row>
        <row r="77">
          <cell r="B77" t="str">
            <v>Regulatory Reset Dates (Reset on 1 July)</v>
          </cell>
          <cell r="D77" t="str">
            <v>[input]</v>
          </cell>
          <cell r="E77" t="str">
            <v>DLRegResetAssTable</v>
          </cell>
          <cell r="F77">
            <v>2005</v>
          </cell>
          <cell r="G77">
            <v>2015</v>
          </cell>
          <cell r="H77">
            <v>2025</v>
          </cell>
          <cell r="I77">
            <v>2035</v>
          </cell>
          <cell r="J77">
            <v>2045</v>
          </cell>
        </row>
        <row r="78">
          <cell r="B78" t="str">
            <v>Nominal Risk Free Rate</v>
          </cell>
          <cell r="C78" t="str">
            <v>Rf</v>
          </cell>
          <cell r="D78" t="str">
            <v>[input]</v>
          </cell>
          <cell r="E78" t="str">
            <v>DLRegResetAssTable</v>
          </cell>
          <cell r="F78">
            <v>5.3199999999999997E-2</v>
          </cell>
          <cell r="G78">
            <v>4.4373955039288315E-2</v>
          </cell>
          <cell r="H78">
            <v>4.4373955039288315E-2</v>
          </cell>
          <cell r="I78">
            <v>4.4373955039288315E-2</v>
          </cell>
          <cell r="J78">
            <v>4.4373955039288315E-2</v>
          </cell>
        </row>
        <row r="79">
          <cell r="B79" t="str">
            <v>Inflation Rate</v>
          </cell>
          <cell r="C79" t="str">
            <v>f</v>
          </cell>
          <cell r="D79" t="str">
            <v>[input]</v>
          </cell>
          <cell r="E79" t="str">
            <v>DLRegResetAssTable</v>
          </cell>
          <cell r="F79">
            <v>2.9700000000000001E-2</v>
          </cell>
          <cell r="G79">
            <v>2.75E-2</v>
          </cell>
          <cell r="H79">
            <v>2.75E-2</v>
          </cell>
          <cell r="I79">
            <v>2.75E-2</v>
          </cell>
          <cell r="J79">
            <v>2.75E-2</v>
          </cell>
        </row>
        <row r="80">
          <cell r="B80" t="str">
            <v>Cost of Debt Margin over rf</v>
          </cell>
          <cell r="C80" t="str">
            <v>Dm</v>
          </cell>
          <cell r="D80" t="str">
            <v>[input]</v>
          </cell>
          <cell r="E80" t="str">
            <v>DLRegResetAssTable</v>
          </cell>
          <cell r="F80">
            <v>0.01</v>
          </cell>
          <cell r="G80">
            <v>1.4E-2</v>
          </cell>
          <cell r="H80">
            <v>1.4E-2</v>
          </cell>
          <cell r="I80">
            <v>1.4E-2</v>
          </cell>
          <cell r="J80">
            <v>1.4E-2</v>
          </cell>
        </row>
        <row r="81">
          <cell r="B81" t="str">
            <v xml:space="preserve">Market Risk Premium </v>
          </cell>
          <cell r="C81" t="str">
            <v>MRP</v>
          </cell>
          <cell r="D81" t="str">
            <v>[input]</v>
          </cell>
          <cell r="E81" t="str">
            <v>DLRegResetAssTable</v>
          </cell>
          <cell r="F81">
            <v>0.06</v>
          </cell>
          <cell r="G81">
            <v>0.06</v>
          </cell>
          <cell r="H81">
            <v>0.06</v>
          </cell>
          <cell r="I81">
            <v>0.06</v>
          </cell>
          <cell r="J81">
            <v>0.06</v>
          </cell>
        </row>
        <row r="82">
          <cell r="B82" t="str">
            <v>Proportion of Franking Credits attributed value by shareholders</v>
          </cell>
          <cell r="C82" t="str">
            <v>g</v>
          </cell>
          <cell r="D82" t="str">
            <v>[input]</v>
          </cell>
          <cell r="E82" t="str">
            <v>DLRegResetAssTable</v>
          </cell>
          <cell r="F82">
            <v>0.5</v>
          </cell>
          <cell r="G82">
            <v>0.5</v>
          </cell>
          <cell r="H82">
            <v>0.5</v>
          </cell>
          <cell r="I82">
            <v>0.5</v>
          </cell>
          <cell r="J82">
            <v>0.5</v>
          </cell>
        </row>
        <row r="83">
          <cell r="B83" t="str">
            <v>LT Proportion of Equity Funding</v>
          </cell>
          <cell r="C83" t="str">
            <v>E/V</v>
          </cell>
          <cell r="D83" t="str">
            <v>[input]</v>
          </cell>
          <cell r="E83" t="str">
            <v>DLRegResetAssTable</v>
          </cell>
          <cell r="F83">
            <v>0.4</v>
          </cell>
          <cell r="G83">
            <v>0.4</v>
          </cell>
          <cell r="H83">
            <v>0.4</v>
          </cell>
          <cell r="I83">
            <v>0.4</v>
          </cell>
          <cell r="J83">
            <v>0.4</v>
          </cell>
        </row>
        <row r="84">
          <cell r="B84" t="str">
            <v>Debt Beta</v>
          </cell>
          <cell r="C84" t="str">
            <v>βd</v>
          </cell>
          <cell r="D84" t="str">
            <v>[input]</v>
          </cell>
          <cell r="E84" t="str">
            <v>DLRegResetAssTable</v>
          </cell>
          <cell r="F84">
            <v>0</v>
          </cell>
          <cell r="G84">
            <v>0</v>
          </cell>
          <cell r="H84">
            <v>0</v>
          </cell>
          <cell r="I84">
            <v>0</v>
          </cell>
          <cell r="J84">
            <v>0</v>
          </cell>
        </row>
        <row r="85">
          <cell r="B85" t="str">
            <v>Asset Beta</v>
          </cell>
          <cell r="C85" t="str">
            <v>βa</v>
          </cell>
          <cell r="D85" t="str">
            <v>[input]</v>
          </cell>
          <cell r="E85" t="str">
            <v>DLRegResetAssTable</v>
          </cell>
          <cell r="F85">
            <v>0.4</v>
          </cell>
          <cell r="G85">
            <v>0.4</v>
          </cell>
          <cell r="H85">
            <v>0.4</v>
          </cell>
          <cell r="I85">
            <v>0.4</v>
          </cell>
          <cell r="J85">
            <v>0.4</v>
          </cell>
        </row>
        <row r="86">
          <cell r="B86" t="str">
            <v>Equity Beta</v>
          </cell>
          <cell r="C86" t="str">
            <v>βe</v>
          </cell>
          <cell r="D86" t="str">
            <v>[input]</v>
          </cell>
          <cell r="E86" t="str">
            <v>DLRegResetAssTable</v>
          </cell>
          <cell r="F86">
            <v>1</v>
          </cell>
          <cell r="G86">
            <v>1</v>
          </cell>
          <cell r="H86">
            <v>1</v>
          </cell>
          <cell r="I86">
            <v>1</v>
          </cell>
          <cell r="J86">
            <v>1</v>
          </cell>
        </row>
        <row r="87">
          <cell r="B87" t="str">
            <v>Corporate Tax Rate</v>
          </cell>
          <cell r="C87" t="str">
            <v>t</v>
          </cell>
          <cell r="D87" t="str">
            <v>[input]</v>
          </cell>
          <cell r="E87" t="str">
            <v>DLRegResetAssTable</v>
          </cell>
          <cell r="F87">
            <v>0.3</v>
          </cell>
          <cell r="G87">
            <v>0.3</v>
          </cell>
          <cell r="H87">
            <v>0.3</v>
          </cell>
          <cell r="I87">
            <v>0.3</v>
          </cell>
          <cell r="J87">
            <v>0.3</v>
          </cell>
        </row>
        <row r="88">
          <cell r="B88" t="str">
            <v>Nominal Return On Equity</v>
          </cell>
          <cell r="C88" t="str">
            <v>[%]</v>
          </cell>
          <cell r="D88" t="str">
            <v>[calc]</v>
          </cell>
          <cell r="E88" t="str">
            <v>DLRegResetAssTable</v>
          </cell>
          <cell r="F88">
            <v>0.1132</v>
          </cell>
          <cell r="G88">
            <v>0.10437395503928831</v>
          </cell>
          <cell r="H88">
            <v>0.10437395503928831</v>
          </cell>
          <cell r="I88">
            <v>0.10437395503928831</v>
          </cell>
          <cell r="J88">
            <v>0.10437395503928831</v>
          </cell>
        </row>
        <row r="89">
          <cell r="B89" t="str">
            <v>Nominal Pre-tax Cost of Debt</v>
          </cell>
          <cell r="C89" t="str">
            <v>[%]</v>
          </cell>
          <cell r="D89" t="str">
            <v>[calc]</v>
          </cell>
          <cell r="E89" t="str">
            <v>DLRegResetAssTable</v>
          </cell>
          <cell r="F89">
            <v>6.3199999999999992E-2</v>
          </cell>
          <cell r="G89">
            <v>5.8373955039288314E-2</v>
          </cell>
          <cell r="H89">
            <v>5.8373955039288314E-2</v>
          </cell>
          <cell r="I89">
            <v>5.8373955039288314E-2</v>
          </cell>
          <cell r="J89">
            <v>5.8373955039288314E-2</v>
          </cell>
        </row>
        <row r="90">
          <cell r="B90" t="str">
            <v>Vanilla WACC</v>
          </cell>
          <cell r="C90" t="str">
            <v>[%]</v>
          </cell>
          <cell r="D90" t="str">
            <v>[input/calc]</v>
          </cell>
          <cell r="E90" t="str">
            <v>DLRegResetAssTable</v>
          </cell>
          <cell r="F90">
            <v>8.3199999999999996E-2</v>
          </cell>
          <cell r="G90">
            <v>7.6773955039288314E-2</v>
          </cell>
          <cell r="H90">
            <v>7.6773955039288314E-2</v>
          </cell>
          <cell r="I90">
            <v>7.6773955039288314E-2</v>
          </cell>
          <cell r="J90">
            <v>7.6773955039288314E-2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431">
          <cell r="F431">
            <v>0.10132390856742857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s>
    <sheetDataSet>
      <sheetData sheetId="0" refreshError="1">
        <row r="17">
          <cell r="B17">
            <v>0.19900000000000001</v>
          </cell>
        </row>
      </sheetData>
      <sheetData sheetId="1" refreshError="1"/>
      <sheetData sheetId="2" refreshError="1">
        <row r="19">
          <cell r="F19">
            <v>30</v>
          </cell>
        </row>
        <row r="20">
          <cell r="F20">
            <v>115</v>
          </cell>
        </row>
        <row r="23">
          <cell r="F23">
            <v>30</v>
          </cell>
        </row>
        <row r="26">
          <cell r="F26">
            <v>0</v>
          </cell>
        </row>
      </sheetData>
      <sheetData sheetId="3" refreshError="1"/>
      <sheetData sheetId="4" refreshError="1"/>
      <sheetData sheetId="5" refreshError="1">
        <row r="3">
          <cell r="V3" t="str">
            <v>Target</v>
          </cell>
          <cell r="W3" t="str">
            <v>Firm</v>
          </cell>
          <cell r="X3" t="str">
            <v>D</v>
          </cell>
          <cell r="Y3" t="str">
            <v>VIC</v>
          </cell>
          <cell r="Z3" t="str">
            <v>2000$</v>
          </cell>
          <cell r="AT3" t="str">
            <v>Default</v>
          </cell>
          <cell r="AU3" t="str">
            <v>Retrospective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2.5464332719204759</v>
          </cell>
        </row>
        <row r="9">
          <cell r="N9">
            <v>2.5464332719204759</v>
          </cell>
          <cell r="P9">
            <v>2.650679156985881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V3" t="str">
            <v>Target</v>
          </cell>
        </row>
      </sheetData>
      <sheetData sheetId="30"/>
      <sheetData sheetId="31"/>
      <sheetData sheetId="32"/>
      <sheetData sheetId="33"/>
      <sheetData sheetId="34"/>
      <sheetData sheetId="35"/>
      <sheetData sheetId="36"/>
      <sheetData sheetId="37"/>
      <sheetData sheetId="38"/>
      <sheetData sheetId="39">
        <row r="6">
          <cell r="L6">
            <v>2.5464332719204759</v>
          </cell>
        </row>
      </sheetData>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J76"/>
  <sheetViews>
    <sheetView tabSelected="1" zoomScale="75" zoomScaleNormal="75" zoomScaleSheetLayoutView="100" workbookViewId="0">
      <pane xSplit="1" ySplit="11" topLeftCell="B29" activePane="bottomRight" state="frozen"/>
      <selection activeCell="G32" sqref="G32"/>
      <selection pane="topRight" activeCell="G32" sqref="G32"/>
      <selection pane="bottomLeft" activeCell="G32" sqref="G32"/>
      <selection pane="bottomRight" activeCell="H52" sqref="H52"/>
    </sheetView>
  </sheetViews>
  <sheetFormatPr defaultColWidth="9.140625" defaultRowHeight="14.25"/>
  <cols>
    <col min="1" max="1" width="2.7109375" style="69" customWidth="1"/>
    <col min="2" max="2" width="43.7109375" style="69" customWidth="1"/>
    <col min="3" max="3" width="50.7109375" style="69" bestFit="1" customWidth="1"/>
    <col min="4" max="4" width="25.5703125" style="69" bestFit="1" customWidth="1"/>
    <col min="5" max="5" width="12.28515625" style="69" bestFit="1" customWidth="1"/>
    <col min="6" max="6" width="2.7109375" style="69" customWidth="1"/>
    <col min="7" max="7" width="9.140625" style="69"/>
    <col min="8" max="8" width="30.42578125" style="69" bestFit="1" customWidth="1"/>
    <col min="9" max="16384" width="9.140625" style="69"/>
  </cols>
  <sheetData>
    <row r="1" spans="1:6" ht="18">
      <c r="A1" s="70"/>
      <c r="B1" s="962" t="s">
        <v>116</v>
      </c>
      <c r="C1" s="963"/>
      <c r="D1" s="963"/>
      <c r="E1" s="964"/>
      <c r="F1" s="70"/>
    </row>
    <row r="2" spans="1:6" ht="18">
      <c r="A2" s="70"/>
      <c r="B2" s="77"/>
      <c r="C2" s="78" t="s">
        <v>117</v>
      </c>
      <c r="D2" s="78"/>
      <c r="E2" s="79"/>
      <c r="F2" s="70"/>
    </row>
    <row r="3" spans="1:6" ht="18">
      <c r="A3" s="70"/>
      <c r="B3" s="77"/>
      <c r="C3" s="78" t="s">
        <v>193</v>
      </c>
      <c r="D3" s="78"/>
      <c r="E3" s="79"/>
      <c r="F3" s="70"/>
    </row>
    <row r="4" spans="1:6" ht="18">
      <c r="A4" s="70"/>
      <c r="B4" s="77"/>
      <c r="C4" s="78" t="s">
        <v>118</v>
      </c>
      <c r="D4" s="78"/>
      <c r="E4" s="79"/>
      <c r="F4" s="70"/>
    </row>
    <row r="5" spans="1:6" ht="18">
      <c r="A5" s="70"/>
      <c r="B5" s="77"/>
      <c r="C5" s="78" t="s">
        <v>343</v>
      </c>
      <c r="D5" s="78"/>
      <c r="E5" s="79"/>
      <c r="F5" s="70"/>
    </row>
    <row r="6" spans="1:6" ht="18.75" thickBot="1">
      <c r="A6" s="70"/>
      <c r="B6" s="77"/>
      <c r="C6" s="78" t="s">
        <v>194</v>
      </c>
      <c r="D6" s="78"/>
      <c r="E6" s="79"/>
      <c r="F6" s="70"/>
    </row>
    <row r="7" spans="1:6" ht="16.5">
      <c r="A7" s="70"/>
      <c r="B7" s="80"/>
      <c r="C7" s="81"/>
      <c r="D7" s="82"/>
      <c r="E7" s="83"/>
      <c r="F7" s="70"/>
    </row>
    <row r="8" spans="1:6" ht="15">
      <c r="A8" s="70"/>
      <c r="B8" s="84"/>
      <c r="C8" s="85" t="s">
        <v>119</v>
      </c>
      <c r="D8" s="86"/>
      <c r="E8" s="87"/>
      <c r="F8" s="70"/>
    </row>
    <row r="9" spans="1:6" ht="15">
      <c r="A9" s="70"/>
      <c r="B9" s="84"/>
      <c r="C9" s="85" t="s">
        <v>503</v>
      </c>
      <c r="D9" s="86"/>
      <c r="E9" s="87"/>
      <c r="F9" s="70"/>
    </row>
    <row r="10" spans="1:6" ht="6" customHeight="1" thickBot="1">
      <c r="A10" s="70"/>
      <c r="B10" s="88"/>
      <c r="C10" s="89"/>
      <c r="D10" s="86"/>
      <c r="E10" s="87"/>
      <c r="F10" s="70"/>
    </row>
    <row r="11" spans="1:6" ht="17.25" customHeight="1" thickBot="1">
      <c r="A11" s="70"/>
      <c r="B11" s="90" t="s">
        <v>301</v>
      </c>
      <c r="C11" s="91" t="s">
        <v>166</v>
      </c>
      <c r="D11" s="92" t="s">
        <v>302</v>
      </c>
      <c r="E11" s="93" t="s">
        <v>167</v>
      </c>
      <c r="F11" s="70"/>
    </row>
    <row r="12" spans="1:6" ht="17.25" customHeight="1">
      <c r="A12" s="70"/>
      <c r="B12" s="971" t="s">
        <v>156</v>
      </c>
      <c r="C12" s="94"/>
      <c r="D12" s="94"/>
      <c r="E12" s="95"/>
      <c r="F12" s="70"/>
    </row>
    <row r="13" spans="1:6" ht="17.25" customHeight="1">
      <c r="B13" s="972"/>
      <c r="C13" s="96" t="s">
        <v>152</v>
      </c>
      <c r="D13" s="96" t="s">
        <v>152</v>
      </c>
      <c r="E13" s="97">
        <v>1</v>
      </c>
      <c r="F13" s="70"/>
    </row>
    <row r="14" spans="1:6" ht="17.25" customHeight="1">
      <c r="B14" s="972"/>
      <c r="C14" s="96"/>
      <c r="D14" s="96"/>
      <c r="E14" s="98"/>
      <c r="F14" s="70"/>
    </row>
    <row r="15" spans="1:6" ht="17.25" customHeight="1">
      <c r="B15" s="972"/>
      <c r="C15" s="96" t="s">
        <v>153</v>
      </c>
      <c r="D15" s="96" t="s">
        <v>127</v>
      </c>
      <c r="E15" s="97">
        <v>2</v>
      </c>
      <c r="F15" s="70"/>
    </row>
    <row r="16" spans="1:6" ht="17.25" customHeight="1">
      <c r="B16" s="972"/>
      <c r="C16" s="96"/>
      <c r="D16" s="99"/>
      <c r="E16" s="100"/>
      <c r="F16" s="70"/>
    </row>
    <row r="17" spans="1:6" ht="17.25" customHeight="1">
      <c r="B17" s="965" t="s">
        <v>303</v>
      </c>
      <c r="C17" s="101"/>
      <c r="D17" s="102"/>
      <c r="E17" s="103"/>
      <c r="F17" s="70"/>
    </row>
    <row r="18" spans="1:6" ht="13.7" customHeight="1">
      <c r="B18" s="973"/>
      <c r="C18" s="99" t="s">
        <v>304</v>
      </c>
      <c r="D18" s="99" t="s">
        <v>305</v>
      </c>
      <c r="E18" s="97">
        <v>6</v>
      </c>
      <c r="F18" s="70"/>
    </row>
    <row r="19" spans="1:6" ht="13.7" customHeight="1">
      <c r="B19" s="973"/>
      <c r="C19" s="99"/>
      <c r="D19" s="99"/>
      <c r="E19" s="104"/>
      <c r="F19" s="70"/>
    </row>
    <row r="20" spans="1:6" ht="13.7" customHeight="1">
      <c r="B20" s="974"/>
      <c r="C20" s="105"/>
      <c r="D20" s="105"/>
      <c r="E20" s="106"/>
      <c r="F20" s="70"/>
    </row>
    <row r="21" spans="1:6" ht="13.7" customHeight="1">
      <c r="B21" s="965" t="s">
        <v>306</v>
      </c>
      <c r="C21" s="107"/>
      <c r="D21" s="107"/>
      <c r="E21" s="108"/>
      <c r="F21" s="70"/>
    </row>
    <row r="22" spans="1:6" ht="13.7" customHeight="1">
      <c r="B22" s="973"/>
      <c r="C22" s="99" t="s">
        <v>304</v>
      </c>
      <c r="D22" s="99" t="s">
        <v>307</v>
      </c>
      <c r="E22" s="109">
        <v>7</v>
      </c>
      <c r="F22" s="70"/>
    </row>
    <row r="23" spans="1:6" ht="13.7" customHeight="1">
      <c r="B23" s="973"/>
      <c r="C23" s="99"/>
      <c r="D23" s="99"/>
      <c r="E23" s="104"/>
      <c r="F23" s="70"/>
    </row>
    <row r="24" spans="1:6" ht="13.7" customHeight="1">
      <c r="B24" s="974"/>
      <c r="C24" s="105"/>
      <c r="D24" s="105"/>
      <c r="E24" s="106"/>
      <c r="F24" s="70"/>
    </row>
    <row r="25" spans="1:6" ht="13.7" customHeight="1">
      <c r="A25" s="70"/>
      <c r="B25" s="968" t="s">
        <v>308</v>
      </c>
      <c r="C25" s="107"/>
      <c r="D25" s="110"/>
      <c r="E25" s="108"/>
      <c r="F25" s="70"/>
    </row>
    <row r="26" spans="1:6" ht="13.7" customHeight="1">
      <c r="A26" s="70"/>
      <c r="B26" s="969"/>
      <c r="C26" s="99" t="s">
        <v>309</v>
      </c>
      <c r="D26" s="99" t="s">
        <v>179</v>
      </c>
      <c r="E26" s="97">
        <v>8</v>
      </c>
    </row>
    <row r="27" spans="1:6" ht="13.7" customHeight="1">
      <c r="A27" s="70"/>
      <c r="B27" s="969"/>
      <c r="C27" s="99" t="s">
        <v>310</v>
      </c>
      <c r="D27" s="99" t="s">
        <v>311</v>
      </c>
      <c r="E27" s="97">
        <v>9</v>
      </c>
    </row>
    <row r="28" spans="1:6" ht="13.7" customHeight="1">
      <c r="A28" s="70"/>
      <c r="B28" s="969"/>
      <c r="C28" s="99" t="s">
        <v>312</v>
      </c>
      <c r="D28" s="99" t="s">
        <v>313</v>
      </c>
      <c r="E28" s="97">
        <v>10</v>
      </c>
    </row>
    <row r="29" spans="1:6" ht="13.7" customHeight="1">
      <c r="B29" s="970"/>
      <c r="C29" s="105"/>
      <c r="D29" s="105"/>
      <c r="E29" s="106"/>
    </row>
    <row r="30" spans="1:6" ht="13.7" customHeight="1">
      <c r="B30" s="965" t="s">
        <v>180</v>
      </c>
      <c r="C30" s="107"/>
      <c r="D30" s="107"/>
      <c r="E30" s="686"/>
    </row>
    <row r="31" spans="1:6" ht="13.7" customHeight="1">
      <c r="B31" s="966"/>
      <c r="C31" s="99" t="s">
        <v>314</v>
      </c>
      <c r="D31" s="99" t="s">
        <v>168</v>
      </c>
      <c r="E31" s="687">
        <v>11</v>
      </c>
    </row>
    <row r="32" spans="1:6" ht="13.7" customHeight="1">
      <c r="B32" s="966"/>
      <c r="C32" s="99"/>
      <c r="D32" s="99"/>
      <c r="E32" s="688"/>
    </row>
    <row r="33" spans="2:5" ht="13.7" customHeight="1">
      <c r="B33" s="966"/>
      <c r="C33" s="111" t="s">
        <v>315</v>
      </c>
      <c r="D33" s="111" t="s">
        <v>169</v>
      </c>
      <c r="E33" s="687">
        <v>12</v>
      </c>
    </row>
    <row r="34" spans="2:5" ht="13.7" customHeight="1">
      <c r="B34" s="966"/>
      <c r="C34" s="99"/>
      <c r="D34" s="99"/>
      <c r="E34" s="687"/>
    </row>
    <row r="35" spans="2:5" ht="13.7" customHeight="1">
      <c r="B35" s="966"/>
      <c r="C35" s="99" t="s">
        <v>316</v>
      </c>
      <c r="D35" s="99" t="s">
        <v>317</v>
      </c>
      <c r="E35" s="687">
        <v>13</v>
      </c>
    </row>
    <row r="36" spans="2:5" ht="13.7" customHeight="1">
      <c r="B36" s="966"/>
      <c r="C36" s="99"/>
      <c r="D36" s="99"/>
      <c r="E36" s="688"/>
    </row>
    <row r="37" spans="2:5" ht="15">
      <c r="B37" s="966"/>
      <c r="C37" s="99" t="s">
        <v>318</v>
      </c>
      <c r="D37" s="99" t="s">
        <v>181</v>
      </c>
      <c r="E37" s="687">
        <v>14</v>
      </c>
    </row>
    <row r="38" spans="2:5" ht="15">
      <c r="B38" s="966"/>
      <c r="C38" s="99"/>
      <c r="D38" s="99"/>
      <c r="E38" s="689"/>
    </row>
    <row r="39" spans="2:5">
      <c r="B39" s="690"/>
      <c r="C39" s="107"/>
      <c r="D39" s="107"/>
      <c r="E39" s="691"/>
    </row>
    <row r="40" spans="2:5" ht="13.7" customHeight="1">
      <c r="B40" s="692" t="s">
        <v>319</v>
      </c>
      <c r="C40" s="99"/>
      <c r="D40" s="99"/>
      <c r="E40" s="693"/>
    </row>
    <row r="41" spans="2:5" ht="13.7" customHeight="1">
      <c r="B41" s="692"/>
      <c r="C41" s="99"/>
      <c r="D41" s="113"/>
      <c r="E41" s="694"/>
    </row>
    <row r="42" spans="2:5" ht="13.7" customHeight="1">
      <c r="B42" s="692" t="s">
        <v>306</v>
      </c>
      <c r="C42" s="99" t="s">
        <v>320</v>
      </c>
      <c r="D42" s="99" t="s">
        <v>170</v>
      </c>
      <c r="E42" s="695">
        <v>15</v>
      </c>
    </row>
    <row r="43" spans="2:5" ht="13.7" customHeight="1">
      <c r="B43" s="692" t="s">
        <v>180</v>
      </c>
      <c r="C43" s="99"/>
      <c r="D43" s="99"/>
      <c r="E43" s="693"/>
    </row>
    <row r="44" spans="2:5" ht="13.7" customHeight="1">
      <c r="B44" s="696"/>
      <c r="C44" s="105"/>
      <c r="D44" s="105"/>
      <c r="E44" s="697"/>
    </row>
    <row r="45" spans="2:5" ht="13.7" customHeight="1">
      <c r="B45" s="692"/>
      <c r="C45" s="99"/>
      <c r="D45" s="99"/>
      <c r="E45" s="695"/>
    </row>
    <row r="46" spans="2:5" ht="13.7" customHeight="1">
      <c r="B46" s="692" t="s">
        <v>321</v>
      </c>
      <c r="C46" s="99"/>
      <c r="D46" s="99"/>
      <c r="E46" s="695"/>
    </row>
    <row r="47" spans="2:5" ht="13.7" customHeight="1">
      <c r="B47" s="692" t="s">
        <v>306</v>
      </c>
      <c r="C47" s="99" t="s">
        <v>322</v>
      </c>
      <c r="D47" s="99" t="s">
        <v>323</v>
      </c>
      <c r="E47" s="695">
        <v>16</v>
      </c>
    </row>
    <row r="48" spans="2:5" ht="13.7" customHeight="1">
      <c r="B48" s="692"/>
      <c r="C48" s="99"/>
      <c r="D48" s="99"/>
      <c r="E48" s="695"/>
    </row>
    <row r="49" spans="1:10" ht="13.7" customHeight="1">
      <c r="B49" s="692" t="s">
        <v>180</v>
      </c>
      <c r="C49" s="99" t="s">
        <v>324</v>
      </c>
      <c r="D49" s="99" t="s">
        <v>171</v>
      </c>
      <c r="E49" s="695">
        <v>17</v>
      </c>
    </row>
    <row r="50" spans="1:10" ht="13.7" customHeight="1">
      <c r="B50" s="692"/>
      <c r="C50" s="99"/>
      <c r="D50" s="99"/>
      <c r="E50" s="695"/>
    </row>
    <row r="51" spans="1:10" ht="13.7" customHeight="1">
      <c r="B51" s="696"/>
      <c r="C51" s="105"/>
      <c r="D51" s="114"/>
      <c r="E51" s="698"/>
    </row>
    <row r="52" spans="1:10" ht="13.7" customHeight="1">
      <c r="A52" s="70"/>
      <c r="B52" s="965" t="s">
        <v>325</v>
      </c>
      <c r="C52" s="110"/>
      <c r="D52" s="110"/>
      <c r="E52" s="108"/>
    </row>
    <row r="53" spans="1:10" ht="13.7" customHeight="1">
      <c r="A53" s="70"/>
      <c r="B53" s="966"/>
      <c r="C53" s="99" t="s">
        <v>326</v>
      </c>
      <c r="D53" s="99" t="s">
        <v>327</v>
      </c>
      <c r="E53" s="97">
        <v>18</v>
      </c>
    </row>
    <row r="54" spans="1:10" ht="13.7" customHeight="1">
      <c r="A54" s="70"/>
      <c r="B54" s="966"/>
      <c r="C54" s="99" t="s">
        <v>328</v>
      </c>
      <c r="D54" s="99" t="s">
        <v>329</v>
      </c>
      <c r="E54" s="97">
        <v>19</v>
      </c>
      <c r="G54" s="70"/>
      <c r="H54" s="736"/>
      <c r="I54" s="736"/>
      <c r="J54" s="70"/>
    </row>
    <row r="55" spans="1:10" ht="15">
      <c r="A55" s="70"/>
      <c r="B55" s="967"/>
      <c r="C55" s="114"/>
      <c r="D55" s="114"/>
      <c r="E55" s="106"/>
      <c r="G55" s="70"/>
      <c r="H55" s="736"/>
      <c r="I55" s="736"/>
      <c r="J55" s="70"/>
    </row>
    <row r="56" spans="1:10" ht="15">
      <c r="B56" s="979" t="s">
        <v>333</v>
      </c>
      <c r="C56" s="107"/>
      <c r="D56" s="115"/>
      <c r="E56" s="108"/>
      <c r="G56" s="70"/>
      <c r="H56" s="736"/>
      <c r="I56" s="736"/>
      <c r="J56" s="70"/>
    </row>
    <row r="57" spans="1:10" ht="15">
      <c r="B57" s="980"/>
      <c r="C57" s="99" t="s">
        <v>334</v>
      </c>
      <c r="D57" s="99" t="s">
        <v>335</v>
      </c>
      <c r="E57" s="97">
        <v>20</v>
      </c>
      <c r="G57" s="70"/>
      <c r="H57" s="736"/>
      <c r="I57" s="736"/>
      <c r="J57" s="70"/>
    </row>
    <row r="58" spans="1:10" ht="15">
      <c r="B58" s="980"/>
      <c r="C58" s="99" t="s">
        <v>336</v>
      </c>
      <c r="D58" s="99" t="s">
        <v>337</v>
      </c>
      <c r="E58" s="97">
        <v>21</v>
      </c>
      <c r="G58" s="70"/>
      <c r="H58" s="736"/>
      <c r="I58" s="736"/>
      <c r="J58" s="70"/>
    </row>
    <row r="59" spans="1:10">
      <c r="B59" s="980"/>
      <c r="C59" s="99" t="s">
        <v>338</v>
      </c>
      <c r="D59" s="99" t="s">
        <v>418</v>
      </c>
      <c r="E59" s="738">
        <v>22</v>
      </c>
      <c r="G59" s="70"/>
      <c r="H59" s="736"/>
      <c r="I59" s="736"/>
      <c r="J59" s="70"/>
    </row>
    <row r="60" spans="1:10">
      <c r="B60" s="980"/>
      <c r="C60" s="99" t="s">
        <v>339</v>
      </c>
      <c r="D60" s="99" t="s">
        <v>419</v>
      </c>
      <c r="E60" s="804">
        <v>23</v>
      </c>
      <c r="H60" s="736"/>
      <c r="I60" s="736"/>
    </row>
    <row r="61" spans="1:10" ht="15">
      <c r="B61" s="981"/>
      <c r="C61" s="105"/>
      <c r="D61" s="116"/>
      <c r="E61" s="117"/>
    </row>
    <row r="62" spans="1:10" ht="15">
      <c r="B62" s="975" t="s">
        <v>28</v>
      </c>
      <c r="C62" s="99"/>
      <c r="D62" s="118"/>
      <c r="E62" s="119"/>
    </row>
    <row r="63" spans="1:10" ht="15">
      <c r="B63" s="976"/>
      <c r="C63" s="99" t="s">
        <v>29</v>
      </c>
      <c r="D63" s="99" t="s">
        <v>30</v>
      </c>
      <c r="E63" s="97">
        <v>24</v>
      </c>
    </row>
    <row r="64" spans="1:10" ht="15">
      <c r="B64" s="976"/>
      <c r="C64" s="99" t="s">
        <v>31</v>
      </c>
      <c r="D64" s="99" t="s">
        <v>32</v>
      </c>
      <c r="E64" s="97">
        <v>25</v>
      </c>
    </row>
    <row r="65" spans="2:5" ht="15">
      <c r="B65" s="976"/>
      <c r="C65" s="99" t="s">
        <v>33</v>
      </c>
      <c r="D65" s="99" t="s">
        <v>34</v>
      </c>
      <c r="E65" s="97">
        <v>26</v>
      </c>
    </row>
    <row r="66" spans="2:5" ht="15">
      <c r="B66" s="976"/>
      <c r="C66" s="99" t="s">
        <v>35</v>
      </c>
      <c r="D66" s="99" t="s">
        <v>36</v>
      </c>
      <c r="E66" s="97">
        <v>27</v>
      </c>
    </row>
    <row r="67" spans="2:5" ht="15">
      <c r="B67" s="977"/>
      <c r="C67" s="105"/>
      <c r="D67" s="105"/>
      <c r="E67" s="112"/>
    </row>
    <row r="68" spans="2:5" ht="15">
      <c r="B68" s="959" t="s">
        <v>157</v>
      </c>
      <c r="C68" s="110"/>
      <c r="D68" s="110"/>
      <c r="E68" s="108"/>
    </row>
    <row r="69" spans="2:5" ht="15">
      <c r="B69" s="960"/>
      <c r="C69" s="99" t="s">
        <v>158</v>
      </c>
      <c r="D69" s="99" t="s">
        <v>159</v>
      </c>
      <c r="E69" s="109">
        <v>28</v>
      </c>
    </row>
    <row r="70" spans="2:5" ht="15">
      <c r="B70" s="978"/>
      <c r="C70" s="114"/>
      <c r="D70" s="114"/>
      <c r="E70" s="106"/>
    </row>
    <row r="71" spans="2:5" ht="15">
      <c r="B71" s="959" t="s">
        <v>330</v>
      </c>
      <c r="C71" s="107"/>
      <c r="D71" s="107"/>
      <c r="E71" s="108"/>
    </row>
    <row r="72" spans="2:5" ht="15">
      <c r="B72" s="960"/>
      <c r="C72" s="99" t="s">
        <v>331</v>
      </c>
      <c r="D72" s="99" t="s">
        <v>332</v>
      </c>
      <c r="E72" s="97">
        <v>30</v>
      </c>
    </row>
    <row r="73" spans="2:5" ht="15.75" thickBot="1">
      <c r="B73" s="961"/>
      <c r="C73" s="120"/>
      <c r="D73" s="120"/>
      <c r="E73" s="121"/>
    </row>
    <row r="74" spans="2:5">
      <c r="C74" s="71"/>
      <c r="D74" s="72"/>
    </row>
    <row r="75" spans="2:5" ht="13.7" customHeight="1"/>
    <row r="76" spans="2:5" ht="11.25" customHeight="1"/>
  </sheetData>
  <mergeCells count="11">
    <mergeCell ref="B71:B73"/>
    <mergeCell ref="B1:E1"/>
    <mergeCell ref="B30:B38"/>
    <mergeCell ref="B52:B55"/>
    <mergeCell ref="B25:B29"/>
    <mergeCell ref="B12:B16"/>
    <mergeCell ref="B21:B24"/>
    <mergeCell ref="B17:B20"/>
    <mergeCell ref="B62:B67"/>
    <mergeCell ref="B68:B70"/>
    <mergeCell ref="B56:B61"/>
  </mergeCells>
  <phoneticPr fontId="12" type="noConversion"/>
  <hyperlinks>
    <hyperlink ref="E13" location="'(2) Directors Statement'!A1" display="'(2) Directors Statement'!A1"/>
    <hyperlink ref="E15" location="'(3) Notes to Accs'!Print_Area" display="'(3) Notes to Accs'!Print_Area"/>
    <hyperlink ref="E18" location="'(4) RFS Inc'!Print_Area" display="'(4) RFS Inc'!Print_Area"/>
    <hyperlink ref="E22" location="'(5) DISAGG Inc'!Print_Area" display="'(5) DISAGG Inc'!Print_Area"/>
    <hyperlink ref="E26" location="'(6) DISAGG Opex'!Print_Area" display="'(6) DISAGG Opex'!Print_Area"/>
    <hyperlink ref="E27" location="'(7) DISAGG Aloc1'!Print_Area" display="'(7) DISAGG Aloc1'!Print_Area"/>
    <hyperlink ref="E28" location="'(8) DISAGG Aloc2'!Print_Area" display="'(8) DISAGG Aloc2'!Print_Area"/>
    <hyperlink ref="E31" location="'(9) PTS Adj'!Print_Area" display="'(9) PTS Adj'!Print_Area"/>
    <hyperlink ref="E33" location="'(10) PTS PriceRedn'!Print_Area" display="'(10) PTS PriceRedn'!Print_Area"/>
    <hyperlink ref="E35" location="'(11) PTS Disc'!Print_Area" display="'(11) PTS Disc'!Print_Area"/>
    <hyperlink ref="E37" location="'(12) PTS Rev'!Print_Area" display="'(12) PTS Rev'!Print_Area"/>
    <hyperlink ref="E42" location="'(13) PTS Asset Aging'!Print_Area" display="'(13) PTS Asset Aging'!Print_Area"/>
    <hyperlink ref="E47" location="'(14) DISAGG ProvSum'!Print_Area" display="'(14) DISAGG ProvSum'!Print_Area"/>
    <hyperlink ref="E49" location="'(15) PTS ProvRec '!Print_Area" display="'(15) PTS ProvRec '!Print_Area"/>
    <hyperlink ref="E53" location="'(16) INF Rel Part Trans'!Print_Area" display="'(16) INF Rel Part Trans'!Print_Area"/>
    <hyperlink ref="E54" location="'(17) INF RevRec'!Print_Area" display="'(17) INF RevRec'!Print_Area"/>
    <hyperlink ref="E57" location="'(18) Historic Opex Summary'!A1" display="'(18) Historic Opex Summary'!A1"/>
    <hyperlink ref="E58" location="'(19) Historic Opex Category Yr1'!A1" display="'(19) Historic Opex Category Yr1'!A1"/>
    <hyperlink ref="E63" location="'(24) Historic Capex by Category'!A1" display="'(24) Historic Capex by Category'!A1"/>
    <hyperlink ref="E64" location="'(25) Hist Capex by Asset Class '!A1" display="'(25) Hist Capex by Asset Class '!A1"/>
    <hyperlink ref="E65" location="'(26) Hist Capex - Network'!A1" display="'(26) Hist Capex - Network'!A1"/>
    <hyperlink ref="E66" location="'(27) Hist Capex - Non-Network'!A1" display="'(27) Hist Capex - Non-Network'!A1"/>
    <hyperlink ref="E69" location="'(28) Auditor''s review report'!Print_Area" display="'(28) Auditor''s review report'!Print_Area"/>
    <hyperlink ref="E72" location="'(29) NFS Curr Map Netw'!A1" display="'(29) NFS Curr Map Netw'!A1"/>
    <hyperlink ref="E59" location="'(20) Historic Opex Category Yr2'!A1" display="'(20) Historic Opex Category Yr2'!A1"/>
    <hyperlink ref="E60" location="'(21) Historic Opex Category Yr3'!A1" display="'(21) Historic Opex Category Yr3'!A1"/>
  </hyperlinks>
  <printOptions horizontalCentered="1"/>
  <pageMargins left="0.74803149606299213" right="0.74803149606299213" top="0.98425196850393704" bottom="0.98425196850393704" header="0.51181102362204722" footer="0.51181102362204722"/>
  <pageSetup paperSize="9" scale="66" orientation="portrait" r:id="rId1"/>
  <headerFooter alignWithMargins="0"/>
  <rowBreaks count="1" manualBreakCount="1">
    <brk id="58" min="1" max="4" man="1"/>
  </rowBreaks>
  <colBreaks count="1" manualBreakCount="1">
    <brk id="4" max="7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37"/>
  <sheetViews>
    <sheetView zoomScale="80" zoomScaleNormal="80" zoomScaleSheetLayoutView="75" workbookViewId="0">
      <selection activeCell="G54" sqref="G54:J59"/>
    </sheetView>
  </sheetViews>
  <sheetFormatPr defaultColWidth="7.85546875" defaultRowHeight="13.5"/>
  <cols>
    <col min="1" max="1" width="51.5703125" style="424" customWidth="1"/>
    <col min="2" max="2" width="21.28515625" style="424" customWidth="1"/>
    <col min="3" max="3" width="23.7109375" style="424" customWidth="1"/>
    <col min="4" max="4" width="7.28515625" style="424" customWidth="1"/>
    <col min="5" max="5" width="17.7109375" style="424" customWidth="1"/>
    <col min="6" max="6" width="9.7109375" style="424" customWidth="1"/>
    <col min="7" max="14" width="7.85546875" style="424" customWidth="1"/>
    <col min="15" max="15" width="7.85546875" style="373" customWidth="1"/>
    <col min="16" max="16384" width="7.85546875" style="424"/>
  </cols>
  <sheetData>
    <row r="1" spans="1:15" s="373" customFormat="1">
      <c r="A1" s="439"/>
      <c r="B1" s="439"/>
      <c r="C1" s="439"/>
      <c r="D1" s="439"/>
      <c r="E1" s="439"/>
    </row>
    <row r="2" spans="1:15" s="366" customFormat="1" ht="42.75" customHeight="1">
      <c r="A2" s="1007" t="s">
        <v>55</v>
      </c>
      <c r="B2" s="1008"/>
      <c r="C2" s="1008"/>
      <c r="D2" s="1009"/>
      <c r="E2" s="440"/>
      <c r="F2" s="376"/>
      <c r="G2" s="376"/>
      <c r="H2" s="376"/>
      <c r="I2" s="376"/>
      <c r="J2" s="376"/>
      <c r="K2" s="376"/>
    </row>
    <row r="3" spans="1:15" s="366" customFormat="1" ht="12.75" customHeight="1">
      <c r="A3" s="390"/>
      <c r="B3" s="322"/>
      <c r="C3" s="322"/>
      <c r="D3" s="440"/>
      <c r="E3" s="440"/>
      <c r="F3" s="378"/>
      <c r="G3" s="378"/>
      <c r="H3" s="378"/>
      <c r="I3" s="376"/>
      <c r="J3" s="376"/>
      <c r="K3" s="376"/>
    </row>
    <row r="4" spans="1:15" s="373" customFormat="1">
      <c r="A4" s="439"/>
      <c r="B4" s="439"/>
      <c r="C4" s="439"/>
      <c r="D4" s="440"/>
      <c r="E4" s="440"/>
    </row>
    <row r="5" spans="1:15" s="373" customFormat="1" ht="15">
      <c r="A5" s="1010"/>
      <c r="B5" s="1010"/>
      <c r="C5" s="1010"/>
      <c r="D5" s="1011"/>
      <c r="E5" s="440"/>
      <c r="F5" s="327"/>
      <c r="G5" s="327"/>
      <c r="H5" s="327"/>
      <c r="I5" s="327"/>
      <c r="J5" s="1002"/>
      <c r="K5" s="1002"/>
    </row>
    <row r="6" spans="1:15">
      <c r="A6" s="440"/>
      <c r="B6" s="440"/>
      <c r="C6" s="440"/>
      <c r="D6" s="440"/>
      <c r="E6" s="440"/>
    </row>
    <row r="7" spans="1:15" ht="12.75" customHeight="1">
      <c r="A7" s="135" t="str">
        <f>'(1) Index'!$C$9</f>
        <v>For the year ended 30 June 2018</v>
      </c>
      <c r="B7" s="441"/>
      <c r="C7" s="440"/>
      <c r="D7" s="440"/>
      <c r="E7" s="440"/>
    </row>
    <row r="8" spans="1:15">
      <c r="A8" s="440"/>
      <c r="B8" s="440"/>
      <c r="C8" s="440"/>
      <c r="D8" s="440"/>
      <c r="E8" s="440"/>
    </row>
    <row r="9" spans="1:15" s="382" customFormat="1">
      <c r="A9" s="442"/>
      <c r="B9" s="442"/>
      <c r="C9" s="442"/>
      <c r="D9" s="442"/>
      <c r="E9" s="442"/>
      <c r="F9" s="383"/>
      <c r="G9" s="383"/>
      <c r="H9" s="383"/>
      <c r="I9" s="383"/>
      <c r="O9" s="383"/>
    </row>
    <row r="10" spans="1:15" s="382" customFormat="1">
      <c r="A10" s="442" t="s">
        <v>125</v>
      </c>
      <c r="B10" s="442"/>
      <c r="C10" s="442"/>
      <c r="D10" s="442"/>
      <c r="E10" s="442"/>
      <c r="F10" s="383"/>
      <c r="G10" s="383"/>
      <c r="H10" s="383"/>
      <c r="I10" s="383"/>
      <c r="O10" s="383"/>
    </row>
    <row r="11" spans="1:15" s="382" customFormat="1">
      <c r="A11" s="442"/>
      <c r="B11" s="442"/>
      <c r="C11" s="442"/>
      <c r="D11" s="442"/>
      <c r="E11" s="442"/>
      <c r="F11" s="383"/>
      <c r="G11" s="383"/>
      <c r="H11" s="383"/>
      <c r="I11" s="383"/>
      <c r="O11" s="383"/>
    </row>
    <row r="12" spans="1:15" s="382" customFormat="1">
      <c r="A12" s="442"/>
      <c r="B12" s="442"/>
      <c r="C12" s="442"/>
      <c r="D12" s="442"/>
      <c r="E12" s="442"/>
      <c r="F12" s="383"/>
      <c r="G12" s="383"/>
      <c r="H12" s="383"/>
      <c r="I12" s="383"/>
      <c r="O12" s="383"/>
    </row>
    <row r="13" spans="1:15">
      <c r="A13" s="440"/>
      <c r="B13" s="440"/>
      <c r="C13" s="440"/>
      <c r="D13" s="440"/>
      <c r="E13" s="440"/>
    </row>
    <row r="14" spans="1:15">
      <c r="A14" s="440"/>
      <c r="B14" s="440"/>
      <c r="C14" s="440"/>
      <c r="D14" s="440"/>
      <c r="E14" s="440"/>
    </row>
    <row r="15" spans="1:15">
      <c r="A15" s="440"/>
      <c r="B15" s="440"/>
      <c r="C15" s="440"/>
      <c r="D15" s="440"/>
      <c r="E15" s="440"/>
    </row>
    <row r="16" spans="1:15">
      <c r="A16" s="440"/>
      <c r="B16" s="440"/>
      <c r="C16" s="440"/>
      <c r="D16" s="440"/>
      <c r="E16" s="440"/>
    </row>
    <row r="17" spans="1:5">
      <c r="A17" s="440"/>
      <c r="B17" s="440"/>
      <c r="C17" s="440"/>
      <c r="D17" s="440"/>
      <c r="E17" s="440"/>
    </row>
    <row r="18" spans="1:5">
      <c r="A18" s="440"/>
      <c r="B18" s="440"/>
      <c r="C18" s="440"/>
      <c r="D18" s="440"/>
      <c r="E18" s="440"/>
    </row>
    <row r="19" spans="1:5">
      <c r="A19" s="440"/>
      <c r="B19" s="440"/>
      <c r="C19" s="440"/>
      <c r="D19" s="440"/>
      <c r="E19" s="440"/>
    </row>
    <row r="20" spans="1:5">
      <c r="A20" s="440"/>
      <c r="B20" s="440"/>
      <c r="C20" s="440"/>
      <c r="D20" s="440"/>
      <c r="E20" s="440"/>
    </row>
    <row r="21" spans="1:5">
      <c r="A21" s="440"/>
      <c r="B21" s="440"/>
      <c r="C21" s="440"/>
      <c r="D21" s="440"/>
      <c r="E21" s="440"/>
    </row>
    <row r="22" spans="1:5">
      <c r="A22" s="440"/>
      <c r="B22" s="440"/>
      <c r="C22" s="440"/>
      <c r="D22" s="440"/>
      <c r="E22" s="440"/>
    </row>
    <row r="23" spans="1:5">
      <c r="A23" s="440"/>
      <c r="B23" s="440"/>
      <c r="C23" s="440"/>
      <c r="D23" s="440"/>
      <c r="E23" s="440"/>
    </row>
    <row r="24" spans="1:5">
      <c r="A24" s="440"/>
      <c r="B24" s="440"/>
      <c r="C24" s="440"/>
      <c r="D24" s="440"/>
      <c r="E24" s="440"/>
    </row>
    <row r="25" spans="1:5">
      <c r="A25" s="440"/>
      <c r="B25" s="440"/>
      <c r="C25" s="440"/>
      <c r="D25" s="440"/>
      <c r="E25" s="440"/>
    </row>
    <row r="26" spans="1:5">
      <c r="A26" s="440"/>
      <c r="B26" s="440"/>
      <c r="C26" s="440"/>
      <c r="D26" s="440"/>
      <c r="E26" s="440"/>
    </row>
    <row r="27" spans="1:5">
      <c r="A27" s="440"/>
      <c r="B27" s="440"/>
      <c r="C27" s="440"/>
      <c r="D27" s="440"/>
      <c r="E27" s="440"/>
    </row>
    <row r="28" spans="1:5">
      <c r="A28" s="440"/>
      <c r="B28" s="440"/>
      <c r="C28" s="440"/>
      <c r="D28" s="440"/>
      <c r="E28" s="440"/>
    </row>
    <row r="29" spans="1:5">
      <c r="A29" s="440"/>
      <c r="B29" s="440"/>
      <c r="C29" s="440"/>
      <c r="D29" s="440"/>
      <c r="E29" s="440"/>
    </row>
    <row r="30" spans="1:5">
      <c r="A30" s="440"/>
      <c r="B30" s="440"/>
      <c r="C30" s="440"/>
      <c r="D30" s="440"/>
      <c r="E30" s="440"/>
    </row>
    <row r="31" spans="1:5">
      <c r="A31" s="440"/>
      <c r="B31" s="440"/>
      <c r="C31" s="440"/>
      <c r="D31" s="440"/>
      <c r="E31" s="440"/>
    </row>
    <row r="32" spans="1:5">
      <c r="A32" s="440"/>
      <c r="B32" s="440"/>
      <c r="C32" s="440"/>
      <c r="D32" s="440"/>
      <c r="E32" s="440"/>
    </row>
    <row r="33" spans="1:5">
      <c r="A33" s="440"/>
      <c r="B33" s="440"/>
      <c r="C33" s="440"/>
      <c r="D33" s="440"/>
      <c r="E33" s="440"/>
    </row>
    <row r="34" spans="1:5">
      <c r="A34" s="440"/>
      <c r="B34" s="440"/>
      <c r="C34" s="440"/>
      <c r="D34" s="440"/>
      <c r="E34" s="440"/>
    </row>
    <row r="35" spans="1:5">
      <c r="A35" s="440"/>
      <c r="B35" s="440"/>
      <c r="C35" s="440"/>
      <c r="D35" s="440"/>
      <c r="E35" s="440"/>
    </row>
    <row r="36" spans="1:5">
      <c r="A36" s="440"/>
      <c r="B36" s="440"/>
      <c r="C36" s="440"/>
      <c r="D36" s="440"/>
      <c r="E36" s="440"/>
    </row>
    <row r="37" spans="1:5">
      <c r="A37" s="440"/>
      <c r="B37" s="440"/>
      <c r="C37" s="440"/>
      <c r="D37" s="440"/>
      <c r="E37" s="440"/>
    </row>
  </sheetData>
  <mergeCells count="3">
    <mergeCell ref="J5:K5"/>
    <mergeCell ref="A2:D2"/>
    <mergeCell ref="A5:D5"/>
  </mergeCells>
  <phoneticPr fontId="17" type="noConversion"/>
  <printOptions horizontalCentered="1"/>
  <pageMargins left="0.15748031496062992" right="0.15748031496062992" top="0.11811023622047245" bottom="0.11811023622047245" header="0.11811023622047245" footer="0.11811023622047245"/>
  <pageSetup paperSize="9" scale="85" firstPageNumber="12" orientation="landscape" useFirstPageNumber="1"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pageSetUpPr fitToPage="1"/>
  </sheetPr>
  <dimension ref="A1:K63"/>
  <sheetViews>
    <sheetView showGridLines="0" zoomScaleNormal="100" zoomScaleSheetLayoutView="75" workbookViewId="0">
      <selection activeCell="G54" sqref="G54:J59"/>
    </sheetView>
  </sheetViews>
  <sheetFormatPr defaultColWidth="8" defaultRowHeight="12.75"/>
  <cols>
    <col min="1" max="1" width="4.28515625" style="34" customWidth="1"/>
    <col min="2" max="2" width="1.42578125" style="34" customWidth="1"/>
    <col min="3" max="3" width="66" style="34" customWidth="1"/>
    <col min="4" max="8" width="17.7109375" style="34" customWidth="1"/>
    <col min="9" max="9" width="14" style="40" customWidth="1"/>
    <col min="10" max="10" width="14.28515625" style="40" customWidth="1"/>
    <col min="11" max="11" width="15" style="40" customWidth="1"/>
    <col min="12" max="16384" width="8" style="40"/>
  </cols>
  <sheetData>
    <row r="1" spans="1:11" s="6" customFormat="1">
      <c r="A1" s="1"/>
      <c r="B1" s="1"/>
      <c r="C1" s="1"/>
      <c r="D1" s="1"/>
      <c r="G1" s="1"/>
      <c r="H1" s="1"/>
    </row>
    <row r="2" spans="1:11" s="7" customFormat="1" ht="16.5" customHeight="1">
      <c r="A2" s="1012" t="s">
        <v>85</v>
      </c>
      <c r="B2" s="1013"/>
      <c r="C2" s="1013"/>
      <c r="D2" s="1013"/>
      <c r="E2" s="1013"/>
      <c r="F2" s="1013"/>
      <c r="G2" s="1013"/>
      <c r="H2" s="1013"/>
      <c r="I2" s="42"/>
      <c r="J2" s="42"/>
      <c r="K2" s="43"/>
    </row>
    <row r="3" spans="1:11" s="15" customFormat="1">
      <c r="A3" s="44"/>
      <c r="B3" s="44"/>
      <c r="C3" s="44"/>
      <c r="D3" s="44"/>
      <c r="E3" s="44"/>
      <c r="F3" s="44"/>
      <c r="G3" s="45"/>
      <c r="H3" s="45"/>
      <c r="I3" s="46"/>
      <c r="J3" s="47"/>
      <c r="K3" s="47"/>
    </row>
    <row r="4" spans="1:11" s="6" customFormat="1"/>
    <row r="5" spans="1:11" s="6" customFormat="1" ht="15.75">
      <c r="A5" s="1014"/>
      <c r="B5" s="1015"/>
      <c r="C5" s="1015"/>
      <c r="D5" s="1015"/>
      <c r="E5" s="1015"/>
      <c r="F5" s="1015"/>
      <c r="G5" s="1015"/>
      <c r="H5" s="1015"/>
      <c r="I5" s="48"/>
      <c r="J5" s="48"/>
      <c r="K5" s="14"/>
    </row>
    <row r="6" spans="1:11" ht="12.75" customHeight="1">
      <c r="A6" s="13"/>
      <c r="B6" s="13"/>
      <c r="C6" s="13"/>
      <c r="D6" s="13"/>
      <c r="E6" s="13"/>
      <c r="F6" s="13"/>
      <c r="G6" s="13"/>
      <c r="H6" s="13"/>
      <c r="I6" s="13"/>
      <c r="J6" s="13"/>
      <c r="K6" s="13"/>
    </row>
    <row r="7" spans="1:11" ht="15">
      <c r="A7" s="135" t="str">
        <f>'(1) Index'!$C$9</f>
        <v>For the year ended 30 June 2018</v>
      </c>
      <c r="B7" s="6"/>
      <c r="C7" s="6"/>
      <c r="D7" s="20"/>
      <c r="E7" s="6"/>
      <c r="F7" s="6"/>
      <c r="G7" s="1"/>
      <c r="H7" s="1"/>
      <c r="I7" s="4"/>
      <c r="J7" s="4"/>
      <c r="K7" s="35"/>
    </row>
    <row r="8" spans="1:11" ht="14.25">
      <c r="A8" s="1"/>
      <c r="B8" s="1"/>
      <c r="C8" s="1"/>
      <c r="D8" s="1"/>
      <c r="E8" s="6"/>
      <c r="F8" s="6"/>
      <c r="G8" s="1"/>
      <c r="H8" s="1"/>
      <c r="I8" s="4"/>
      <c r="J8" s="4"/>
      <c r="K8" s="8"/>
    </row>
    <row r="9" spans="1:11" ht="14.25">
      <c r="A9" s="1" t="s">
        <v>150</v>
      </c>
      <c r="B9" s="1"/>
      <c r="C9" s="1"/>
      <c r="D9" s="1"/>
      <c r="E9" s="6"/>
      <c r="F9" s="6"/>
      <c r="G9" s="1"/>
      <c r="H9" s="1"/>
      <c r="I9" s="4"/>
      <c r="J9" s="4"/>
      <c r="K9" s="8"/>
    </row>
    <row r="10" spans="1:11" ht="14.25">
      <c r="A10" s="1"/>
      <c r="B10" s="1"/>
      <c r="C10" s="1"/>
      <c r="D10" s="1"/>
      <c r="E10" s="6"/>
      <c r="F10" s="6"/>
      <c r="G10" s="1"/>
      <c r="H10" s="1"/>
      <c r="I10" s="4"/>
      <c r="J10" s="4"/>
      <c r="K10" s="8"/>
    </row>
    <row r="11" spans="1:11" ht="14.25" hidden="1">
      <c r="A11" s="49"/>
      <c r="B11" s="50"/>
      <c r="C11" s="51"/>
      <c r="D11" s="52"/>
      <c r="E11" s="53"/>
      <c r="F11" s="54"/>
      <c r="G11" s="54"/>
      <c r="H11" s="55"/>
      <c r="I11" s="4"/>
      <c r="J11" s="4"/>
      <c r="K11" s="8"/>
    </row>
    <row r="12" spans="1:11" ht="16.5" hidden="1" customHeight="1">
      <c r="A12" s="16"/>
      <c r="B12" s="6"/>
      <c r="C12" s="21"/>
      <c r="D12" s="22"/>
      <c r="E12" s="56"/>
      <c r="F12" s="56"/>
      <c r="G12" s="56"/>
      <c r="H12" s="57"/>
      <c r="I12" s="4"/>
      <c r="J12" s="4"/>
      <c r="K12" s="4"/>
    </row>
    <row r="13" spans="1:11" ht="6" hidden="1" customHeight="1">
      <c r="A13" s="16"/>
      <c r="B13" s="6"/>
      <c r="C13" s="21"/>
      <c r="D13" s="36"/>
      <c r="E13" s="41"/>
      <c r="F13" s="41"/>
      <c r="G13" s="41"/>
      <c r="H13" s="23"/>
      <c r="I13" s="4"/>
      <c r="J13" s="4"/>
      <c r="K13" s="4"/>
    </row>
    <row r="14" spans="1:11" ht="14.25" hidden="1">
      <c r="A14" s="19"/>
      <c r="B14" s="32" t="s">
        <v>86</v>
      </c>
      <c r="C14" s="18"/>
      <c r="D14" s="58"/>
      <c r="E14" s="30"/>
      <c r="F14" s="30"/>
      <c r="G14" s="30"/>
      <c r="H14" s="31"/>
      <c r="I14" s="4"/>
      <c r="J14" s="4"/>
      <c r="K14" s="4"/>
    </row>
    <row r="15" spans="1:11" ht="14.25" hidden="1">
      <c r="A15" s="27" t="s">
        <v>87</v>
      </c>
      <c r="B15" s="25"/>
      <c r="C15" s="21"/>
      <c r="D15" s="38"/>
      <c r="E15" s="10"/>
      <c r="F15" s="10"/>
      <c r="G15" s="10"/>
      <c r="H15" s="39"/>
      <c r="I15" s="4"/>
      <c r="J15" s="4"/>
      <c r="K15" s="4"/>
    </row>
    <row r="16" spans="1:11" ht="14.25" hidden="1">
      <c r="A16" s="16"/>
      <c r="B16" s="9" t="s">
        <v>88</v>
      </c>
      <c r="C16" s="59"/>
      <c r="D16" s="38"/>
      <c r="E16" s="10"/>
      <c r="F16" s="10"/>
      <c r="G16" s="10"/>
      <c r="H16" s="39"/>
      <c r="I16" s="4"/>
      <c r="J16" s="4"/>
      <c r="K16" s="4"/>
    </row>
    <row r="17" spans="1:11" ht="14.25" hidden="1">
      <c r="A17" s="16"/>
      <c r="B17" s="9" t="s">
        <v>89</v>
      </c>
      <c r="C17" s="59"/>
      <c r="D17" s="38"/>
      <c r="E17" s="10"/>
      <c r="F17" s="10"/>
      <c r="G17" s="10"/>
      <c r="H17" s="39"/>
      <c r="I17" s="4"/>
      <c r="J17" s="4"/>
      <c r="K17" s="4"/>
    </row>
    <row r="18" spans="1:11" ht="14.25" hidden="1">
      <c r="A18" s="16"/>
      <c r="B18" s="9" t="s">
        <v>90</v>
      </c>
      <c r="C18" s="59"/>
      <c r="D18" s="38"/>
      <c r="E18" s="10"/>
      <c r="F18" s="10"/>
      <c r="G18" s="10"/>
      <c r="H18" s="39"/>
      <c r="I18" s="4"/>
      <c r="J18" s="4"/>
      <c r="K18" s="4"/>
    </row>
    <row r="19" spans="1:11" ht="14.25" hidden="1">
      <c r="A19" s="16"/>
      <c r="B19" s="9" t="s">
        <v>91</v>
      </c>
      <c r="C19" s="59"/>
      <c r="D19" s="38"/>
      <c r="E19" s="10"/>
      <c r="F19" s="10"/>
      <c r="G19" s="10"/>
      <c r="H19" s="39"/>
      <c r="I19" s="4"/>
      <c r="J19" s="4"/>
      <c r="K19" s="4"/>
    </row>
    <row r="20" spans="1:11" ht="14.25" hidden="1">
      <c r="A20" s="16"/>
      <c r="B20" s="25" t="s">
        <v>93</v>
      </c>
      <c r="C20" s="29"/>
      <c r="D20" s="38"/>
      <c r="E20" s="10"/>
      <c r="F20" s="10"/>
      <c r="G20" s="10"/>
      <c r="H20" s="39"/>
      <c r="I20" s="4"/>
      <c r="J20" s="4"/>
      <c r="K20" s="4"/>
    </row>
    <row r="21" spans="1:11" ht="14.25" hidden="1">
      <c r="A21" s="16"/>
      <c r="B21" s="25" t="s">
        <v>94</v>
      </c>
      <c r="C21" s="29"/>
      <c r="D21" s="60"/>
      <c r="E21" s="61"/>
      <c r="F21" s="61"/>
      <c r="G21" s="61"/>
      <c r="H21" s="26"/>
      <c r="I21" s="4"/>
      <c r="J21" s="4"/>
      <c r="K21" s="4"/>
    </row>
    <row r="22" spans="1:11" ht="14.25" hidden="1">
      <c r="A22" s="19"/>
      <c r="B22" s="32" t="s">
        <v>95</v>
      </c>
      <c r="C22" s="33"/>
      <c r="D22" s="62"/>
      <c r="E22" s="63"/>
      <c r="F22" s="63"/>
      <c r="G22" s="63"/>
      <c r="H22" s="64"/>
      <c r="I22" s="4"/>
      <c r="J22" s="4"/>
      <c r="K22" s="4"/>
    </row>
    <row r="23" spans="1:11" ht="14.25" hidden="1">
      <c r="A23" s="27" t="s">
        <v>96</v>
      </c>
      <c r="C23" s="29"/>
      <c r="D23" s="38"/>
      <c r="E23" s="10"/>
      <c r="F23" s="10"/>
      <c r="G23" s="10"/>
      <c r="H23" s="39"/>
      <c r="I23" s="4"/>
      <c r="J23" s="4"/>
      <c r="K23" s="4"/>
    </row>
    <row r="24" spans="1:11" ht="28.5" hidden="1" customHeight="1">
      <c r="A24" s="16"/>
      <c r="B24" s="1016" t="s">
        <v>97</v>
      </c>
      <c r="C24" s="1017"/>
      <c r="D24" s="65"/>
      <c r="E24" s="28"/>
      <c r="F24" s="28"/>
      <c r="G24" s="28"/>
      <c r="H24" s="24"/>
      <c r="I24" s="4"/>
      <c r="J24" s="4"/>
      <c r="K24" s="4"/>
    </row>
    <row r="25" spans="1:11" ht="14.25" hidden="1">
      <c r="A25" s="19"/>
      <c r="B25" s="17"/>
      <c r="C25" s="18"/>
      <c r="D25" s="58"/>
      <c r="E25" s="30"/>
      <c r="F25" s="30"/>
      <c r="G25" s="30"/>
      <c r="H25" s="31"/>
      <c r="I25" s="4"/>
      <c r="J25" s="4"/>
      <c r="K25" s="4"/>
    </row>
    <row r="26" spans="1:11" ht="14.25" hidden="1">
      <c r="A26" s="3"/>
      <c r="B26" s="1"/>
      <c r="C26" s="1"/>
      <c r="D26" s="11"/>
      <c r="E26" s="10"/>
      <c r="F26" s="10"/>
      <c r="G26" s="11"/>
      <c r="H26" s="11"/>
      <c r="I26" s="4"/>
      <c r="J26" s="4"/>
      <c r="K26" s="4"/>
    </row>
    <row r="27" spans="1:11" ht="15">
      <c r="A27" s="66"/>
      <c r="B27" s="2"/>
      <c r="C27" s="2"/>
      <c r="D27" s="37"/>
      <c r="E27" s="12"/>
      <c r="F27" s="12"/>
      <c r="G27" s="37"/>
      <c r="H27" s="37"/>
      <c r="I27" s="4"/>
    </row>
    <row r="28" spans="1:11" ht="15">
      <c r="A28" s="66"/>
      <c r="B28" s="2"/>
      <c r="C28" s="2"/>
      <c r="D28" s="37"/>
      <c r="E28" s="12"/>
      <c r="F28" s="12"/>
      <c r="G28" s="37"/>
      <c r="H28" s="37"/>
      <c r="I28" s="4"/>
    </row>
    <row r="29" spans="1:11" ht="14.25">
      <c r="A29" s="2"/>
      <c r="B29" s="2"/>
      <c r="C29" s="2"/>
      <c r="D29" s="37"/>
      <c r="E29" s="12"/>
      <c r="F29" s="12"/>
      <c r="G29" s="37"/>
      <c r="H29" s="37"/>
      <c r="I29" s="4"/>
    </row>
    <row r="30" spans="1:11" ht="14.25">
      <c r="A30" s="2"/>
      <c r="B30" s="2"/>
      <c r="C30" s="2"/>
      <c r="D30" s="37"/>
      <c r="E30" s="12"/>
      <c r="F30" s="12"/>
      <c r="G30" s="37"/>
      <c r="H30" s="37"/>
      <c r="I30" s="6"/>
    </row>
    <row r="31" spans="1:11" ht="14.25">
      <c r="A31" s="2"/>
      <c r="B31" s="2"/>
      <c r="C31" s="2"/>
      <c r="D31" s="37"/>
      <c r="E31" s="12"/>
      <c r="F31" s="12"/>
      <c r="G31" s="37"/>
      <c r="H31" s="37"/>
      <c r="I31" s="6"/>
    </row>
    <row r="32" spans="1:11" ht="14.25">
      <c r="A32" s="2"/>
      <c r="B32" s="2"/>
      <c r="C32" s="2"/>
      <c r="D32" s="37"/>
      <c r="E32" s="12"/>
      <c r="F32" s="12"/>
      <c r="G32" s="37"/>
      <c r="H32" s="37"/>
      <c r="I32" s="6"/>
    </row>
    <row r="33" spans="1:9" ht="14.25">
      <c r="A33" s="2"/>
      <c r="B33" s="2"/>
      <c r="C33" s="2"/>
      <c r="D33" s="37"/>
      <c r="E33" s="12"/>
      <c r="F33" s="12"/>
      <c r="G33" s="37"/>
      <c r="H33" s="37"/>
      <c r="I33" s="6"/>
    </row>
    <row r="34" spans="1:9" ht="14.25">
      <c r="A34" s="2"/>
      <c r="B34" s="2"/>
      <c r="C34" s="2"/>
      <c r="D34" s="37"/>
      <c r="E34" s="12"/>
      <c r="F34" s="12"/>
      <c r="G34" s="37"/>
      <c r="H34" s="37"/>
      <c r="I34" s="6"/>
    </row>
    <row r="35" spans="1:9" ht="14.25">
      <c r="A35" s="2"/>
      <c r="B35" s="2"/>
      <c r="C35" s="2"/>
      <c r="D35" s="37"/>
      <c r="E35" s="12"/>
      <c r="F35" s="12"/>
      <c r="G35" s="37"/>
      <c r="H35" s="37"/>
      <c r="I35" s="6"/>
    </row>
    <row r="36" spans="1:9" ht="14.25">
      <c r="A36" s="2"/>
      <c r="B36" s="2"/>
      <c r="C36" s="2"/>
      <c r="D36" s="37"/>
      <c r="E36" s="12"/>
      <c r="F36" s="12"/>
      <c r="G36" s="37"/>
      <c r="H36" s="37"/>
      <c r="I36" s="6"/>
    </row>
    <row r="37" spans="1:9" ht="14.25">
      <c r="A37" s="2"/>
      <c r="B37" s="2"/>
      <c r="C37" s="2"/>
      <c r="D37" s="37"/>
      <c r="E37" s="12"/>
      <c r="F37" s="12"/>
      <c r="G37" s="37"/>
      <c r="H37" s="37"/>
      <c r="I37" s="6"/>
    </row>
    <row r="38" spans="1:9" ht="14.25">
      <c r="A38" s="2"/>
      <c r="B38" s="2"/>
      <c r="C38" s="2"/>
      <c r="D38" s="37"/>
      <c r="E38" s="12"/>
      <c r="F38" s="12"/>
      <c r="G38" s="37"/>
      <c r="H38" s="37"/>
      <c r="I38" s="6"/>
    </row>
    <row r="39" spans="1:9" ht="14.25">
      <c r="A39" s="2"/>
      <c r="B39" s="2"/>
      <c r="C39" s="2"/>
      <c r="D39" s="37"/>
      <c r="E39" s="12"/>
      <c r="F39" s="12"/>
      <c r="G39" s="37"/>
      <c r="H39" s="37"/>
      <c r="I39" s="6"/>
    </row>
    <row r="40" spans="1:9" ht="14.25">
      <c r="A40" s="2"/>
      <c r="B40" s="2"/>
      <c r="C40" s="2"/>
      <c r="D40" s="37"/>
      <c r="E40" s="12"/>
      <c r="F40" s="12"/>
      <c r="G40" s="37"/>
      <c r="H40" s="37"/>
    </row>
    <row r="41" spans="1:9" ht="14.25">
      <c r="A41" s="2"/>
      <c r="B41" s="2"/>
      <c r="C41" s="2"/>
      <c r="D41" s="37"/>
      <c r="E41" s="12"/>
      <c r="F41" s="12"/>
      <c r="G41" s="37"/>
      <c r="H41" s="37"/>
    </row>
    <row r="42" spans="1:9" ht="14.25">
      <c r="A42" s="2"/>
      <c r="B42" s="2"/>
      <c r="C42" s="2"/>
      <c r="D42" s="2"/>
      <c r="E42" s="4"/>
      <c r="F42" s="4"/>
      <c r="G42" s="2"/>
      <c r="H42" s="2"/>
    </row>
    <row r="43" spans="1:9" ht="14.25">
      <c r="A43" s="2"/>
      <c r="B43" s="2"/>
      <c r="C43" s="2"/>
      <c r="D43" s="2"/>
      <c r="E43" s="4"/>
      <c r="F43" s="4"/>
      <c r="G43" s="2"/>
      <c r="H43" s="2"/>
    </row>
    <row r="44" spans="1:9" ht="14.25">
      <c r="A44" s="2"/>
      <c r="B44" s="2"/>
      <c r="C44" s="2"/>
      <c r="D44" s="2"/>
      <c r="E44" s="4"/>
      <c r="F44" s="4"/>
      <c r="G44" s="2"/>
      <c r="H44" s="2"/>
    </row>
    <row r="45" spans="1:9" ht="14.25">
      <c r="A45" s="2"/>
      <c r="B45" s="2"/>
      <c r="C45" s="2"/>
      <c r="D45" s="2"/>
      <c r="E45" s="4"/>
      <c r="F45" s="4"/>
      <c r="G45" s="2"/>
      <c r="H45" s="2"/>
    </row>
    <row r="46" spans="1:9" ht="14.25">
      <c r="A46" s="2"/>
      <c r="B46" s="2"/>
      <c r="C46" s="2"/>
      <c r="D46" s="2"/>
      <c r="E46" s="4"/>
      <c r="F46" s="4"/>
      <c r="G46" s="2"/>
      <c r="H46" s="2"/>
    </row>
    <row r="47" spans="1:9" ht="14.25">
      <c r="A47" s="2"/>
      <c r="B47" s="2"/>
      <c r="C47" s="2"/>
      <c r="D47" s="2"/>
      <c r="E47" s="4"/>
      <c r="F47" s="4"/>
      <c r="G47" s="2"/>
      <c r="H47" s="2"/>
    </row>
    <row r="48" spans="1:9" ht="14.25">
      <c r="A48" s="2"/>
      <c r="B48" s="2"/>
      <c r="C48" s="2"/>
      <c r="D48" s="2"/>
      <c r="E48" s="4"/>
      <c r="F48" s="4"/>
      <c r="G48" s="2"/>
      <c r="H48" s="2"/>
    </row>
    <row r="63" spans="5:5" ht="13.5">
      <c r="E63" s="165"/>
    </row>
  </sheetData>
  <mergeCells count="3">
    <mergeCell ref="A2:H2"/>
    <mergeCell ref="A5:H5"/>
    <mergeCell ref="B24:C24"/>
  </mergeCells>
  <phoneticPr fontId="17" type="noConversion"/>
  <printOptions horizontalCentered="1"/>
  <pageMargins left="0.15748031496062992" right="0.15748031496062992" top="0.11811023622047245" bottom="0.11811023622047245" header="0.11811023622047245" footer="0.11811023622047245"/>
  <pageSetup paperSize="9" scale="92" firstPageNumber="13" orientation="landscape" useFirstPageNumber="1"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C31"/>
  <sheetViews>
    <sheetView showGridLines="0" zoomScale="80" zoomScaleNormal="80" zoomScaleSheetLayoutView="75" workbookViewId="0">
      <selection activeCell="G54" sqref="G54:J59"/>
    </sheetView>
  </sheetViews>
  <sheetFormatPr defaultColWidth="8.42578125" defaultRowHeight="13.5"/>
  <cols>
    <col min="1" max="1" width="13.85546875" style="470" customWidth="1"/>
    <col min="2" max="2" width="29.5703125" style="169" customWidth="1"/>
    <col min="3" max="3" width="30" style="169" customWidth="1"/>
    <col min="4" max="4" width="22.42578125" style="165" customWidth="1"/>
    <col min="5" max="5" width="25.28515625" style="165" customWidth="1"/>
    <col min="6" max="6" width="12.42578125" style="165" customWidth="1"/>
    <col min="7" max="7" width="1.7109375" style="165" customWidth="1"/>
    <col min="8" max="8" width="9.140625" style="165" customWidth="1"/>
    <col min="9" max="9" width="1.85546875" style="165" customWidth="1"/>
    <col min="10" max="10" width="10.28515625" style="165" customWidth="1"/>
    <col min="11" max="11" width="1.85546875" style="165" customWidth="1"/>
    <col min="12" max="14" width="8.42578125" style="165" customWidth="1"/>
    <col min="15" max="15" width="8.42578125" style="253" customWidth="1"/>
    <col min="16" max="16384" width="8.42578125" style="165"/>
  </cols>
  <sheetData>
    <row r="1" spans="1:29" s="253" customFormat="1"/>
    <row r="2" spans="1:29" s="250" customFormat="1" ht="36.75" customHeight="1">
      <c r="A2" s="1005" t="s">
        <v>56</v>
      </c>
      <c r="B2" s="1018"/>
      <c r="C2" s="1018"/>
      <c r="D2" s="1018"/>
      <c r="E2" s="444"/>
      <c r="F2" s="388"/>
      <c r="G2" s="388"/>
      <c r="H2" s="388"/>
      <c r="I2" s="388"/>
      <c r="J2" s="376"/>
      <c r="K2" s="376"/>
    </row>
    <row r="3" spans="1:29" s="325" customFormat="1" ht="15.75" customHeight="1">
      <c r="A3" s="443"/>
      <c r="B3" s="443"/>
      <c r="C3" s="443"/>
      <c r="D3" s="443"/>
      <c r="E3" s="443"/>
      <c r="F3" s="322"/>
      <c r="G3" s="322"/>
      <c r="H3" s="322"/>
      <c r="I3" s="391"/>
      <c r="J3" s="391"/>
      <c r="K3" s="391"/>
    </row>
    <row r="4" spans="1:29" s="253" customFormat="1" ht="13.5" customHeight="1"/>
    <row r="5" spans="1:29" s="253" customFormat="1" ht="12.75" customHeight="1">
      <c r="A5" s="445"/>
      <c r="B5" s="445"/>
      <c r="C5" s="445"/>
      <c r="D5" s="445"/>
      <c r="E5" s="445"/>
      <c r="F5" s="445"/>
      <c r="G5" s="446"/>
      <c r="I5" s="447"/>
      <c r="J5" s="447"/>
      <c r="K5" s="448"/>
      <c r="L5" s="165"/>
    </row>
    <row r="6" spans="1:29" s="253" customFormat="1" ht="12.75" customHeight="1">
      <c r="A6" s="135" t="str">
        <f>'(1) Index'!$C$9</f>
        <v>For the year ended 30 June 2018</v>
      </c>
      <c r="C6" s="169"/>
      <c r="D6" s="177"/>
      <c r="F6" s="396"/>
      <c r="G6" s="396"/>
      <c r="I6" s="255"/>
      <c r="J6" s="255"/>
      <c r="K6" s="449"/>
      <c r="L6" s="165"/>
    </row>
    <row r="7" spans="1:29" s="253" customFormat="1">
      <c r="A7" s="450"/>
      <c r="B7" s="395"/>
      <c r="C7" s="395"/>
      <c r="F7" s="255"/>
      <c r="G7" s="255"/>
      <c r="I7" s="255"/>
      <c r="J7" s="255"/>
      <c r="K7" s="449"/>
      <c r="L7" s="396"/>
      <c r="N7" s="165"/>
      <c r="P7" s="165"/>
      <c r="Q7" s="165"/>
      <c r="R7" s="165"/>
      <c r="S7" s="165"/>
      <c r="T7" s="165"/>
      <c r="U7" s="165"/>
      <c r="V7" s="165"/>
      <c r="W7" s="165"/>
      <c r="X7" s="165"/>
      <c r="Y7" s="165"/>
      <c r="Z7" s="165"/>
      <c r="AA7" s="165"/>
      <c r="AB7" s="165"/>
      <c r="AC7" s="165"/>
    </row>
    <row r="8" spans="1:29" ht="38.25">
      <c r="A8" s="263" t="s">
        <v>223</v>
      </c>
      <c r="B8" s="451" t="s">
        <v>224</v>
      </c>
      <c r="C8" s="452"/>
      <c r="D8" s="186" t="s">
        <v>225</v>
      </c>
      <c r="E8" s="453" t="s">
        <v>226</v>
      </c>
      <c r="F8" s="454"/>
    </row>
    <row r="9" spans="1:29" ht="21.95" customHeight="1">
      <c r="A9" s="455"/>
      <c r="B9" s="456"/>
      <c r="C9" s="456"/>
      <c r="D9" s="433" t="s">
        <v>227</v>
      </c>
      <c r="E9" s="433" t="s">
        <v>187</v>
      </c>
      <c r="F9" s="255"/>
    </row>
    <row r="10" spans="1:29" ht="13.5" customHeight="1">
      <c r="A10" s="455"/>
      <c r="B10" s="456"/>
      <c r="C10" s="456"/>
      <c r="D10" s="433"/>
      <c r="E10" s="433"/>
      <c r="F10" s="255"/>
    </row>
    <row r="11" spans="1:29" ht="13.5" customHeight="1">
      <c r="A11" s="455"/>
      <c r="B11" s="456"/>
      <c r="C11" s="456"/>
      <c r="D11" s="433"/>
      <c r="E11" s="433"/>
      <c r="F11" s="255"/>
    </row>
    <row r="12" spans="1:29" ht="13.5" customHeight="1">
      <c r="A12" s="457">
        <v>411000</v>
      </c>
      <c r="B12" s="458" t="s">
        <v>299</v>
      </c>
      <c r="C12" s="459"/>
      <c r="D12" s="433"/>
      <c r="E12" s="346">
        <v>13536</v>
      </c>
      <c r="F12" s="255"/>
    </row>
    <row r="13" spans="1:29" s="424" customFormat="1" ht="13.5" hidden="1" customHeight="1">
      <c r="A13" s="460">
        <v>480030</v>
      </c>
      <c r="B13" s="458" t="s">
        <v>148</v>
      </c>
      <c r="C13" s="461"/>
      <c r="D13" s="423"/>
      <c r="E13" s="211">
        <v>0</v>
      </c>
      <c r="F13" s="462"/>
      <c r="O13" s="373"/>
    </row>
    <row r="14" spans="1:29" ht="13.5" customHeight="1">
      <c r="A14" s="189"/>
      <c r="B14" s="224"/>
      <c r="C14" s="224"/>
      <c r="D14" s="417"/>
      <c r="E14" s="463"/>
      <c r="F14" s="392"/>
    </row>
    <row r="15" spans="1:29" ht="21" customHeight="1" thickBot="1">
      <c r="A15" s="189"/>
      <c r="B15" s="207"/>
      <c r="C15" s="464" t="s">
        <v>174</v>
      </c>
      <c r="D15" s="465">
        <f>SUM(D13:D14)</f>
        <v>0</v>
      </c>
      <c r="E15" s="465">
        <f>SUM(E12:E14)</f>
        <v>13536</v>
      </c>
      <c r="F15" s="392"/>
      <c r="H15" s="421"/>
    </row>
    <row r="16" spans="1:29" ht="14.25" thickTop="1">
      <c r="A16" s="466"/>
      <c r="B16" s="467"/>
      <c r="C16" s="468"/>
      <c r="D16" s="241"/>
      <c r="E16" s="469"/>
    </row>
    <row r="17" spans="1:7">
      <c r="B17" s="165"/>
      <c r="C17" s="343"/>
      <c r="D17" s="343"/>
      <c r="F17" s="471"/>
      <c r="G17" s="471"/>
    </row>
    <row r="18" spans="1:7">
      <c r="A18" s="470" t="s">
        <v>128</v>
      </c>
      <c r="B18" s="165"/>
      <c r="C18" s="165"/>
      <c r="F18" s="471"/>
      <c r="G18" s="471"/>
    </row>
    <row r="19" spans="1:7">
      <c r="A19" s="472"/>
    </row>
    <row r="24" spans="1:7">
      <c r="D24" s="394"/>
      <c r="F24" s="394"/>
    </row>
    <row r="29" spans="1:7">
      <c r="B29" s="252"/>
    </row>
    <row r="30" spans="1:7">
      <c r="B30" s="252"/>
    </row>
    <row r="31" spans="1:7">
      <c r="B31" s="252"/>
    </row>
  </sheetData>
  <mergeCells count="1">
    <mergeCell ref="A2:D2"/>
  </mergeCells>
  <phoneticPr fontId="17" type="noConversion"/>
  <printOptions horizontalCentered="1" gridLinesSet="0"/>
  <pageMargins left="0.15748031496062992" right="0.15748031496062992" top="0.11811023622047245" bottom="0.11811023622047245" header="0.11811023622047245" footer="0.11811023622047245"/>
  <pageSetup paperSize="9" scale="70" firstPageNumber="14" orientation="landscape" useFirstPageNumber="1"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2:O40"/>
  <sheetViews>
    <sheetView showGridLines="0" zoomScale="80" zoomScaleNormal="80" zoomScaleSheetLayoutView="75" workbookViewId="0">
      <selection activeCell="G54" sqref="G54:J59"/>
    </sheetView>
  </sheetViews>
  <sheetFormatPr defaultColWidth="7.85546875" defaultRowHeight="13.5"/>
  <cols>
    <col min="1" max="1" width="13.42578125" style="245" customWidth="1"/>
    <col min="2" max="2" width="35.7109375" style="245" customWidth="1"/>
    <col min="3" max="8" width="15.7109375" style="245" customWidth="1"/>
    <col min="9" max="9" width="16.140625" style="245" bestFit="1" customWidth="1"/>
    <col min="10" max="12" width="5.7109375" style="245" customWidth="1"/>
    <col min="13" max="13" width="13.42578125" style="245" customWidth="1"/>
    <col min="14" max="14" width="7.85546875" style="245" customWidth="1"/>
    <col min="15" max="15" width="7.85546875" style="475" customWidth="1"/>
    <col min="16" max="16384" width="7.85546875" style="245"/>
  </cols>
  <sheetData>
    <row r="2" spans="1:13" s="250" customFormat="1" ht="36" customHeight="1">
      <c r="A2" s="1005" t="s">
        <v>57</v>
      </c>
      <c r="B2" s="1019"/>
      <c r="C2" s="1019"/>
      <c r="D2" s="1019"/>
      <c r="E2" s="1019"/>
      <c r="F2" s="1019"/>
      <c r="G2" s="1019"/>
      <c r="H2" s="1019"/>
      <c r="I2" s="388"/>
      <c r="J2" s="376"/>
      <c r="K2" s="376"/>
    </row>
    <row r="3" spans="1:13" s="325" customFormat="1">
      <c r="A3" s="443"/>
      <c r="B3" s="443"/>
      <c r="C3" s="443"/>
      <c r="D3" s="443"/>
      <c r="E3" s="443"/>
      <c r="F3" s="388"/>
      <c r="G3" s="388"/>
      <c r="H3" s="388"/>
      <c r="I3" s="388"/>
      <c r="J3" s="391"/>
      <c r="K3" s="391"/>
    </row>
    <row r="4" spans="1:13" s="253" customFormat="1"/>
    <row r="5" spans="1:13" s="253" customFormat="1" ht="15">
      <c r="A5" s="1020"/>
      <c r="B5" s="1021"/>
      <c r="C5" s="1021"/>
      <c r="D5" s="1021"/>
      <c r="E5" s="1021"/>
      <c r="F5" s="1021"/>
      <c r="G5" s="1021"/>
      <c r="H5" s="1021"/>
      <c r="I5" s="310"/>
      <c r="J5" s="1002"/>
      <c r="K5" s="1002"/>
    </row>
    <row r="7" spans="1:13" ht="16.5">
      <c r="A7" s="473" t="s">
        <v>505</v>
      </c>
      <c r="C7" s="177"/>
      <c r="I7" s="474"/>
      <c r="J7" s="474"/>
      <c r="K7" s="474"/>
      <c r="L7" s="474"/>
      <c r="M7" s="474"/>
    </row>
    <row r="8" spans="1:13" ht="16.5">
      <c r="A8" s="473"/>
      <c r="I8" s="474"/>
      <c r="J8" s="474"/>
      <c r="K8" s="474"/>
      <c r="L8" s="474"/>
      <c r="M8" s="474"/>
    </row>
    <row r="9" spans="1:13" ht="16.5">
      <c r="A9" s="476"/>
      <c r="B9" s="477"/>
      <c r="C9" s="476"/>
      <c r="D9" s="477"/>
      <c r="E9" s="477"/>
      <c r="F9" s="477"/>
      <c r="G9" s="477"/>
      <c r="H9" s="478"/>
      <c r="I9" s="479"/>
      <c r="J9" s="479"/>
      <c r="K9" s="479"/>
      <c r="L9" s="479"/>
      <c r="M9" s="479"/>
    </row>
    <row r="10" spans="1:13" ht="16.5">
      <c r="A10" s="480"/>
      <c r="B10" s="481"/>
      <c r="C10" s="482"/>
      <c r="D10" s="483"/>
      <c r="E10" s="483"/>
      <c r="F10" s="484" t="s">
        <v>485</v>
      </c>
      <c r="G10" s="483"/>
      <c r="H10" s="485"/>
      <c r="I10" s="479"/>
      <c r="J10" s="479"/>
      <c r="K10" s="479"/>
      <c r="L10" s="479"/>
      <c r="M10" s="479"/>
    </row>
    <row r="11" spans="1:13" ht="15">
      <c r="A11" s="486"/>
      <c r="B11" s="487"/>
      <c r="C11" s="488" t="s">
        <v>174</v>
      </c>
      <c r="D11" s="488" t="s">
        <v>44</v>
      </c>
      <c r="E11" s="488" t="s">
        <v>45</v>
      </c>
      <c r="F11" s="488" t="s">
        <v>46</v>
      </c>
      <c r="G11" s="488" t="s">
        <v>47</v>
      </c>
      <c r="H11" s="488" t="s">
        <v>48</v>
      </c>
      <c r="I11" s="489"/>
      <c r="J11" s="489"/>
      <c r="K11" s="489"/>
      <c r="L11" s="489"/>
      <c r="M11" s="489"/>
    </row>
    <row r="12" spans="1:13" ht="15.75" thickBot="1">
      <c r="A12" s="490" t="s">
        <v>176</v>
      </c>
      <c r="B12" s="491"/>
      <c r="C12" s="492" t="s">
        <v>187</v>
      </c>
      <c r="D12" s="492" t="s">
        <v>187</v>
      </c>
      <c r="E12" s="492" t="s">
        <v>187</v>
      </c>
      <c r="F12" s="492" t="s">
        <v>187</v>
      </c>
      <c r="G12" s="492" t="s">
        <v>187</v>
      </c>
      <c r="H12" s="492" t="s">
        <v>187</v>
      </c>
      <c r="I12" s="493"/>
      <c r="J12" s="493"/>
      <c r="K12" s="493"/>
      <c r="L12" s="493"/>
      <c r="M12" s="493"/>
    </row>
    <row r="13" spans="1:13" ht="16.5">
      <c r="A13" s="494"/>
      <c r="B13" s="495"/>
      <c r="C13" s="496"/>
      <c r="D13" s="496"/>
      <c r="E13" s="496"/>
      <c r="F13" s="496"/>
      <c r="G13" s="496"/>
      <c r="H13" s="496"/>
      <c r="I13" s="479"/>
      <c r="J13" s="479"/>
      <c r="K13" s="479"/>
      <c r="L13" s="479"/>
      <c r="M13" s="479"/>
    </row>
    <row r="14" spans="1:13" ht="16.5">
      <c r="A14" s="494"/>
      <c r="B14" s="497"/>
      <c r="C14" s="496"/>
      <c r="D14" s="496"/>
      <c r="E14" s="496"/>
      <c r="F14" s="496"/>
      <c r="G14" s="496"/>
      <c r="H14" s="496"/>
      <c r="I14" s="479"/>
      <c r="J14" s="479"/>
      <c r="K14" s="479"/>
      <c r="L14" s="479"/>
      <c r="M14" s="479"/>
    </row>
    <row r="15" spans="1:13" ht="14.25" customHeight="1">
      <c r="A15" s="494" t="s">
        <v>62</v>
      </c>
      <c r="B15" s="498"/>
      <c r="C15" s="711">
        <v>87574.863213126635</v>
      </c>
      <c r="D15" s="221">
        <v>8828.7764478307145</v>
      </c>
      <c r="E15" s="221">
        <v>13154.642133505655</v>
      </c>
      <c r="F15" s="221">
        <v>18170.835297109301</v>
      </c>
      <c r="G15" s="221">
        <v>24296.272126773947</v>
      </c>
      <c r="H15" s="205">
        <f>C15-SUM(D15:G15)</f>
        <v>23124.337207907018</v>
      </c>
      <c r="I15" s="499"/>
      <c r="J15" s="479"/>
      <c r="K15" s="479"/>
      <c r="L15" s="479"/>
      <c r="M15" s="479"/>
    </row>
    <row r="16" spans="1:13" ht="14.25" customHeight="1">
      <c r="A16" s="494" t="s">
        <v>63</v>
      </c>
      <c r="B16" s="495"/>
      <c r="C16" s="711">
        <v>49696.014175428107</v>
      </c>
      <c r="D16" s="711">
        <v>6008.1466976746278</v>
      </c>
      <c r="E16" s="711">
        <v>8951.9788116203708</v>
      </c>
      <c r="F16" s="711">
        <v>12365.591622963941</v>
      </c>
      <c r="G16" s="711">
        <v>16534.065394774847</v>
      </c>
      <c r="H16" s="205">
        <f>C16-SUM(D16:G16)</f>
        <v>5836.2316483943214</v>
      </c>
      <c r="I16" s="479"/>
      <c r="J16" s="479"/>
      <c r="K16" s="479"/>
      <c r="L16" s="479"/>
      <c r="M16" s="479"/>
    </row>
    <row r="17" spans="1:15" ht="16.5">
      <c r="A17" s="494" t="s">
        <v>272</v>
      </c>
      <c r="B17" s="500"/>
      <c r="C17" s="711">
        <v>1170.5658170615211</v>
      </c>
      <c r="D17" s="221">
        <v>0</v>
      </c>
      <c r="E17" s="221">
        <v>0</v>
      </c>
      <c r="F17" s="221">
        <v>0</v>
      </c>
      <c r="G17" s="221">
        <v>0</v>
      </c>
      <c r="H17" s="205">
        <f>C17-SUM(D17:G17)</f>
        <v>1170.5658170615211</v>
      </c>
      <c r="I17" s="479"/>
      <c r="J17" s="479"/>
      <c r="K17" s="479"/>
      <c r="L17" s="479"/>
      <c r="M17" s="479"/>
    </row>
    <row r="18" spans="1:15" ht="16.5" hidden="1">
      <c r="A18" s="494"/>
      <c r="B18" s="495"/>
      <c r="C18" s="805"/>
      <c r="D18" s="496"/>
      <c r="E18" s="496"/>
      <c r="F18" s="496"/>
      <c r="G18" s="496"/>
      <c r="H18" s="496"/>
      <c r="I18" s="479"/>
      <c r="J18" s="479"/>
      <c r="K18" s="479"/>
      <c r="L18" s="479"/>
      <c r="M18" s="479"/>
    </row>
    <row r="19" spans="1:15" ht="16.5" hidden="1">
      <c r="A19" s="494"/>
      <c r="B19" s="497"/>
      <c r="C19" s="805"/>
      <c r="D19" s="496"/>
      <c r="E19" s="496"/>
      <c r="F19" s="496"/>
      <c r="G19" s="496"/>
      <c r="H19" s="496"/>
      <c r="I19" s="479"/>
      <c r="J19" s="479"/>
      <c r="K19" s="479"/>
      <c r="L19" s="479"/>
      <c r="M19" s="479"/>
    </row>
    <row r="20" spans="1:15" ht="16.5" hidden="1">
      <c r="A20" s="494"/>
      <c r="B20" s="498"/>
      <c r="C20" s="805"/>
      <c r="D20" s="496"/>
      <c r="E20" s="496"/>
      <c r="F20" s="496"/>
      <c r="G20" s="496"/>
      <c r="H20" s="496"/>
      <c r="I20" s="479"/>
      <c r="J20" s="479"/>
      <c r="K20" s="479"/>
      <c r="L20" s="479"/>
      <c r="M20" s="479"/>
    </row>
    <row r="21" spans="1:15" ht="16.5" hidden="1">
      <c r="A21" s="494"/>
      <c r="B21" s="498"/>
      <c r="C21" s="805"/>
      <c r="D21" s="496"/>
      <c r="E21" s="496"/>
      <c r="F21" s="496"/>
      <c r="G21" s="496"/>
      <c r="H21" s="496"/>
      <c r="I21" s="479"/>
      <c r="J21" s="479"/>
      <c r="K21" s="479"/>
      <c r="L21" s="479"/>
      <c r="M21" s="479"/>
    </row>
    <row r="22" spans="1:15" ht="16.5" hidden="1">
      <c r="A22" s="494"/>
      <c r="B22" s="500"/>
      <c r="C22" s="805"/>
      <c r="D22" s="496"/>
      <c r="E22" s="496"/>
      <c r="F22" s="496"/>
      <c r="G22" s="496"/>
      <c r="H22" s="496"/>
      <c r="I22" s="479"/>
      <c r="J22" s="479"/>
      <c r="K22" s="479"/>
      <c r="L22" s="479"/>
      <c r="M22" s="479"/>
    </row>
    <row r="23" spans="1:15" ht="16.5" hidden="1">
      <c r="A23" s="494"/>
      <c r="B23" s="495"/>
      <c r="C23" s="805"/>
      <c r="D23" s="496"/>
      <c r="E23" s="496"/>
      <c r="F23" s="496"/>
      <c r="G23" s="496"/>
      <c r="H23" s="496"/>
      <c r="I23" s="479"/>
      <c r="J23" s="479"/>
      <c r="K23" s="479"/>
      <c r="L23" s="479"/>
      <c r="M23" s="479"/>
    </row>
    <row r="24" spans="1:15" ht="16.5">
      <c r="A24" s="494"/>
      <c r="B24" s="501"/>
      <c r="C24" s="805"/>
      <c r="D24" s="496"/>
      <c r="E24" s="496"/>
      <c r="F24" s="496"/>
      <c r="G24" s="496"/>
      <c r="H24" s="496"/>
      <c r="I24" s="479"/>
      <c r="J24" s="479"/>
      <c r="K24" s="479"/>
      <c r="L24" s="479"/>
      <c r="M24" s="479"/>
    </row>
    <row r="25" spans="1:15" s="247" customFormat="1" ht="17.25" thickBot="1">
      <c r="A25" s="362"/>
      <c r="B25" s="502" t="s">
        <v>49</v>
      </c>
      <c r="C25" s="503">
        <f t="shared" ref="C25:H25" si="0">SUM(C15:C24)</f>
        <v>138441.44320561626</v>
      </c>
      <c r="D25" s="503">
        <f>SUM(D15:D24)</f>
        <v>14836.923145505341</v>
      </c>
      <c r="E25" s="503">
        <f t="shared" si="0"/>
        <v>22106.620945126026</v>
      </c>
      <c r="F25" s="503">
        <f t="shared" si="0"/>
        <v>30536.426920073241</v>
      </c>
      <c r="G25" s="503">
        <f t="shared" si="0"/>
        <v>40830.33752154879</v>
      </c>
      <c r="H25" s="503">
        <f t="shared" si="0"/>
        <v>30131.13467336286</v>
      </c>
      <c r="I25" s="504"/>
      <c r="J25" s="504"/>
      <c r="K25" s="504"/>
      <c r="L25" s="504"/>
      <c r="M25" s="504"/>
      <c r="O25" s="250"/>
    </row>
    <row r="26" spans="1:15" ht="17.25" thickTop="1">
      <c r="A26" s="505"/>
      <c r="B26" s="506"/>
      <c r="C26" s="507"/>
      <c r="D26" s="507"/>
      <c r="E26" s="507"/>
      <c r="F26" s="507"/>
      <c r="G26" s="507"/>
      <c r="H26" s="506"/>
      <c r="I26" s="474"/>
      <c r="J26" s="474"/>
      <c r="K26" s="474"/>
      <c r="L26" s="474"/>
      <c r="M26" s="474"/>
    </row>
    <row r="27" spans="1:15" ht="16.5">
      <c r="I27" s="474"/>
      <c r="J27" s="474"/>
      <c r="K27" s="474"/>
      <c r="L27" s="474"/>
      <c r="M27" s="474"/>
    </row>
    <row r="28" spans="1:15">
      <c r="A28" s="245" t="s">
        <v>177</v>
      </c>
      <c r="B28" s="245" t="s">
        <v>178</v>
      </c>
    </row>
    <row r="30" spans="1:15" ht="14.25">
      <c r="A30" s="251" t="s">
        <v>340</v>
      </c>
    </row>
    <row r="31" spans="1:15">
      <c r="A31" s="508"/>
      <c r="G31" s="509"/>
    </row>
    <row r="32" spans="1:15">
      <c r="G32" s="509"/>
    </row>
    <row r="33" spans="4:7">
      <c r="G33" s="509"/>
    </row>
    <row r="34" spans="4:7">
      <c r="D34" s="509"/>
      <c r="G34" s="509"/>
    </row>
    <row r="35" spans="4:7">
      <c r="G35" s="509"/>
    </row>
    <row r="36" spans="4:7">
      <c r="G36" s="509"/>
    </row>
    <row r="37" spans="4:7">
      <c r="G37" s="509"/>
    </row>
    <row r="39" spans="4:7">
      <c r="D39" s="509"/>
    </row>
    <row r="40" spans="4:7">
      <c r="D40" s="509"/>
    </row>
  </sheetData>
  <mergeCells count="3">
    <mergeCell ref="A2:H2"/>
    <mergeCell ref="A5:H5"/>
    <mergeCell ref="J5:K5"/>
  </mergeCells>
  <phoneticPr fontId="17" type="noConversion"/>
  <printOptions horizontalCentered="1"/>
  <pageMargins left="0.15748031496062992" right="0.15748031496062992" top="0.11811023622047245" bottom="0.11811023622047245" header="0.11811023622047245" footer="0.11811023622047245"/>
  <pageSetup paperSize="9" scale="70" firstPageNumber="15"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O13"/>
  <sheetViews>
    <sheetView showGridLines="0" showZeros="0" zoomScale="80" zoomScaleNormal="80" zoomScaleSheetLayoutView="75" workbookViewId="0">
      <selection activeCell="G54" sqref="G54:J59"/>
    </sheetView>
  </sheetViews>
  <sheetFormatPr defaultColWidth="8.42578125" defaultRowHeight="13.5"/>
  <cols>
    <col min="1" max="1" width="1.85546875" style="165" customWidth="1"/>
    <col min="2" max="2" width="1.5703125" style="165" customWidth="1"/>
    <col min="3" max="3" width="46.28515625" style="165" customWidth="1"/>
    <col min="4" max="4" width="17.7109375" style="165" customWidth="1"/>
    <col min="5" max="6" width="17.7109375" style="253" customWidth="1"/>
    <col min="7" max="8" width="17.7109375" style="165" customWidth="1"/>
    <col min="9" max="14" width="8.42578125" style="165" customWidth="1"/>
    <col min="15" max="15" width="8.42578125" style="253" customWidth="1"/>
    <col min="16" max="16384" width="8.42578125" style="165"/>
  </cols>
  <sheetData>
    <row r="2" spans="1:15" s="250" customFormat="1" ht="16.5" customHeight="1">
      <c r="A2" s="1005" t="s">
        <v>161</v>
      </c>
      <c r="B2" s="1019"/>
      <c r="C2" s="1019"/>
      <c r="D2" s="1019"/>
      <c r="E2" s="1019"/>
      <c r="F2" s="1019"/>
      <c r="G2" s="1019"/>
      <c r="H2" s="1019"/>
      <c r="I2" s="1019"/>
      <c r="J2" s="388"/>
      <c r="K2" s="376"/>
      <c r="L2" s="376"/>
    </row>
    <row r="3" spans="1:15" s="325" customFormat="1">
      <c r="A3" s="443"/>
      <c r="B3" s="443"/>
      <c r="C3" s="443"/>
      <c r="D3" s="443"/>
      <c r="E3" s="443"/>
      <c r="F3" s="443"/>
      <c r="G3" s="388"/>
      <c r="H3" s="388"/>
      <c r="I3" s="388"/>
      <c r="J3" s="388"/>
      <c r="K3" s="391"/>
      <c r="L3" s="391"/>
    </row>
    <row r="4" spans="1:15" s="253" customFormat="1"/>
    <row r="5" spans="1:15" s="253" customFormat="1" ht="15">
      <c r="A5" s="1020"/>
      <c r="B5" s="1021"/>
      <c r="C5" s="1021"/>
      <c r="D5" s="1021"/>
      <c r="E5" s="1021"/>
      <c r="F5" s="1021"/>
      <c r="G5" s="1021"/>
      <c r="H5" s="1021"/>
      <c r="I5" s="1021"/>
      <c r="J5" s="310"/>
      <c r="K5" s="1002"/>
      <c r="L5" s="1002"/>
    </row>
    <row r="6" spans="1:15" s="245" customFormat="1">
      <c r="O6" s="475"/>
    </row>
    <row r="7" spans="1:15" ht="12.75" customHeight="1">
      <c r="A7" s="135" t="str">
        <f>'(1) Index'!$C$9</f>
        <v>For the year ended 30 June 2018</v>
      </c>
      <c r="C7" s="253"/>
      <c r="D7" s="177"/>
      <c r="H7" s="396"/>
    </row>
    <row r="8" spans="1:15" ht="12.75" customHeight="1">
      <c r="A8" s="176"/>
      <c r="B8" s="253"/>
      <c r="C8" s="253"/>
      <c r="D8" s="177"/>
      <c r="H8" s="396"/>
    </row>
    <row r="9" spans="1:15" ht="12.75" customHeight="1">
      <c r="A9" s="301" t="s">
        <v>149</v>
      </c>
      <c r="B9" s="253"/>
      <c r="C9" s="253"/>
      <c r="D9" s="177"/>
      <c r="H9" s="396"/>
    </row>
    <row r="11" spans="1:15">
      <c r="B11" s="510"/>
      <c r="D11" s="421"/>
      <c r="F11" s="421"/>
    </row>
    <row r="12" spans="1:15">
      <c r="B12" s="510"/>
    </row>
    <row r="13" spans="1:15">
      <c r="B13" s="510"/>
    </row>
  </sheetData>
  <mergeCells count="3">
    <mergeCell ref="A2:I2"/>
    <mergeCell ref="A5:I5"/>
    <mergeCell ref="K5:L5"/>
  </mergeCells>
  <phoneticPr fontId="17" type="noConversion"/>
  <printOptions horizontalCentered="1" gridLinesSet="0"/>
  <pageMargins left="0.15748031496062992" right="0.15748031496062992" top="0.11811023622047245" bottom="0.11811023622047245" header="0.11811023622047245" footer="0.11811023622047245"/>
  <pageSetup paperSize="9" scale="80" firstPageNumber="16" orientation="landscape" useFirstPageNumber="1"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O16"/>
  <sheetViews>
    <sheetView showGridLines="0" showZeros="0" zoomScale="80" zoomScaleNormal="80" zoomScaleSheetLayoutView="75" workbookViewId="0">
      <selection activeCell="G54" sqref="G54:J59"/>
    </sheetView>
  </sheetViews>
  <sheetFormatPr defaultColWidth="8.42578125" defaultRowHeight="13.5"/>
  <cols>
    <col min="1" max="2" width="1.42578125" style="165" customWidth="1"/>
    <col min="3" max="3" width="44.28515625" style="165" customWidth="1"/>
    <col min="4" max="4" width="14.5703125" style="165" customWidth="1"/>
    <col min="5" max="5" width="14.140625" style="165" customWidth="1"/>
    <col min="6" max="6" width="12.42578125" style="165" customWidth="1"/>
    <col min="7" max="7" width="12" style="165" customWidth="1"/>
    <col min="8" max="9" width="11.5703125" style="165" customWidth="1"/>
    <col min="10" max="10" width="14" style="165" customWidth="1"/>
    <col min="11" max="14" width="8.42578125" style="165" customWidth="1"/>
    <col min="15" max="15" width="8.42578125" style="253" customWidth="1"/>
    <col min="16" max="16384" width="8.42578125" style="165"/>
  </cols>
  <sheetData>
    <row r="1" spans="1:11">
      <c r="E1" s="253"/>
    </row>
    <row r="2" spans="1:11" s="250" customFormat="1" ht="36.75" customHeight="1">
      <c r="A2" s="1007" t="s">
        <v>58</v>
      </c>
      <c r="B2" s="1008"/>
      <c r="C2" s="1008"/>
      <c r="D2" s="1008"/>
      <c r="E2" s="1008"/>
      <c r="F2" s="1008"/>
      <c r="G2" s="1008"/>
      <c r="H2" s="1008"/>
      <c r="I2" s="1008"/>
      <c r="J2" s="1008"/>
      <c r="K2" s="376"/>
    </row>
    <row r="3" spans="1:11" s="325" customFormat="1">
      <c r="A3" s="443"/>
      <c r="B3" s="443"/>
      <c r="C3" s="443"/>
      <c r="D3" s="443"/>
      <c r="E3" s="443"/>
      <c r="F3" s="388"/>
      <c r="G3" s="388"/>
      <c r="H3" s="388"/>
      <c r="I3" s="388"/>
      <c r="J3" s="391"/>
      <c r="K3" s="391"/>
    </row>
    <row r="4" spans="1:11" s="253" customFormat="1"/>
    <row r="5" spans="1:11" s="253" customFormat="1" ht="15">
      <c r="A5" s="1020"/>
      <c r="B5" s="1021"/>
      <c r="C5" s="1021"/>
      <c r="D5" s="1021"/>
      <c r="E5" s="1021"/>
      <c r="F5" s="1021"/>
      <c r="G5" s="1021"/>
      <c r="H5" s="1021"/>
      <c r="I5" s="1022"/>
      <c r="J5" s="1022"/>
      <c r="K5" s="327"/>
    </row>
    <row r="6" spans="1:11" ht="15">
      <c r="A6" s="493"/>
      <c r="B6" s="493"/>
      <c r="C6" s="493"/>
      <c r="D6" s="493"/>
      <c r="E6" s="493"/>
      <c r="F6" s="493"/>
      <c r="G6" s="493"/>
      <c r="H6" s="493"/>
      <c r="I6" s="493"/>
      <c r="J6" s="493"/>
    </row>
    <row r="7" spans="1:11" ht="12.75" customHeight="1">
      <c r="A7" s="135" t="str">
        <f>'(1) Index'!$C$9</f>
        <v>For the year ended 30 June 2018</v>
      </c>
      <c r="B7" s="253"/>
      <c r="C7" s="253"/>
      <c r="D7" s="177"/>
      <c r="E7" s="253"/>
      <c r="G7" s="396"/>
      <c r="H7" s="253"/>
      <c r="I7" s="253"/>
      <c r="J7" s="396"/>
    </row>
    <row r="8" spans="1:11">
      <c r="A8" s="247"/>
      <c r="C8" s="511"/>
      <c r="D8" s="512"/>
      <c r="E8" s="512"/>
      <c r="F8" s="513"/>
      <c r="G8" s="514"/>
      <c r="H8" s="513"/>
      <c r="I8" s="253"/>
      <c r="J8" s="253"/>
    </row>
    <row r="9" spans="1:11" ht="12.75" customHeight="1">
      <c r="A9" s="301" t="s">
        <v>149</v>
      </c>
      <c r="B9" s="253"/>
      <c r="C9" s="253"/>
      <c r="D9" s="177"/>
      <c r="E9" s="253"/>
      <c r="F9" s="253"/>
      <c r="H9" s="396"/>
    </row>
    <row r="10" spans="1:11">
      <c r="E10" s="253"/>
      <c r="F10" s="253"/>
    </row>
    <row r="11" spans="1:11">
      <c r="E11" s="253"/>
    </row>
    <row r="16" spans="1:11">
      <c r="D16" s="421"/>
      <c r="F16" s="421"/>
    </row>
  </sheetData>
  <mergeCells count="2">
    <mergeCell ref="A2:J2"/>
    <mergeCell ref="A5:J5"/>
  </mergeCells>
  <phoneticPr fontId="17" type="noConversion"/>
  <printOptions horizontalCentered="1" gridLinesSet="0"/>
  <pageMargins left="0.15748031496062992" right="0.15748031496062992" top="0.11811023622047245" bottom="0.11811023622047245" header="0.11811023622047245" footer="0.11811023622047245"/>
  <pageSetup paperSize="9" scale="80" firstPageNumber="17" orientation="landscape" useFirstPageNumber="1"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S77"/>
  <sheetViews>
    <sheetView zoomScale="80" zoomScaleNormal="80" zoomScaleSheetLayoutView="75" workbookViewId="0">
      <selection activeCell="G54" sqref="G54:J59"/>
    </sheetView>
  </sheetViews>
  <sheetFormatPr defaultColWidth="8" defaultRowHeight="13.5"/>
  <cols>
    <col min="1" max="1" width="26.7109375" style="165" customWidth="1"/>
    <col min="2" max="2" width="80.7109375" style="165" bestFit="1" customWidth="1"/>
    <col min="3" max="5" width="12.85546875" style="165" customWidth="1"/>
    <col min="6" max="6" width="14.5703125" style="165" customWidth="1"/>
    <col min="7" max="7" width="11" style="165" customWidth="1"/>
    <col min="8" max="8" width="14" style="165" customWidth="1"/>
    <col min="9" max="9" width="14.28515625" style="165" customWidth="1"/>
    <col min="10" max="10" width="15" style="165" customWidth="1"/>
    <col min="11" max="16384" width="8" style="165"/>
  </cols>
  <sheetData>
    <row r="1" spans="1:15">
      <c r="A1" s="253"/>
      <c r="B1" s="253"/>
      <c r="C1" s="253"/>
      <c r="D1" s="253"/>
      <c r="E1" s="253"/>
      <c r="N1" s="253"/>
      <c r="O1" s="253"/>
    </row>
    <row r="2" spans="1:15" s="250" customFormat="1" ht="16.5" customHeight="1">
      <c r="A2" s="1005" t="s">
        <v>162</v>
      </c>
      <c r="B2" s="993"/>
      <c r="C2" s="993"/>
      <c r="D2" s="993"/>
      <c r="E2" s="993"/>
      <c r="F2" s="388"/>
      <c r="G2" s="388"/>
      <c r="H2" s="388"/>
      <c r="I2" s="388"/>
      <c r="J2" s="376"/>
    </row>
    <row r="3" spans="1:15" s="325" customFormat="1">
      <c r="A3" s="515"/>
      <c r="B3" s="515"/>
      <c r="C3" s="515"/>
      <c r="D3" s="515"/>
      <c r="E3" s="515"/>
      <c r="F3" s="388"/>
      <c r="G3" s="388"/>
      <c r="H3" s="388"/>
      <c r="I3" s="391"/>
      <c r="J3" s="391"/>
    </row>
    <row r="4" spans="1:15" s="253" customFormat="1"/>
    <row r="5" spans="1:15" ht="16.5">
      <c r="A5" s="135" t="str">
        <f>'(1) Index'!$C$9</f>
        <v>For the year ended 30 June 2018</v>
      </c>
      <c r="B5" s="253"/>
      <c r="C5" s="177"/>
      <c r="D5" s="253"/>
      <c r="E5" s="253"/>
      <c r="F5" s="178"/>
      <c r="G5" s="178"/>
      <c r="H5" s="516"/>
      <c r="I5" s="516"/>
      <c r="J5" s="517"/>
      <c r="N5" s="253"/>
      <c r="O5" s="253"/>
    </row>
    <row r="6" spans="1:15" ht="12.75" customHeight="1">
      <c r="A6" s="176"/>
      <c r="B6" s="253"/>
      <c r="C6" s="177"/>
      <c r="D6" s="253"/>
      <c r="E6" s="253"/>
      <c r="F6" s="178"/>
      <c r="G6" s="178"/>
      <c r="H6" s="516"/>
      <c r="I6" s="516"/>
      <c r="J6" s="517"/>
      <c r="N6" s="253"/>
      <c r="O6" s="253"/>
    </row>
    <row r="7" spans="1:15" ht="12.75" customHeight="1">
      <c r="A7" s="176"/>
      <c r="B7" s="253"/>
      <c r="C7" s="177"/>
      <c r="D7" s="253"/>
      <c r="E7" s="253"/>
      <c r="F7" s="178"/>
      <c r="G7" s="178"/>
      <c r="H7" s="516"/>
      <c r="I7" s="516"/>
      <c r="J7" s="517"/>
      <c r="N7" s="253"/>
      <c r="O7" s="253"/>
    </row>
    <row r="8" spans="1:15" ht="12.75" customHeight="1">
      <c r="A8" s="176"/>
      <c r="B8" s="253"/>
      <c r="C8" s="177"/>
      <c r="D8" s="253"/>
      <c r="E8" s="253"/>
      <c r="F8" s="178"/>
      <c r="G8" s="178"/>
      <c r="H8" s="516"/>
      <c r="I8" s="516"/>
      <c r="J8" s="517"/>
      <c r="N8" s="253"/>
      <c r="O8" s="253"/>
    </row>
    <row r="9" spans="1:15" ht="12.75" customHeight="1">
      <c r="A9" s="301"/>
      <c r="B9" s="253"/>
      <c r="C9" s="177"/>
      <c r="D9" s="253"/>
      <c r="E9" s="253"/>
      <c r="F9" s="178"/>
      <c r="G9" s="178"/>
      <c r="H9" s="516"/>
      <c r="I9" s="516"/>
      <c r="J9" s="518"/>
      <c r="N9" s="253"/>
      <c r="O9" s="253"/>
    </row>
    <row r="10" spans="1:15" ht="45" customHeight="1">
      <c r="A10" s="519" t="s">
        <v>255</v>
      </c>
      <c r="B10" s="261" t="s">
        <v>256</v>
      </c>
      <c r="C10" s="261" t="s">
        <v>257</v>
      </c>
      <c r="D10" s="261" t="s">
        <v>258</v>
      </c>
      <c r="E10" s="186" t="s">
        <v>259</v>
      </c>
      <c r="F10" s="516"/>
      <c r="G10" s="516"/>
      <c r="N10" s="253"/>
      <c r="O10" s="253"/>
    </row>
    <row r="11" spans="1:15" ht="16.5">
      <c r="A11" s="520"/>
      <c r="B11" s="521"/>
      <c r="C11" s="522"/>
      <c r="D11" s="522"/>
      <c r="E11" s="521" t="s">
        <v>187</v>
      </c>
      <c r="F11" s="516"/>
      <c r="G11" s="516"/>
      <c r="N11" s="253"/>
      <c r="O11" s="253"/>
    </row>
    <row r="12" spans="1:15" ht="16.5">
      <c r="A12" s="197"/>
      <c r="B12" s="203"/>
      <c r="C12" s="523"/>
      <c r="D12" s="523"/>
      <c r="E12" s="203"/>
      <c r="F12" s="516"/>
      <c r="G12" s="516"/>
      <c r="N12" s="253"/>
      <c r="O12" s="253"/>
    </row>
    <row r="13" spans="1:15" ht="16.5">
      <c r="A13" s="524"/>
      <c r="B13" s="463" t="s">
        <v>260</v>
      </c>
      <c r="C13" s="463"/>
      <c r="D13" s="463"/>
      <c r="E13" s="463"/>
      <c r="F13" s="516"/>
      <c r="G13" s="516"/>
      <c r="N13" s="253"/>
      <c r="O13" s="253"/>
    </row>
    <row r="14" spans="1:15" ht="16.5">
      <c r="A14" s="524"/>
      <c r="B14" s="463"/>
      <c r="C14" s="463"/>
      <c r="D14" s="463"/>
      <c r="E14" s="463"/>
      <c r="F14" s="516"/>
      <c r="G14" s="516"/>
      <c r="N14" s="253"/>
      <c r="O14" s="253"/>
    </row>
    <row r="15" spans="1:15" s="247" customFormat="1" ht="16.5">
      <c r="A15" s="362" t="s">
        <v>253</v>
      </c>
      <c r="B15" s="525" t="s">
        <v>246</v>
      </c>
      <c r="C15" s="526">
        <v>372.12198000000001</v>
      </c>
      <c r="D15" s="527"/>
      <c r="E15" s="527">
        <f>C15</f>
        <v>372.12198000000001</v>
      </c>
      <c r="F15" s="528"/>
      <c r="G15" s="528"/>
      <c r="N15" s="250"/>
      <c r="O15" s="250"/>
    </row>
    <row r="16" spans="1:15" ht="16.5">
      <c r="A16" s="197"/>
      <c r="B16" s="363"/>
      <c r="C16" s="529"/>
      <c r="D16" s="463"/>
      <c r="E16" s="463"/>
      <c r="F16" s="516"/>
      <c r="G16" s="516"/>
      <c r="N16" s="253"/>
      <c r="O16" s="253"/>
    </row>
    <row r="17" spans="1:19" ht="16.5">
      <c r="A17" s="197" t="s">
        <v>122</v>
      </c>
      <c r="B17" s="363" t="s">
        <v>492</v>
      </c>
      <c r="C17" s="529">
        <v>3418.6363799999995</v>
      </c>
      <c r="D17" s="463"/>
      <c r="E17" s="463">
        <f>C17</f>
        <v>3418.6363799999995</v>
      </c>
      <c r="F17" s="516"/>
      <c r="G17" s="516"/>
      <c r="N17" s="253"/>
      <c r="O17" s="253"/>
    </row>
    <row r="18" spans="1:19" ht="16.5">
      <c r="A18" s="197"/>
      <c r="B18" s="363" t="s">
        <v>493</v>
      </c>
      <c r="C18" s="529"/>
      <c r="D18" s="463"/>
      <c r="E18" s="463"/>
      <c r="F18" s="516"/>
      <c r="G18" s="516"/>
      <c r="N18" s="253"/>
      <c r="O18" s="253"/>
    </row>
    <row r="19" spans="1:19" ht="16.5">
      <c r="A19" s="197"/>
      <c r="B19" s="363" t="s">
        <v>295</v>
      </c>
      <c r="C19" s="529"/>
      <c r="D19" s="463"/>
      <c r="E19" s="463"/>
      <c r="F19" s="516"/>
      <c r="G19" s="516"/>
      <c r="N19" s="253"/>
      <c r="O19" s="253"/>
    </row>
    <row r="20" spans="1:19" ht="16.5">
      <c r="A20" s="197"/>
      <c r="B20" s="363" t="s">
        <v>425</v>
      </c>
      <c r="C20" s="529"/>
      <c r="D20" s="463"/>
      <c r="E20" s="463"/>
      <c r="F20" s="516"/>
      <c r="G20" s="516"/>
      <c r="N20" s="253"/>
      <c r="O20" s="253"/>
    </row>
    <row r="21" spans="1:19" ht="16.5">
      <c r="A21" s="197"/>
      <c r="B21" s="363" t="s">
        <v>296</v>
      </c>
      <c r="C21" s="529"/>
      <c r="D21" s="463"/>
      <c r="E21" s="463"/>
      <c r="F21" s="516"/>
      <c r="G21" s="516"/>
      <c r="N21" s="253"/>
      <c r="O21" s="253"/>
    </row>
    <row r="22" spans="1:19" ht="16.5">
      <c r="A22" s="530"/>
      <c r="B22" s="531"/>
      <c r="C22" s="361"/>
      <c r="D22" s="531"/>
      <c r="E22" s="531"/>
      <c r="F22" s="516"/>
      <c r="G22" s="516"/>
      <c r="N22" s="253"/>
      <c r="O22" s="253"/>
    </row>
    <row r="23" spans="1:19" ht="16.5">
      <c r="A23" s="530"/>
      <c r="B23" s="532"/>
      <c r="C23" s="532"/>
      <c r="D23" s="533"/>
      <c r="E23" s="534"/>
      <c r="F23" s="516"/>
      <c r="G23" s="516"/>
      <c r="N23" s="253"/>
      <c r="O23" s="253"/>
    </row>
    <row r="24" spans="1:19" ht="16.5">
      <c r="A24" s="535" t="s">
        <v>261</v>
      </c>
      <c r="B24" s="536"/>
      <c r="C24" s="536"/>
      <c r="D24" s="536"/>
      <c r="E24" s="537"/>
      <c r="F24" s="538"/>
      <c r="G24" s="538"/>
      <c r="H24" s="516"/>
      <c r="I24" s="516"/>
      <c r="J24" s="516"/>
      <c r="N24" s="253"/>
      <c r="O24" s="253"/>
    </row>
    <row r="25" spans="1:19" ht="16.5">
      <c r="A25" s="520"/>
      <c r="B25" s="539"/>
      <c r="C25" s="540"/>
      <c r="D25" s="541"/>
      <c r="E25" s="542" t="s">
        <v>187</v>
      </c>
      <c r="F25" s="538"/>
      <c r="G25" s="538"/>
      <c r="H25" s="516"/>
      <c r="I25" s="516"/>
      <c r="J25" s="516"/>
      <c r="K25" s="253"/>
      <c r="L25" s="253"/>
      <c r="M25" s="253"/>
      <c r="N25" s="253"/>
      <c r="O25" s="253"/>
      <c r="P25" s="253"/>
      <c r="Q25" s="253"/>
      <c r="R25" s="253"/>
      <c r="S25" s="253"/>
    </row>
    <row r="26" spans="1:19" ht="16.5">
      <c r="A26" s="202"/>
      <c r="B26" s="543"/>
      <c r="C26" s="463"/>
      <c r="D26" s="392"/>
      <c r="E26" s="463"/>
      <c r="F26" s="538"/>
      <c r="G26" s="538"/>
      <c r="H26" s="516"/>
      <c r="I26" s="516"/>
      <c r="J26" s="516"/>
      <c r="K26" s="253"/>
      <c r="L26" s="253"/>
      <c r="M26" s="253"/>
      <c r="N26" s="253"/>
      <c r="O26" s="253"/>
      <c r="P26" s="253"/>
      <c r="Q26" s="253"/>
      <c r="R26" s="253"/>
      <c r="S26" s="253"/>
    </row>
    <row r="27" spans="1:19" ht="16.5">
      <c r="A27" s="202"/>
      <c r="B27" s="543" t="s">
        <v>262</v>
      </c>
      <c r="C27" s="463"/>
      <c r="D27" s="392"/>
      <c r="E27" s="463"/>
      <c r="F27" s="538"/>
      <c r="G27" s="538"/>
      <c r="H27" s="516"/>
      <c r="I27" s="516"/>
      <c r="J27" s="516"/>
      <c r="K27" s="253"/>
      <c r="L27" s="253"/>
      <c r="M27" s="253"/>
      <c r="N27" s="253"/>
      <c r="O27" s="253"/>
      <c r="P27" s="253"/>
      <c r="Q27" s="253"/>
      <c r="R27" s="253"/>
      <c r="S27" s="253"/>
    </row>
    <row r="28" spans="1:19" ht="16.5">
      <c r="A28" s="202"/>
      <c r="B28" s="543"/>
      <c r="C28" s="463"/>
      <c r="D28" s="392"/>
      <c r="E28" s="463"/>
      <c r="F28" s="538"/>
      <c r="G28" s="538"/>
      <c r="H28" s="516"/>
      <c r="I28" s="516"/>
      <c r="J28" s="516"/>
      <c r="K28" s="253"/>
      <c r="L28" s="253"/>
      <c r="M28" s="253"/>
      <c r="N28" s="253"/>
      <c r="O28" s="253"/>
      <c r="P28" s="253"/>
      <c r="Q28" s="253"/>
      <c r="R28" s="253"/>
      <c r="S28" s="253"/>
    </row>
    <row r="29" spans="1:19" ht="16.5">
      <c r="A29" s="202"/>
      <c r="B29" s="543"/>
      <c r="C29" s="463"/>
      <c r="D29" s="392"/>
      <c r="E29" s="363"/>
      <c r="F29" s="538"/>
      <c r="G29" s="538"/>
      <c r="J29" s="253"/>
      <c r="K29" s="253"/>
      <c r="L29" s="253"/>
      <c r="M29" s="253"/>
      <c r="N29" s="253"/>
      <c r="O29" s="253"/>
      <c r="P29" s="253"/>
      <c r="Q29" s="253"/>
      <c r="R29" s="253"/>
      <c r="S29" s="253"/>
    </row>
    <row r="30" spans="1:19" ht="16.5">
      <c r="A30" s="202"/>
      <c r="B30" s="543" t="s">
        <v>263</v>
      </c>
      <c r="C30" s="463"/>
      <c r="D30" s="392"/>
      <c r="E30" s="463"/>
      <c r="F30" s="538"/>
      <c r="G30" s="538"/>
      <c r="H30" s="516"/>
      <c r="I30" s="516"/>
      <c r="J30" s="516"/>
      <c r="K30" s="253"/>
      <c r="L30" s="253"/>
      <c r="M30" s="253"/>
      <c r="N30" s="253"/>
      <c r="O30" s="253"/>
      <c r="P30" s="253"/>
      <c r="Q30" s="253"/>
      <c r="R30" s="253"/>
      <c r="S30" s="253"/>
    </row>
    <row r="31" spans="1:19" ht="16.5">
      <c r="A31" s="202"/>
      <c r="B31" s="543"/>
      <c r="C31" s="463"/>
      <c r="D31" s="392"/>
      <c r="E31" s="463"/>
      <c r="F31" s="538"/>
      <c r="G31" s="538"/>
      <c r="H31" s="516"/>
      <c r="I31" s="516"/>
      <c r="J31" s="516"/>
      <c r="K31" s="253"/>
      <c r="L31" s="392"/>
      <c r="M31" s="392"/>
      <c r="N31" s="392"/>
      <c r="O31" s="392"/>
      <c r="P31" s="253"/>
      <c r="Q31" s="253"/>
      <c r="R31" s="253"/>
      <c r="S31" s="253"/>
    </row>
    <row r="32" spans="1:19" ht="16.5">
      <c r="A32" s="202"/>
      <c r="B32" s="543"/>
      <c r="C32" s="463"/>
      <c r="D32" s="392"/>
      <c r="E32" s="463"/>
      <c r="F32" s="538"/>
      <c r="G32" s="538"/>
      <c r="H32" s="516"/>
      <c r="I32" s="516"/>
      <c r="J32" s="516"/>
      <c r="K32" s="253"/>
      <c r="L32" s="253"/>
      <c r="M32" s="253"/>
      <c r="N32" s="253"/>
      <c r="O32" s="253"/>
      <c r="P32" s="253"/>
      <c r="Q32" s="253"/>
      <c r="R32" s="253"/>
      <c r="S32" s="253"/>
    </row>
    <row r="33" spans="1:19" ht="16.5">
      <c r="A33" s="202"/>
      <c r="B33" s="543"/>
      <c r="C33" s="463"/>
      <c r="D33" s="392"/>
      <c r="E33" s="463"/>
      <c r="F33" s="538"/>
      <c r="G33" s="538"/>
      <c r="H33" s="516"/>
      <c r="J33" s="253"/>
      <c r="K33" s="253"/>
      <c r="L33" s="253"/>
      <c r="M33" s="253"/>
      <c r="N33" s="253"/>
      <c r="O33" s="253"/>
      <c r="P33" s="253"/>
      <c r="Q33" s="253"/>
      <c r="R33" s="253"/>
      <c r="S33" s="253"/>
    </row>
    <row r="34" spans="1:19" ht="16.5">
      <c r="A34" s="240"/>
      <c r="B34" s="544" t="s">
        <v>264</v>
      </c>
      <c r="C34" s="531"/>
      <c r="D34" s="532"/>
      <c r="E34" s="545">
        <f>SUM(E29:E33)</f>
        <v>0</v>
      </c>
      <c r="F34" s="538"/>
      <c r="G34" s="538"/>
      <c r="J34" s="253"/>
      <c r="K34" s="253"/>
      <c r="L34" s="253"/>
      <c r="M34" s="253"/>
      <c r="N34" s="253"/>
      <c r="O34" s="253"/>
      <c r="P34" s="253"/>
      <c r="Q34" s="253"/>
      <c r="R34" s="253"/>
      <c r="S34" s="253"/>
    </row>
    <row r="35" spans="1:19" ht="16.5">
      <c r="A35" s="520"/>
      <c r="B35" s="540"/>
      <c r="C35" s="540"/>
      <c r="D35" s="541"/>
      <c r="E35" s="364"/>
      <c r="F35" s="538"/>
      <c r="G35" s="538"/>
      <c r="J35" s="253"/>
      <c r="K35" s="253"/>
      <c r="L35" s="253"/>
      <c r="M35" s="253"/>
      <c r="N35" s="253"/>
      <c r="O35" s="253"/>
      <c r="P35" s="253"/>
      <c r="Q35" s="253"/>
      <c r="R35" s="253"/>
      <c r="S35" s="253"/>
    </row>
    <row r="36" spans="1:19" ht="16.5">
      <c r="A36" s="202"/>
      <c r="B36" s="463" t="s">
        <v>265</v>
      </c>
      <c r="C36" s="463"/>
      <c r="D36" s="392"/>
      <c r="E36" s="363"/>
      <c r="F36" s="392"/>
      <c r="G36" s="538"/>
      <c r="J36" s="253"/>
      <c r="K36" s="253"/>
      <c r="L36" s="253"/>
      <c r="M36" s="253"/>
      <c r="N36" s="253"/>
      <c r="O36" s="253"/>
      <c r="P36" s="253"/>
      <c r="Q36" s="253"/>
      <c r="R36" s="253"/>
      <c r="S36" s="253"/>
    </row>
    <row r="37" spans="1:19" ht="16.5">
      <c r="A37" s="202"/>
      <c r="B37" s="463"/>
      <c r="C37" s="463"/>
      <c r="D37" s="392"/>
      <c r="E37" s="363"/>
      <c r="F37" s="538"/>
      <c r="G37" s="538"/>
      <c r="H37" s="546"/>
      <c r="J37" s="253"/>
      <c r="K37" s="253"/>
      <c r="L37" s="224"/>
      <c r="M37" s="547"/>
      <c r="N37" s="392"/>
      <c r="O37" s="547"/>
      <c r="P37" s="253"/>
      <c r="Q37" s="253"/>
      <c r="R37" s="253"/>
      <c r="S37" s="253"/>
    </row>
    <row r="38" spans="1:19" ht="16.5">
      <c r="A38" s="202"/>
      <c r="B38" s="463"/>
      <c r="C38" s="463"/>
      <c r="D38" s="392"/>
      <c r="E38" s="363"/>
      <c r="F38" s="538"/>
      <c r="G38" s="538"/>
      <c r="H38" s="546"/>
      <c r="J38" s="253"/>
      <c r="K38" s="253"/>
      <c r="L38" s="253"/>
      <c r="M38" s="253"/>
      <c r="N38" s="253"/>
      <c r="O38" s="253"/>
      <c r="P38" s="253"/>
      <c r="Q38" s="253"/>
      <c r="R38" s="253"/>
      <c r="S38" s="253"/>
    </row>
    <row r="39" spans="1:19" ht="16.5">
      <c r="A39" s="202"/>
      <c r="B39" s="463" t="s">
        <v>276</v>
      </c>
      <c r="C39" s="463"/>
      <c r="D39" s="392"/>
      <c r="E39" s="363"/>
      <c r="F39" s="392"/>
      <c r="G39" s="538"/>
      <c r="J39" s="253"/>
      <c r="K39" s="253"/>
      <c r="L39" s="253"/>
      <c r="M39" s="253"/>
      <c r="N39" s="253"/>
      <c r="O39" s="253"/>
      <c r="P39" s="253"/>
      <c r="Q39" s="253"/>
      <c r="R39" s="253"/>
      <c r="S39" s="253"/>
    </row>
    <row r="40" spans="1:19" ht="12.75" customHeight="1">
      <c r="A40" s="197"/>
      <c r="B40" s="202"/>
      <c r="C40" s="463"/>
      <c r="D40" s="392"/>
      <c r="E40" s="363"/>
      <c r="F40" s="538"/>
      <c r="G40" s="538"/>
      <c r="J40" s="253"/>
      <c r="K40" s="253"/>
      <c r="L40" s="253"/>
      <c r="M40" s="253"/>
      <c r="N40" s="253"/>
      <c r="O40" s="253"/>
      <c r="P40" s="253"/>
      <c r="Q40" s="253"/>
      <c r="R40" s="253"/>
      <c r="S40" s="253"/>
    </row>
    <row r="41" spans="1:19" ht="12.75" customHeight="1">
      <c r="A41" s="202"/>
      <c r="B41" s="463" t="s">
        <v>252</v>
      </c>
      <c r="C41" s="463"/>
      <c r="D41" s="392"/>
      <c r="E41" s="363"/>
      <c r="F41" s="538"/>
      <c r="G41" s="538"/>
      <c r="J41" s="253"/>
      <c r="K41" s="253"/>
      <c r="L41" s="253"/>
      <c r="M41" s="253"/>
      <c r="N41" s="253"/>
      <c r="O41" s="253"/>
      <c r="P41" s="253"/>
      <c r="Q41" s="253"/>
      <c r="R41" s="253"/>
      <c r="S41" s="253"/>
    </row>
    <row r="42" spans="1:19" ht="12.75" customHeight="1">
      <c r="A42" s="240"/>
      <c r="B42" s="548" t="s">
        <v>266</v>
      </c>
      <c r="C42" s="531"/>
      <c r="D42" s="532"/>
      <c r="E42" s="219">
        <f>SUM(E36:E41)</f>
        <v>0</v>
      </c>
      <c r="F42" s="538"/>
      <c r="G42" s="538"/>
      <c r="J42" s="253"/>
      <c r="K42" s="253"/>
      <c r="L42" s="253"/>
      <c r="M42" s="253"/>
      <c r="N42" s="253"/>
      <c r="O42" s="253"/>
      <c r="P42" s="253"/>
      <c r="Q42" s="253"/>
      <c r="R42" s="253"/>
      <c r="S42" s="253"/>
    </row>
    <row r="43" spans="1:19" ht="12.75" customHeight="1">
      <c r="A43" s="241"/>
      <c r="B43" s="549"/>
      <c r="C43" s="532"/>
      <c r="D43" s="532"/>
      <c r="E43" s="550"/>
      <c r="F43" s="538"/>
      <c r="G43" s="538"/>
      <c r="J43" s="253"/>
      <c r="K43" s="253"/>
      <c r="L43" s="253"/>
      <c r="M43" s="253"/>
      <c r="N43" s="253"/>
      <c r="O43" s="253"/>
      <c r="P43" s="253"/>
      <c r="Q43" s="253"/>
      <c r="R43" s="253"/>
      <c r="S43" s="253"/>
    </row>
    <row r="44" spans="1:19" ht="12.75" customHeight="1">
      <c r="J44" s="253"/>
      <c r="K44" s="253"/>
      <c r="L44" s="253"/>
      <c r="M44" s="253"/>
      <c r="N44" s="253"/>
      <c r="O44" s="253"/>
      <c r="P44" s="253"/>
      <c r="Q44" s="253"/>
      <c r="R44" s="253"/>
      <c r="S44" s="253"/>
    </row>
    <row r="45" spans="1:19" ht="29.25" customHeight="1">
      <c r="A45" s="551" t="s">
        <v>76</v>
      </c>
      <c r="B45" s="552"/>
      <c r="C45" s="552"/>
      <c r="D45" s="536"/>
      <c r="E45" s="553"/>
      <c r="F45" s="178"/>
      <c r="G45" s="178"/>
      <c r="H45" s="178"/>
      <c r="J45" s="253"/>
      <c r="K45" s="253"/>
      <c r="L45" s="253"/>
      <c r="M45" s="253"/>
      <c r="N45" s="253"/>
      <c r="O45" s="253"/>
      <c r="P45" s="253"/>
      <c r="Q45" s="253"/>
      <c r="R45" s="253"/>
      <c r="S45" s="253"/>
    </row>
    <row r="46" spans="1:19" ht="35.25" customHeight="1">
      <c r="A46" s="1023" t="s">
        <v>77</v>
      </c>
      <c r="B46" s="1024"/>
      <c r="C46" s="1024"/>
      <c r="D46" s="1024"/>
      <c r="E46" s="1025"/>
      <c r="F46" s="178"/>
      <c r="G46" s="178"/>
      <c r="H46" s="178"/>
      <c r="J46" s="253"/>
      <c r="K46" s="253"/>
      <c r="L46" s="253"/>
      <c r="M46" s="253"/>
      <c r="N46" s="253"/>
      <c r="O46" s="253"/>
      <c r="P46" s="253"/>
      <c r="Q46" s="253"/>
      <c r="R46" s="253"/>
      <c r="S46" s="253"/>
    </row>
    <row r="47" spans="1:19" ht="38.25">
      <c r="A47" s="554"/>
      <c r="B47" s="555"/>
      <c r="C47" s="556" t="s">
        <v>78</v>
      </c>
      <c r="D47" s="556" t="s">
        <v>79</v>
      </c>
      <c r="E47" s="556" t="s">
        <v>174</v>
      </c>
      <c r="F47" s="178"/>
      <c r="G47" s="178"/>
      <c r="H47" s="178"/>
      <c r="J47" s="253"/>
      <c r="K47" s="253"/>
      <c r="L47" s="253"/>
      <c r="M47" s="253"/>
      <c r="N47" s="253"/>
      <c r="O47" s="253"/>
      <c r="P47" s="253"/>
      <c r="Q47" s="253"/>
      <c r="R47" s="253"/>
      <c r="S47" s="253"/>
    </row>
    <row r="48" spans="1:19" ht="15" customHeight="1">
      <c r="A48" s="520"/>
      <c r="B48" s="540"/>
      <c r="C48" s="521" t="s">
        <v>187</v>
      </c>
      <c r="D48" s="521" t="s">
        <v>187</v>
      </c>
      <c r="E48" s="521" t="s">
        <v>187</v>
      </c>
      <c r="F48" s="178"/>
      <c r="G48" s="178"/>
      <c r="H48" s="178"/>
      <c r="J48" s="253"/>
      <c r="K48" s="253"/>
      <c r="L48" s="253"/>
      <c r="M48" s="253"/>
      <c r="N48" s="253"/>
      <c r="O48" s="253"/>
      <c r="P48" s="253"/>
      <c r="Q48" s="253"/>
      <c r="R48" s="253"/>
      <c r="S48" s="253"/>
    </row>
    <row r="49" spans="1:19" ht="6" customHeight="1">
      <c r="A49" s="202"/>
      <c r="B49" s="202"/>
      <c r="C49" s="463"/>
      <c r="D49" s="463"/>
      <c r="E49" s="557"/>
      <c r="F49" s="178"/>
      <c r="G49" s="178"/>
      <c r="H49" s="178"/>
      <c r="J49" s="253"/>
      <c r="K49" s="253"/>
      <c r="L49" s="253"/>
      <c r="M49" s="253"/>
      <c r="N49" s="253"/>
      <c r="O49" s="253"/>
      <c r="P49" s="253"/>
      <c r="Q49" s="253"/>
      <c r="R49" s="253"/>
      <c r="S49" s="253"/>
    </row>
    <row r="50" spans="1:19" ht="16.5">
      <c r="A50" s="202"/>
      <c r="B50" s="463" t="s">
        <v>80</v>
      </c>
      <c r="C50" s="363"/>
      <c r="D50" s="363"/>
      <c r="E50" s="557"/>
      <c r="F50" s="178"/>
      <c r="G50" s="178"/>
      <c r="H50" s="178"/>
    </row>
    <row r="51" spans="1:19" ht="16.5">
      <c r="A51" s="202"/>
      <c r="B51" s="463" t="s">
        <v>81</v>
      </c>
      <c r="C51" s="363"/>
      <c r="D51" s="363"/>
      <c r="E51" s="557"/>
      <c r="F51" s="178"/>
      <c r="G51" s="178"/>
      <c r="H51" s="178"/>
    </row>
    <row r="52" spans="1:19" ht="16.5">
      <c r="A52" s="202"/>
      <c r="B52" s="463" t="s">
        <v>82</v>
      </c>
      <c r="C52" s="363"/>
      <c r="D52" s="363"/>
      <c r="E52" s="557"/>
      <c r="F52" s="178"/>
      <c r="G52" s="178"/>
      <c r="H52" s="178"/>
    </row>
    <row r="53" spans="1:19">
      <c r="A53" s="202"/>
      <c r="B53" s="463" t="s">
        <v>83</v>
      </c>
      <c r="C53" s="363"/>
      <c r="D53" s="363"/>
      <c r="E53" s="557"/>
    </row>
    <row r="54" spans="1:19">
      <c r="A54" s="202"/>
      <c r="B54" s="558"/>
      <c r="C54" s="363"/>
      <c r="D54" s="363"/>
      <c r="E54" s="557"/>
    </row>
    <row r="55" spans="1:19">
      <c r="A55" s="202"/>
      <c r="B55" s="463" t="s">
        <v>84</v>
      </c>
      <c r="C55" s="545"/>
      <c r="D55" s="545"/>
      <c r="E55" s="559"/>
    </row>
    <row r="56" spans="1:19">
      <c r="A56" s="240"/>
      <c r="B56" s="548"/>
      <c r="C56" s="560"/>
      <c r="D56" s="561"/>
      <c r="E56" s="562"/>
    </row>
    <row r="57" spans="1:19">
      <c r="N57" s="253"/>
      <c r="O57" s="253"/>
    </row>
    <row r="58" spans="1:19">
      <c r="A58" s="245" t="s">
        <v>288</v>
      </c>
      <c r="N58" s="253"/>
      <c r="O58" s="253"/>
    </row>
    <row r="59" spans="1:19">
      <c r="A59" s="245" t="s">
        <v>289</v>
      </c>
      <c r="N59" s="253"/>
      <c r="O59" s="253"/>
    </row>
    <row r="60" spans="1:19" ht="16.5">
      <c r="F60" s="563"/>
      <c r="N60" s="253"/>
      <c r="O60" s="253"/>
    </row>
    <row r="61" spans="1:19">
      <c r="N61" s="253"/>
      <c r="O61" s="253"/>
    </row>
    <row r="62" spans="1:19">
      <c r="N62" s="253"/>
      <c r="O62" s="253"/>
    </row>
    <row r="63" spans="1:19">
      <c r="N63" s="253"/>
      <c r="O63" s="253"/>
    </row>
    <row r="64" spans="1:19">
      <c r="N64" s="253"/>
      <c r="O64" s="253"/>
    </row>
    <row r="65" spans="14:15">
      <c r="N65" s="253"/>
      <c r="O65" s="253"/>
    </row>
    <row r="66" spans="14:15">
      <c r="N66" s="253"/>
      <c r="O66" s="253"/>
    </row>
    <row r="67" spans="14:15">
      <c r="N67" s="253"/>
      <c r="O67" s="253"/>
    </row>
    <row r="68" spans="14:15">
      <c r="N68" s="253"/>
      <c r="O68" s="253"/>
    </row>
    <row r="69" spans="14:15">
      <c r="N69" s="253"/>
      <c r="O69" s="253"/>
    </row>
    <row r="70" spans="14:15">
      <c r="N70" s="253"/>
      <c r="O70" s="253"/>
    </row>
    <row r="71" spans="14:15">
      <c r="N71" s="253"/>
      <c r="O71" s="253"/>
    </row>
    <row r="72" spans="14:15">
      <c r="N72" s="253"/>
      <c r="O72" s="253"/>
    </row>
    <row r="73" spans="14:15">
      <c r="N73" s="253"/>
      <c r="O73" s="253"/>
    </row>
    <row r="74" spans="14:15">
      <c r="N74" s="253"/>
      <c r="O74" s="253"/>
    </row>
    <row r="75" spans="14:15">
      <c r="N75" s="253"/>
      <c r="O75" s="253"/>
    </row>
    <row r="76" spans="14:15">
      <c r="N76" s="253"/>
      <c r="O76" s="253"/>
    </row>
    <row r="77" spans="14:15">
      <c r="N77" s="253"/>
      <c r="O77" s="253"/>
    </row>
  </sheetData>
  <mergeCells count="2">
    <mergeCell ref="A2:E2"/>
    <mergeCell ref="A46:E46"/>
  </mergeCells>
  <phoneticPr fontId="12" type="noConversion"/>
  <pageMargins left="0.74803149606299213" right="0.74803149606299213" top="0.78740157480314965" bottom="0.78740157480314965" header="0.51181102362204722" footer="0.51181102362204722"/>
  <pageSetup paperSize="9" scale="60" firstPageNumber="18" orientation="portrait" useFirstPageNumber="1" r:id="rId1"/>
  <headerFooter alignWithMargins="0">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A1:L37"/>
  <sheetViews>
    <sheetView showGridLines="0" topLeftCell="A2" zoomScaleNormal="100" zoomScaleSheetLayoutView="75" workbookViewId="0">
      <selection activeCell="G54" sqref="G54:J59"/>
    </sheetView>
  </sheetViews>
  <sheetFormatPr defaultColWidth="8" defaultRowHeight="13.5"/>
  <cols>
    <col min="1" max="1" width="4.28515625" style="165" customWidth="1"/>
    <col min="2" max="2" width="1.42578125" style="165" customWidth="1"/>
    <col min="3" max="3" width="27.5703125" style="165" customWidth="1"/>
    <col min="4" max="4" width="40.42578125" style="165" customWidth="1"/>
    <col min="5" max="6" width="17.7109375" style="165" customWidth="1"/>
    <col min="7" max="7" width="20.7109375" style="165" customWidth="1"/>
    <col min="8" max="8" width="11" style="165" customWidth="1"/>
    <col min="9" max="9" width="11.28515625" style="165" customWidth="1"/>
    <col min="10" max="10" width="16.140625" style="165" bestFit="1" customWidth="1"/>
    <col min="11" max="11" width="14.28515625" style="165" customWidth="1"/>
    <col min="12" max="12" width="15" style="165" customWidth="1"/>
    <col min="13" max="16384" width="8" style="165"/>
  </cols>
  <sheetData>
    <row r="1" spans="1:12">
      <c r="F1" s="253"/>
    </row>
    <row r="2" spans="1:12" s="250" customFormat="1" ht="16.5" customHeight="1">
      <c r="A2" s="1005" t="s">
        <v>98</v>
      </c>
      <c r="B2" s="1026"/>
      <c r="C2" s="1026"/>
      <c r="D2" s="1026"/>
      <c r="E2" s="1026"/>
      <c r="F2" s="1026"/>
      <c r="G2" s="564"/>
      <c r="H2" s="564"/>
      <c r="I2" s="564"/>
      <c r="J2" s="564"/>
      <c r="K2" s="564"/>
      <c r="L2" s="565"/>
    </row>
    <row r="3" spans="1:12" s="325" customFormat="1">
      <c r="A3" s="566"/>
      <c r="B3" s="566"/>
      <c r="C3" s="566"/>
      <c r="D3" s="566"/>
      <c r="E3" s="566"/>
      <c r="F3" s="566"/>
      <c r="G3" s="564"/>
      <c r="H3" s="564"/>
      <c r="I3" s="564"/>
      <c r="J3" s="564"/>
      <c r="K3" s="567"/>
      <c r="L3" s="567"/>
    </row>
    <row r="4" spans="1:12" s="253" customFormat="1"/>
    <row r="5" spans="1:12" s="253" customFormat="1" ht="15">
      <c r="A5" s="1020"/>
      <c r="B5" s="1027"/>
      <c r="C5" s="1027"/>
      <c r="D5" s="1027"/>
      <c r="E5" s="1027"/>
      <c r="F5" s="1027"/>
      <c r="G5" s="568"/>
      <c r="H5" s="568"/>
      <c r="I5" s="568"/>
      <c r="J5" s="569"/>
      <c r="K5" s="569"/>
      <c r="L5" s="327"/>
    </row>
    <row r="6" spans="1:12" ht="12.75" customHeight="1">
      <c r="A6" s="493"/>
      <c r="B6" s="493"/>
      <c r="C6" s="493"/>
      <c r="D6" s="493"/>
      <c r="E6" s="493"/>
      <c r="F6" s="493"/>
      <c r="G6" s="493"/>
      <c r="H6" s="493"/>
      <c r="I6" s="493"/>
      <c r="J6" s="493"/>
      <c r="K6" s="493"/>
      <c r="L6" s="493"/>
    </row>
    <row r="7" spans="1:12" ht="16.5">
      <c r="A7" s="135" t="str">
        <f>'(1) Index'!$C$9</f>
        <v>For the year ended 30 June 2018</v>
      </c>
      <c r="B7" s="253"/>
      <c r="C7" s="253"/>
      <c r="D7" s="253"/>
      <c r="E7" s="177"/>
      <c r="F7" s="253"/>
      <c r="G7" s="178"/>
      <c r="H7" s="178"/>
      <c r="I7" s="518"/>
      <c r="J7" s="516"/>
      <c r="K7" s="516"/>
      <c r="L7" s="517"/>
    </row>
    <row r="8" spans="1:12" ht="16.5">
      <c r="A8" s="176"/>
      <c r="B8" s="253"/>
      <c r="C8" s="253"/>
      <c r="D8" s="253"/>
      <c r="E8" s="177"/>
      <c r="F8" s="253"/>
      <c r="G8" s="178"/>
      <c r="H8" s="178"/>
      <c r="I8" s="518"/>
      <c r="J8" s="516"/>
      <c r="K8" s="516"/>
      <c r="L8" s="517"/>
    </row>
    <row r="9" spans="1:12" ht="16.5">
      <c r="A9" s="570" t="s">
        <v>506</v>
      </c>
      <c r="B9" s="424"/>
      <c r="C9" s="424"/>
      <c r="D9" s="424"/>
      <c r="F9" s="253"/>
      <c r="G9" s="178"/>
      <c r="H9" s="178"/>
      <c r="I9" s="178"/>
      <c r="J9" s="516"/>
      <c r="K9" s="516"/>
      <c r="L9" s="518"/>
    </row>
    <row r="10" spans="1:12" ht="37.5" customHeight="1">
      <c r="A10" s="571"/>
      <c r="B10" s="572" t="s">
        <v>183</v>
      </c>
      <c r="C10" s="573"/>
      <c r="D10" s="573" t="s">
        <v>99</v>
      </c>
      <c r="E10" s="186" t="s">
        <v>100</v>
      </c>
      <c r="F10" s="186"/>
      <c r="G10" s="516"/>
      <c r="H10" s="516"/>
      <c r="I10" s="518"/>
      <c r="L10" s="574"/>
    </row>
    <row r="11" spans="1:12" ht="16.5" customHeight="1">
      <c r="A11" s="342"/>
      <c r="B11" s="343"/>
      <c r="C11" s="344"/>
      <c r="D11" s="202"/>
      <c r="E11" s="203"/>
      <c r="F11" s="203"/>
      <c r="G11" s="516"/>
      <c r="H11" s="516"/>
      <c r="I11" s="516"/>
      <c r="L11" s="574"/>
    </row>
    <row r="12" spans="1:12" ht="6" customHeight="1">
      <c r="A12" s="197"/>
      <c r="B12" s="253"/>
      <c r="C12" s="345"/>
      <c r="D12" s="365"/>
      <c r="E12" s="203"/>
      <c r="F12" s="203"/>
      <c r="G12" s="516"/>
      <c r="H12" s="516"/>
      <c r="I12" s="516"/>
      <c r="L12" s="574"/>
    </row>
    <row r="13" spans="1:12" ht="30.75" customHeight="1">
      <c r="A13" s="197"/>
      <c r="B13" s="575" t="s">
        <v>499</v>
      </c>
      <c r="C13" s="576"/>
      <c r="D13" s="577" t="s">
        <v>101</v>
      </c>
      <c r="E13" s="578">
        <v>108.4</v>
      </c>
      <c r="F13" s="463"/>
      <c r="G13" s="516"/>
      <c r="H13" s="516"/>
      <c r="I13" s="516"/>
      <c r="L13" s="574"/>
    </row>
    <row r="14" spans="1:12" ht="16.5">
      <c r="A14" s="197"/>
      <c r="B14" s="575" t="s">
        <v>102</v>
      </c>
      <c r="C14" s="579"/>
      <c r="D14" s="580" t="s">
        <v>103</v>
      </c>
      <c r="E14" s="581">
        <v>110</v>
      </c>
      <c r="F14" s="463"/>
      <c r="G14" s="516"/>
      <c r="H14" s="516"/>
      <c r="I14" s="516"/>
      <c r="L14" s="574"/>
    </row>
    <row r="15" spans="1:12" ht="16.5">
      <c r="A15" s="197"/>
      <c r="B15" s="575" t="s">
        <v>104</v>
      </c>
      <c r="C15" s="191"/>
      <c r="D15" s="580" t="s">
        <v>105</v>
      </c>
      <c r="E15" s="952">
        <f>ROUND((E14-E13)/E13,4)*100</f>
        <v>1.48</v>
      </c>
      <c r="F15" s="463"/>
      <c r="G15" s="516"/>
      <c r="H15" s="516"/>
      <c r="I15" s="516"/>
      <c r="L15" s="574"/>
    </row>
    <row r="16" spans="1:12" ht="16.5">
      <c r="A16" s="197"/>
      <c r="B16" s="575" t="s">
        <v>106</v>
      </c>
      <c r="C16" s="191"/>
      <c r="D16" s="580" t="s">
        <v>105</v>
      </c>
      <c r="E16" s="952">
        <v>1.0069999999999999</v>
      </c>
      <c r="F16" s="463"/>
      <c r="G16" s="516"/>
      <c r="H16" s="516"/>
      <c r="I16" s="516"/>
      <c r="L16" s="574"/>
    </row>
    <row r="17" spans="1:12" ht="16.5">
      <c r="A17" s="197"/>
      <c r="B17" s="575" t="s">
        <v>107</v>
      </c>
      <c r="C17" s="191"/>
      <c r="D17" s="580" t="s">
        <v>108</v>
      </c>
      <c r="E17" s="582"/>
      <c r="F17" s="463"/>
      <c r="G17" s="516"/>
      <c r="H17" s="516"/>
      <c r="I17" s="516"/>
      <c r="L17" s="574"/>
    </row>
    <row r="18" spans="1:12" ht="16.5">
      <c r="A18" s="197"/>
      <c r="B18" s="575" t="s">
        <v>109</v>
      </c>
      <c r="C18" s="191"/>
      <c r="D18" s="580" t="s">
        <v>108</v>
      </c>
      <c r="E18" s="583">
        <v>13570803.243339483</v>
      </c>
      <c r="F18" s="463"/>
      <c r="G18" s="516"/>
      <c r="H18" s="516"/>
      <c r="I18" s="516"/>
      <c r="L18" s="574"/>
    </row>
    <row r="19" spans="1:12" ht="16.5">
      <c r="A19" s="197"/>
      <c r="B19" s="575" t="s">
        <v>110</v>
      </c>
      <c r="C19" s="191"/>
      <c r="D19" s="580" t="s">
        <v>449</v>
      </c>
      <c r="E19" s="584">
        <v>-34353</v>
      </c>
      <c r="F19" s="463"/>
      <c r="G19" s="516"/>
      <c r="H19" s="516"/>
      <c r="I19" s="516"/>
      <c r="L19" s="574"/>
    </row>
    <row r="20" spans="1:12" ht="16.5">
      <c r="A20" s="197"/>
      <c r="B20" s="575" t="s">
        <v>244</v>
      </c>
      <c r="C20" s="191"/>
      <c r="D20" s="580" t="s">
        <v>108</v>
      </c>
      <c r="E20" s="584">
        <v>0</v>
      </c>
      <c r="F20" s="463"/>
      <c r="G20" s="516"/>
      <c r="H20" s="516"/>
      <c r="I20" s="516"/>
      <c r="L20" s="574"/>
    </row>
    <row r="21" spans="1:12" ht="16.5">
      <c r="A21" s="197"/>
      <c r="B21" s="575" t="s">
        <v>111</v>
      </c>
      <c r="C21" s="191"/>
      <c r="D21" s="580" t="s">
        <v>245</v>
      </c>
      <c r="E21" s="583">
        <v>0</v>
      </c>
      <c r="F21" s="463"/>
      <c r="G21" s="516"/>
      <c r="H21" s="516"/>
      <c r="I21" s="516"/>
    </row>
    <row r="22" spans="1:12" ht="16.5">
      <c r="A22" s="197"/>
      <c r="B22" s="585" t="s">
        <v>112</v>
      </c>
      <c r="C22" s="191"/>
      <c r="D22" s="580" t="s">
        <v>108</v>
      </c>
      <c r="E22" s="583">
        <f>E18+E19</f>
        <v>13536450.243339483</v>
      </c>
      <c r="F22" s="463"/>
      <c r="G22" s="516"/>
      <c r="H22" s="586"/>
    </row>
    <row r="23" spans="1:12" ht="16.5">
      <c r="A23" s="241"/>
      <c r="B23" s="368"/>
      <c r="C23" s="242"/>
      <c r="D23" s="240"/>
      <c r="E23" s="531"/>
      <c r="F23" s="531"/>
      <c r="G23" s="538"/>
      <c r="H23" s="538"/>
      <c r="I23" s="538"/>
      <c r="J23" s="516"/>
      <c r="K23" s="516"/>
      <c r="L23" s="516"/>
    </row>
    <row r="24" spans="1:12" ht="16.5">
      <c r="A24" s="178"/>
      <c r="B24" s="178"/>
      <c r="C24" s="178"/>
      <c r="D24" s="178"/>
      <c r="E24" s="538"/>
      <c r="F24" s="587"/>
      <c r="G24" s="538"/>
      <c r="H24" s="538"/>
      <c r="I24" s="538"/>
    </row>
    <row r="25" spans="1:12" ht="16.5">
      <c r="A25" s="178"/>
      <c r="B25" s="178"/>
      <c r="C25" s="178"/>
      <c r="D25" s="178"/>
      <c r="E25" s="538"/>
      <c r="F25" s="587"/>
      <c r="G25" s="538"/>
      <c r="H25" s="538"/>
      <c r="I25" s="538"/>
    </row>
    <row r="26" spans="1:12" ht="16.5">
      <c r="A26" s="178"/>
      <c r="B26" s="178"/>
      <c r="C26" s="178"/>
      <c r="D26" s="178"/>
      <c r="E26" s="538"/>
      <c r="F26" s="587"/>
      <c r="G26" s="538"/>
      <c r="H26" s="538"/>
      <c r="I26" s="538"/>
    </row>
    <row r="27" spans="1:12" ht="16.5">
      <c r="A27" s="178"/>
      <c r="B27" s="178"/>
      <c r="C27" s="178"/>
      <c r="D27" s="178"/>
      <c r="E27" s="538"/>
      <c r="F27" s="587"/>
      <c r="G27" s="538"/>
      <c r="H27" s="538"/>
      <c r="I27" s="538"/>
    </row>
    <row r="28" spans="1:12" ht="16.5">
      <c r="A28" s="178"/>
      <c r="B28" s="178"/>
      <c r="C28" s="178"/>
      <c r="D28" s="178"/>
      <c r="E28" s="538"/>
      <c r="F28" s="587"/>
      <c r="G28" s="538"/>
      <c r="H28" s="538"/>
      <c r="I28" s="538"/>
    </row>
    <row r="29" spans="1:12" ht="16.5">
      <c r="A29" s="178"/>
      <c r="B29" s="178"/>
      <c r="C29" s="178"/>
      <c r="D29" s="178"/>
      <c r="E29" s="538"/>
      <c r="F29" s="587"/>
      <c r="G29" s="538"/>
      <c r="H29" s="538"/>
      <c r="I29" s="538"/>
    </row>
    <row r="30" spans="1:12" ht="16.5">
      <c r="A30" s="178"/>
      <c r="B30" s="178"/>
      <c r="C30" s="178"/>
      <c r="D30" s="178"/>
      <c r="E30" s="538"/>
      <c r="F30" s="587"/>
      <c r="G30" s="538"/>
      <c r="H30" s="538"/>
      <c r="I30" s="538"/>
    </row>
    <row r="31" spans="1:12" ht="16.5">
      <c r="A31" s="178"/>
      <c r="B31" s="178"/>
      <c r="C31" s="178"/>
      <c r="D31" s="178"/>
      <c r="E31" s="178"/>
      <c r="F31" s="516"/>
      <c r="G31" s="178"/>
      <c r="H31" s="178"/>
      <c r="I31" s="178"/>
    </row>
    <row r="32" spans="1:12" ht="16.5">
      <c r="A32" s="178"/>
      <c r="B32" s="178"/>
      <c r="C32" s="178"/>
      <c r="D32" s="178"/>
      <c r="E32" s="178"/>
      <c r="F32" s="516"/>
      <c r="G32" s="178"/>
      <c r="H32" s="178"/>
      <c r="I32" s="178"/>
    </row>
    <row r="33" spans="1:9" ht="16.5">
      <c r="A33" s="178"/>
      <c r="B33" s="178"/>
      <c r="C33" s="178"/>
      <c r="D33" s="178"/>
      <c r="E33" s="178"/>
      <c r="F33" s="516"/>
      <c r="G33" s="178"/>
      <c r="H33" s="178"/>
      <c r="I33" s="178"/>
    </row>
    <row r="34" spans="1:9" ht="16.5">
      <c r="A34" s="178"/>
      <c r="B34" s="178"/>
      <c r="C34" s="178"/>
      <c r="D34" s="178"/>
      <c r="E34" s="178"/>
      <c r="F34" s="516"/>
      <c r="G34" s="178"/>
      <c r="H34" s="178"/>
      <c r="I34" s="178"/>
    </row>
    <row r="35" spans="1:9" ht="16.5">
      <c r="A35" s="178"/>
      <c r="B35" s="178"/>
      <c r="C35" s="178"/>
      <c r="D35" s="178"/>
      <c r="E35" s="178"/>
      <c r="F35" s="516"/>
      <c r="G35" s="178"/>
      <c r="H35" s="178"/>
      <c r="I35" s="178"/>
    </row>
    <row r="36" spans="1:9" ht="16.5">
      <c r="A36" s="178"/>
      <c r="B36" s="178"/>
      <c r="C36" s="178"/>
      <c r="D36" s="178"/>
      <c r="E36" s="178"/>
      <c r="F36" s="516"/>
      <c r="G36" s="178"/>
      <c r="H36" s="178"/>
      <c r="I36" s="178"/>
    </row>
    <row r="37" spans="1:9" ht="16.5">
      <c r="A37" s="178"/>
      <c r="B37" s="178"/>
      <c r="C37" s="178"/>
      <c r="D37" s="178"/>
      <c r="E37" s="178"/>
      <c r="F37" s="516"/>
      <c r="G37" s="178"/>
      <c r="H37" s="178"/>
      <c r="I37" s="178"/>
    </row>
  </sheetData>
  <mergeCells count="2">
    <mergeCell ref="A2:F2"/>
    <mergeCell ref="A5:F5"/>
  </mergeCells>
  <phoneticPr fontId="17" type="noConversion"/>
  <printOptions horizontalCentered="1"/>
  <pageMargins left="0.15748031496062992" right="0.15748031496062992" top="0.11811023622047245" bottom="0.11811023622047245" header="0.11811023622047245" footer="0.11811023622047245"/>
  <pageSetup paperSize="9" firstPageNumber="19" orientation="landscape" useFirstPageNumber="1" r:id="rId1"/>
  <headerFooter alignWithMargins="0">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L76"/>
  <sheetViews>
    <sheetView zoomScaleNormal="100" workbookViewId="0">
      <selection activeCell="G54" sqref="G54:J59"/>
    </sheetView>
  </sheetViews>
  <sheetFormatPr defaultColWidth="9.140625" defaultRowHeight="13.5"/>
  <cols>
    <col min="1" max="1" width="49" style="225" customWidth="1"/>
    <col min="2" max="2" width="11.42578125" style="225" customWidth="1"/>
    <col min="3" max="6" width="9.5703125" style="225" bestFit="1" customWidth="1"/>
    <col min="7" max="7" width="10.7109375" style="225" bestFit="1" customWidth="1"/>
    <col min="8" max="8" width="9.28515625" style="225" bestFit="1" customWidth="1"/>
    <col min="9" max="9" width="17.28515625" style="225" customWidth="1"/>
    <col min="10" max="10" width="36.85546875" style="225" customWidth="1"/>
    <col min="11" max="16384" width="9.140625" style="225"/>
  </cols>
  <sheetData>
    <row r="1" spans="1:12" ht="18">
      <c r="A1" s="988" t="s">
        <v>364</v>
      </c>
      <c r="B1" s="989"/>
      <c r="C1" s="989"/>
      <c r="D1" s="989"/>
      <c r="E1" s="989"/>
      <c r="F1" s="989"/>
      <c r="G1" s="989"/>
    </row>
    <row r="2" spans="1:12" ht="18">
      <c r="A2" s="166"/>
      <c r="B2" s="167"/>
      <c r="C2" s="167"/>
      <c r="D2" s="167"/>
      <c r="E2" s="167"/>
      <c r="F2" s="167"/>
      <c r="G2" s="167"/>
    </row>
    <row r="3" spans="1:12">
      <c r="C3" s="588"/>
      <c r="D3" s="588"/>
      <c r="E3" s="588"/>
      <c r="F3" s="588"/>
      <c r="G3" s="588"/>
      <c r="H3" s="589"/>
    </row>
    <row r="4" spans="1:12" ht="25.5">
      <c r="A4" s="590" t="s">
        <v>392</v>
      </c>
      <c r="B4" s="592" t="s">
        <v>356</v>
      </c>
      <c r="C4" s="592" t="s">
        <v>440</v>
      </c>
      <c r="D4" s="592" t="s">
        <v>441</v>
      </c>
      <c r="E4" s="592" t="s">
        <v>442</v>
      </c>
      <c r="F4" s="592" t="s">
        <v>443</v>
      </c>
      <c r="G4" s="593" t="s">
        <v>444</v>
      </c>
      <c r="H4" s="594" t="s">
        <v>174</v>
      </c>
      <c r="I4" s="595" t="s">
        <v>362</v>
      </c>
      <c r="J4" s="595" t="s">
        <v>363</v>
      </c>
    </row>
    <row r="5" spans="1:12">
      <c r="A5" s="596"/>
      <c r="B5" s="196" t="s">
        <v>187</v>
      </c>
      <c r="C5" s="597" t="s">
        <v>393</v>
      </c>
      <c r="D5" s="597" t="s">
        <v>393</v>
      </c>
      <c r="E5" s="597" t="s">
        <v>393</v>
      </c>
      <c r="F5" s="597" t="s">
        <v>393</v>
      </c>
      <c r="G5" s="598" t="s">
        <v>393</v>
      </c>
      <c r="H5" s="598" t="s">
        <v>393</v>
      </c>
      <c r="I5" s="599"/>
      <c r="J5" s="600"/>
    </row>
    <row r="6" spans="1:12">
      <c r="A6" s="601" t="s">
        <v>389</v>
      </c>
      <c r="B6" s="742"/>
      <c r="C6" s="743"/>
      <c r="D6" s="743"/>
      <c r="E6" s="743"/>
      <c r="F6" s="743"/>
      <c r="G6" s="744"/>
      <c r="H6" s="745"/>
      <c r="I6" s="746"/>
      <c r="J6" s="603"/>
    </row>
    <row r="7" spans="1:12">
      <c r="A7" s="605" t="s">
        <v>390</v>
      </c>
      <c r="B7" s="747">
        <f>'(4) RFS Inc'!G21</f>
        <v>3372.6649000000002</v>
      </c>
      <c r="C7" s="748">
        <v>2897.5744800000002</v>
      </c>
      <c r="D7" s="719">
        <v>2930.9070000000002</v>
      </c>
      <c r="E7" s="748">
        <f>$B7</f>
        <v>3372.6649000000002</v>
      </c>
      <c r="F7" s="775"/>
      <c r="G7" s="749"/>
      <c r="H7" s="750">
        <f>SUM(C7:G7)</f>
        <v>9201.1463800000001</v>
      </c>
      <c r="I7" s="746"/>
      <c r="J7" s="603"/>
      <c r="L7" s="225" t="s">
        <v>208</v>
      </c>
    </row>
    <row r="8" spans="1:12">
      <c r="A8" s="605" t="s">
        <v>391</v>
      </c>
      <c r="B8" s="747">
        <f>'(4) RFS Inc'!G22</f>
        <v>421</v>
      </c>
      <c r="C8" s="748">
        <v>356</v>
      </c>
      <c r="D8" s="719">
        <v>400</v>
      </c>
      <c r="E8" s="748">
        <f>$B8</f>
        <v>421</v>
      </c>
      <c r="F8" s="775"/>
      <c r="G8" s="749"/>
      <c r="H8" s="750">
        <f>SUM(C8:G8)</f>
        <v>1177</v>
      </c>
      <c r="I8" s="746"/>
      <c r="J8" s="603"/>
    </row>
    <row r="9" spans="1:12">
      <c r="A9" s="601" t="s">
        <v>399</v>
      </c>
      <c r="B9" s="751">
        <f t="shared" ref="B9:H9" si="0">SUM(B7:B8)</f>
        <v>3793.6649000000002</v>
      </c>
      <c r="C9" s="752">
        <f t="shared" si="0"/>
        <v>3253.5744800000002</v>
      </c>
      <c r="D9" s="752">
        <f t="shared" si="0"/>
        <v>3330.9070000000002</v>
      </c>
      <c r="E9" s="752">
        <f t="shared" si="0"/>
        <v>3793.6649000000002</v>
      </c>
      <c r="F9" s="780">
        <f t="shared" si="0"/>
        <v>0</v>
      </c>
      <c r="G9" s="753">
        <f t="shared" si="0"/>
        <v>0</v>
      </c>
      <c r="H9" s="754">
        <f t="shared" si="0"/>
        <v>10378.14638</v>
      </c>
      <c r="I9" s="746"/>
      <c r="J9" s="603"/>
    </row>
    <row r="10" spans="1:12">
      <c r="A10" s="601"/>
      <c r="B10" s="747"/>
      <c r="C10" s="748"/>
      <c r="D10" s="748"/>
      <c r="E10" s="748"/>
      <c r="F10" s="775"/>
      <c r="G10" s="749"/>
      <c r="H10" s="750"/>
      <c r="I10" s="746"/>
      <c r="J10" s="603"/>
    </row>
    <row r="11" spans="1:12">
      <c r="A11" s="601" t="s">
        <v>394</v>
      </c>
      <c r="B11" s="755"/>
      <c r="C11" s="743"/>
      <c r="D11" s="743"/>
      <c r="E11" s="743"/>
      <c r="F11" s="773"/>
      <c r="G11" s="744"/>
      <c r="H11" s="745"/>
      <c r="I11" s="746"/>
      <c r="J11" s="603"/>
    </row>
    <row r="12" spans="1:12">
      <c r="A12" s="605" t="s">
        <v>395</v>
      </c>
      <c r="B12" s="755">
        <f>'(4) RFS Inc'!G25</f>
        <v>409</v>
      </c>
      <c r="C12" s="748">
        <v>754</v>
      </c>
      <c r="D12" s="719">
        <v>488</v>
      </c>
      <c r="E12" s="748">
        <f t="shared" ref="E12:E16" si="1">$B12</f>
        <v>409</v>
      </c>
      <c r="F12" s="773"/>
      <c r="G12" s="749"/>
      <c r="H12" s="750">
        <f>SUM(C12:G12)</f>
        <v>1651</v>
      </c>
      <c r="I12" s="746"/>
      <c r="J12" s="603"/>
    </row>
    <row r="13" spans="1:12">
      <c r="A13" s="605" t="s">
        <v>396</v>
      </c>
      <c r="B13" s="755">
        <f>'(4) RFS Inc'!G26</f>
        <v>8</v>
      </c>
      <c r="C13" s="748">
        <v>10</v>
      </c>
      <c r="D13" s="719">
        <v>8</v>
      </c>
      <c r="E13" s="748">
        <f t="shared" si="1"/>
        <v>8</v>
      </c>
      <c r="F13" s="773"/>
      <c r="G13" s="749"/>
      <c r="H13" s="750">
        <f>SUM(C13:G13)</f>
        <v>26</v>
      </c>
      <c r="I13" s="746"/>
      <c r="J13" s="611"/>
    </row>
    <row r="14" spans="1:12">
      <c r="A14" s="605" t="s">
        <v>397</v>
      </c>
      <c r="B14" s="747">
        <f>'(4) RFS Inc'!G28</f>
        <v>11</v>
      </c>
      <c r="C14" s="748">
        <v>11</v>
      </c>
      <c r="D14" s="719">
        <v>10</v>
      </c>
      <c r="E14" s="748">
        <f t="shared" si="1"/>
        <v>11</v>
      </c>
      <c r="F14" s="773"/>
      <c r="G14" s="749"/>
      <c r="H14" s="750">
        <f>SUM(C14:G14)</f>
        <v>32</v>
      </c>
      <c r="I14" s="746"/>
      <c r="J14" s="611"/>
    </row>
    <row r="15" spans="1:12">
      <c r="A15" s="605" t="s">
        <v>2</v>
      </c>
      <c r="B15" s="747">
        <f>'(4) RFS Inc'!G29</f>
        <v>0</v>
      </c>
      <c r="C15" s="748">
        <v>3</v>
      </c>
      <c r="D15" s="719">
        <v>0</v>
      </c>
      <c r="E15" s="748">
        <f t="shared" si="1"/>
        <v>0</v>
      </c>
      <c r="F15" s="773"/>
      <c r="G15" s="749"/>
      <c r="H15" s="750">
        <f>SUM(C15:G15)</f>
        <v>3</v>
      </c>
      <c r="I15" s="746"/>
      <c r="J15" s="611"/>
    </row>
    <row r="16" spans="1:12">
      <c r="A16" s="605" t="s">
        <v>394</v>
      </c>
      <c r="B16" s="747">
        <f>'(4) RFS Inc'!G30</f>
        <v>37.863059999999997</v>
      </c>
      <c r="C16" s="748">
        <v>0</v>
      </c>
      <c r="D16" s="719">
        <v>8.6925700000000461</v>
      </c>
      <c r="E16" s="748">
        <f t="shared" si="1"/>
        <v>37.863059999999997</v>
      </c>
      <c r="F16" s="773"/>
      <c r="G16" s="749"/>
      <c r="H16" s="750">
        <f>SUM(C16:G16)</f>
        <v>46.555630000000043</v>
      </c>
      <c r="I16" s="746"/>
      <c r="J16" s="611"/>
    </row>
    <row r="17" spans="1:10">
      <c r="A17" s="601" t="s">
        <v>398</v>
      </c>
      <c r="B17" s="751">
        <f>SUM(B12:B16)</f>
        <v>465.86306000000002</v>
      </c>
      <c r="C17" s="752">
        <f>SUM(C12:C16)</f>
        <v>778</v>
      </c>
      <c r="D17" s="752">
        <f>SUM(D12:D16)</f>
        <v>514.69257000000005</v>
      </c>
      <c r="E17" s="752">
        <f>SUM(E12:E16)</f>
        <v>465.86306000000002</v>
      </c>
      <c r="F17" s="780">
        <f>SUM(F12:F15)</f>
        <v>0</v>
      </c>
      <c r="G17" s="753">
        <f>SUM(G12:G15)</f>
        <v>0</v>
      </c>
      <c r="H17" s="756">
        <f>SUM(H12:H16)</f>
        <v>1758.5556300000001</v>
      </c>
      <c r="I17" s="746"/>
      <c r="J17" s="611"/>
    </row>
    <row r="18" spans="1:10">
      <c r="A18" s="601"/>
      <c r="B18" s="755"/>
      <c r="C18" s="743"/>
      <c r="D18" s="743"/>
      <c r="E18" s="743"/>
      <c r="F18" s="773"/>
      <c r="G18" s="744"/>
      <c r="H18" s="745"/>
      <c r="I18" s="746"/>
      <c r="J18" s="603"/>
    </row>
    <row r="19" spans="1:10" ht="14.25" thickBot="1">
      <c r="A19" s="601" t="s">
        <v>411</v>
      </c>
      <c r="B19" s="757">
        <f t="shared" ref="B19:H19" si="2">B9+B17</f>
        <v>4259.5279600000003</v>
      </c>
      <c r="C19" s="758">
        <f t="shared" si="2"/>
        <v>4031.5744800000002</v>
      </c>
      <c r="D19" s="758">
        <f t="shared" si="2"/>
        <v>3845.5995700000003</v>
      </c>
      <c r="E19" s="758">
        <f t="shared" si="2"/>
        <v>4259.5279600000003</v>
      </c>
      <c r="F19" s="758">
        <f t="shared" si="2"/>
        <v>0</v>
      </c>
      <c r="G19" s="759">
        <f t="shared" si="2"/>
        <v>0</v>
      </c>
      <c r="H19" s="759">
        <f t="shared" si="2"/>
        <v>12136.702010000001</v>
      </c>
      <c r="I19" s="746"/>
      <c r="J19" s="603"/>
    </row>
    <row r="20" spans="1:10" ht="14.25" thickTop="1">
      <c r="A20" s="605"/>
      <c r="B20" s="760"/>
      <c r="C20" s="743"/>
      <c r="D20" s="743"/>
      <c r="E20" s="743"/>
      <c r="F20" s="773"/>
      <c r="G20" s="761"/>
      <c r="H20" s="762"/>
      <c r="I20" s="746"/>
      <c r="J20" s="603"/>
    </row>
    <row r="21" spans="1:10" ht="14.25" thickBot="1">
      <c r="A21" s="616" t="s">
        <v>423</v>
      </c>
      <c r="B21" s="951">
        <f>(I41*J62)*J67*1000</f>
        <v>3590.2957486136779</v>
      </c>
      <c r="C21" s="758">
        <v>4139</v>
      </c>
      <c r="D21" s="721">
        <v>3486.7509363295885</v>
      </c>
      <c r="E21" s="758">
        <f t="shared" ref="E21" si="3">$B21</f>
        <v>3590.2957486136779</v>
      </c>
      <c r="F21" s="758"/>
      <c r="G21" s="763"/>
      <c r="H21" s="759">
        <f>SUM(C21:G21)</f>
        <v>11216.046684943267</v>
      </c>
      <c r="I21" s="764"/>
      <c r="J21" s="615"/>
    </row>
    <row r="22" spans="1:10" ht="14.25" thickTop="1">
      <c r="B22" s="765"/>
      <c r="C22" s="765"/>
      <c r="D22" s="765"/>
      <c r="E22" s="765"/>
      <c r="F22" s="765"/>
      <c r="G22" s="765"/>
      <c r="H22" s="765"/>
      <c r="I22" s="765"/>
    </row>
    <row r="23" spans="1:10" ht="14.25">
      <c r="A23" s="251" t="s">
        <v>340</v>
      </c>
      <c r="B23" s="765"/>
      <c r="C23" s="765"/>
      <c r="D23" s="765"/>
      <c r="E23" s="765"/>
      <c r="F23" s="765"/>
      <c r="G23" s="765"/>
      <c r="H23" s="765"/>
      <c r="I23" s="765"/>
    </row>
    <row r="24" spans="1:10">
      <c r="B24" s="765"/>
      <c r="C24" s="765"/>
      <c r="D24" s="765"/>
      <c r="E24" s="765"/>
      <c r="F24" s="765"/>
      <c r="G24" s="765"/>
      <c r="H24" s="765"/>
      <c r="I24" s="765"/>
    </row>
    <row r="25" spans="1:10" s="735" customFormat="1">
      <c r="B25" s="765"/>
      <c r="C25" s="765"/>
      <c r="D25" s="765"/>
      <c r="E25" s="765"/>
      <c r="F25" s="765"/>
      <c r="G25" s="765"/>
      <c r="H25" s="765"/>
      <c r="I25" s="765"/>
    </row>
    <row r="26" spans="1:10" s="735" customFormat="1">
      <c r="B26" s="765"/>
      <c r="C26" s="765"/>
      <c r="D26" s="765"/>
      <c r="E26" s="765"/>
      <c r="F26" s="765"/>
      <c r="G26" s="765"/>
      <c r="H26" s="765"/>
      <c r="I26" s="765"/>
    </row>
    <row r="27" spans="1:10">
      <c r="B27" s="765"/>
      <c r="C27" s="765"/>
      <c r="D27" s="765"/>
      <c r="E27" s="765"/>
      <c r="F27" s="765"/>
      <c r="G27" s="765"/>
      <c r="H27" s="765"/>
      <c r="I27" s="765"/>
    </row>
    <row r="35" spans="1:9">
      <c r="A35" s="162" t="s">
        <v>447</v>
      </c>
      <c r="B35" s="162"/>
      <c r="C35" s="162"/>
      <c r="D35" s="162"/>
      <c r="E35" s="162"/>
      <c r="F35" s="162"/>
      <c r="G35" s="162"/>
    </row>
    <row r="38" spans="1:9">
      <c r="I38" s="620"/>
    </row>
    <row r="39" spans="1:9">
      <c r="I39" s="620"/>
    </row>
    <row r="41" spans="1:9">
      <c r="I41" s="621">
        <v>3.45</v>
      </c>
    </row>
    <row r="55" spans="1:10">
      <c r="I55" s="225" t="s">
        <v>445</v>
      </c>
      <c r="J55" s="622">
        <v>108.2</v>
      </c>
    </row>
    <row r="56" spans="1:10">
      <c r="I56" s="225" t="s">
        <v>446</v>
      </c>
      <c r="J56" s="622">
        <v>106.8</v>
      </c>
    </row>
    <row r="57" spans="1:10">
      <c r="I57" s="225" t="s">
        <v>422</v>
      </c>
      <c r="J57" s="766">
        <f>J55/J56</f>
        <v>1.0131086142322099</v>
      </c>
    </row>
    <row r="58" spans="1:10">
      <c r="A58" s="225" t="s">
        <v>463</v>
      </c>
    </row>
    <row r="60" spans="1:10">
      <c r="I60" s="717" t="s">
        <v>498</v>
      </c>
      <c r="J60" s="722">
        <v>110.5</v>
      </c>
    </row>
    <row r="61" spans="1:10">
      <c r="I61" s="717" t="s">
        <v>445</v>
      </c>
      <c r="J61" s="722">
        <f>J55</f>
        <v>108.2</v>
      </c>
    </row>
    <row r="62" spans="1:10">
      <c r="A62" s="225" t="s">
        <v>466</v>
      </c>
      <c r="I62" s="717" t="s">
        <v>422</v>
      </c>
      <c r="J62" s="213">
        <f>J60/J61</f>
        <v>1.021256931608133</v>
      </c>
    </row>
    <row r="64" spans="1:10">
      <c r="A64" s="225" t="s">
        <v>455</v>
      </c>
    </row>
    <row r="65" spans="1:10">
      <c r="B65" s="623" t="s">
        <v>450</v>
      </c>
      <c r="C65" s="623" t="s">
        <v>451</v>
      </c>
      <c r="D65" s="623" t="s">
        <v>452</v>
      </c>
      <c r="E65" s="623" t="s">
        <v>453</v>
      </c>
      <c r="F65" s="623" t="s">
        <v>454</v>
      </c>
      <c r="G65" s="624" t="s">
        <v>174</v>
      </c>
      <c r="I65" s="741" t="s">
        <v>507</v>
      </c>
      <c r="J65" s="722">
        <v>112.6</v>
      </c>
    </row>
    <row r="66" spans="1:10">
      <c r="A66" s="613" t="s">
        <v>390</v>
      </c>
      <c r="B66" s="625">
        <v>2959.6612111434279</v>
      </c>
      <c r="C66" s="625">
        <v>2314.8325628087382</v>
      </c>
      <c r="D66" s="625">
        <v>2384.7992602546587</v>
      </c>
      <c r="E66" s="625">
        <v>2337.0553994734901</v>
      </c>
      <c r="F66" s="625">
        <v>2363.4699567144767</v>
      </c>
      <c r="G66" s="625">
        <v>12359.818390394792</v>
      </c>
      <c r="I66" s="741" t="s">
        <v>498</v>
      </c>
      <c r="J66" s="722">
        <f>J60</f>
        <v>110.5</v>
      </c>
    </row>
    <row r="67" spans="1:10">
      <c r="A67" s="613"/>
      <c r="B67" s="625"/>
      <c r="C67" s="625"/>
      <c r="D67" s="625"/>
      <c r="E67" s="625"/>
      <c r="F67" s="625"/>
      <c r="G67" s="625"/>
      <c r="I67" s="741" t="s">
        <v>422</v>
      </c>
      <c r="J67" s="213">
        <f>J65/J66</f>
        <v>1.0190045248868778</v>
      </c>
    </row>
    <row r="68" spans="1:10">
      <c r="A68" s="613" t="s">
        <v>280</v>
      </c>
      <c r="B68" s="625">
        <v>394.7746834389809</v>
      </c>
      <c r="C68" s="625">
        <v>387.98686397205398</v>
      </c>
      <c r="D68" s="625">
        <v>393.55843075064791</v>
      </c>
      <c r="E68" s="625">
        <v>400.31584390036647</v>
      </c>
      <c r="F68" s="625">
        <v>388.03200159855646</v>
      </c>
      <c r="G68" s="625">
        <v>1964.6678236606056</v>
      </c>
    </row>
    <row r="69" spans="1:10">
      <c r="A69" s="613" t="s">
        <v>456</v>
      </c>
      <c r="B69" s="625">
        <v>8</v>
      </c>
      <c r="C69" s="625">
        <v>8</v>
      </c>
      <c r="D69" s="625">
        <v>8</v>
      </c>
      <c r="E69" s="625">
        <v>8</v>
      </c>
      <c r="F69" s="625">
        <v>8</v>
      </c>
      <c r="G69" s="625">
        <v>40</v>
      </c>
    </row>
    <row r="70" spans="1:10">
      <c r="A70" s="613" t="s">
        <v>457</v>
      </c>
      <c r="B70" s="625">
        <v>9</v>
      </c>
      <c r="C70" s="625">
        <v>9</v>
      </c>
      <c r="D70" s="625">
        <v>9</v>
      </c>
      <c r="E70" s="625">
        <v>9</v>
      </c>
      <c r="F70" s="625">
        <v>9</v>
      </c>
      <c r="G70" s="625">
        <v>45</v>
      </c>
    </row>
    <row r="71" spans="1:10">
      <c r="A71" s="613" t="s">
        <v>175</v>
      </c>
      <c r="B71" s="625">
        <v>0</v>
      </c>
      <c r="C71" s="625">
        <v>0</v>
      </c>
      <c r="D71" s="625">
        <v>0</v>
      </c>
      <c r="E71" s="625">
        <v>0</v>
      </c>
      <c r="F71" s="625">
        <v>0</v>
      </c>
      <c r="G71" s="625">
        <v>0</v>
      </c>
    </row>
    <row r="72" spans="1:10">
      <c r="A72" s="613" t="s">
        <v>458</v>
      </c>
      <c r="B72" s="625">
        <v>353.59899411053897</v>
      </c>
      <c r="C72" s="625">
        <v>353.59899411053897</v>
      </c>
      <c r="D72" s="625">
        <v>353.59899411053897</v>
      </c>
      <c r="E72" s="625">
        <v>353.59899411053897</v>
      </c>
      <c r="F72" s="625">
        <v>353.59899411053897</v>
      </c>
      <c r="G72" s="625">
        <v>1767.9949705526949</v>
      </c>
    </row>
    <row r="73" spans="1:10">
      <c r="A73" s="613" t="s">
        <v>459</v>
      </c>
      <c r="B73" s="625">
        <v>360.17729839310431</v>
      </c>
      <c r="C73" s="625">
        <v>295.01565161294263</v>
      </c>
      <c r="D73" s="625">
        <v>302.56947803539407</v>
      </c>
      <c r="E73" s="625">
        <v>298.47083327224908</v>
      </c>
      <c r="F73" s="625">
        <v>299.88390476616672</v>
      </c>
      <c r="G73" s="625">
        <v>1556.1171660798568</v>
      </c>
    </row>
    <row r="74" spans="1:10" ht="15">
      <c r="A74" s="626" t="s">
        <v>460</v>
      </c>
      <c r="B74" s="627">
        <v>4085.2121870860519</v>
      </c>
      <c r="C74" s="627">
        <v>3368.4340725042739</v>
      </c>
      <c r="D74" s="627">
        <v>3451.5261631512399</v>
      </c>
      <c r="E74" s="627">
        <v>3406.4410707566444</v>
      </c>
      <c r="F74" s="627">
        <v>3421.9848571897392</v>
      </c>
      <c r="G74" s="627">
        <v>17733.598350687949</v>
      </c>
    </row>
    <row r="75" spans="1:10">
      <c r="A75" s="613" t="s">
        <v>461</v>
      </c>
      <c r="B75" s="625"/>
      <c r="C75" s="625"/>
      <c r="D75" s="625"/>
      <c r="E75" s="625"/>
      <c r="F75" s="625"/>
      <c r="G75" s="625">
        <v>0</v>
      </c>
    </row>
    <row r="76" spans="1:10">
      <c r="A76" s="613" t="s">
        <v>462</v>
      </c>
      <c r="B76" s="625"/>
      <c r="C76" s="625"/>
      <c r="D76" s="625"/>
      <c r="E76" s="625"/>
      <c r="F76" s="625"/>
      <c r="G76" s="625">
        <v>0</v>
      </c>
    </row>
  </sheetData>
  <protectedRanges>
    <protectedRange sqref="C19:G20 C21:D21 F21:G21" name="Range1_2"/>
    <protectedRange sqref="J19:J21" name="Range2_2"/>
    <protectedRange sqref="C5:H5 C7:C18 E21 D6:G18" name="Range1_1"/>
    <protectedRange sqref="J6:J12 J18" name="Range2_1"/>
  </protectedRanges>
  <mergeCells count="1">
    <mergeCell ref="A1:G1"/>
  </mergeCells>
  <pageMargins left="0.70866141732283472" right="0.70866141732283472" top="0.74803149606299213" bottom="0.74803149606299213" header="0.31496062992125984" footer="0.31496062992125984"/>
  <pageSetup paperSize="9" scale="75" firstPageNumber="20" orientation="landscape" useFirstPageNumber="1" r:id="rId1"/>
  <headerFooter>
    <oddFooter>&amp;R&amp;P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30"/>
  <sheetViews>
    <sheetView zoomScaleNormal="100" workbookViewId="0">
      <selection activeCell="G54" sqref="G54:J59"/>
    </sheetView>
  </sheetViews>
  <sheetFormatPr defaultColWidth="9.140625" defaultRowHeight="13.5"/>
  <cols>
    <col min="1" max="1" width="49" style="225" customWidth="1"/>
    <col min="2" max="2" width="9.140625" style="225"/>
    <col min="3" max="3" width="12.42578125" style="225" customWidth="1"/>
    <col min="4" max="4" width="10.42578125" style="225" customWidth="1"/>
    <col min="5" max="5" width="9.140625" style="225"/>
    <col min="6" max="6" width="17.28515625" style="225" customWidth="1"/>
    <col min="7" max="7" width="36.85546875" style="225" customWidth="1"/>
    <col min="8" max="16384" width="9.140625" style="225"/>
  </cols>
  <sheetData>
    <row r="1" spans="1:7" ht="18">
      <c r="A1" s="1028" t="s">
        <v>364</v>
      </c>
      <c r="B1" s="989"/>
      <c r="C1" s="989"/>
      <c r="D1" s="989"/>
    </row>
    <row r="2" spans="1:7" ht="18">
      <c r="A2" s="166"/>
      <c r="B2" s="167"/>
      <c r="C2" s="167"/>
      <c r="D2" s="588"/>
    </row>
    <row r="3" spans="1:7" ht="12" customHeight="1">
      <c r="A3" s="588"/>
      <c r="B3" s="167"/>
      <c r="C3" s="167"/>
      <c r="D3" s="588"/>
    </row>
    <row r="4" spans="1:7">
      <c r="B4" s="1029" t="s">
        <v>440</v>
      </c>
      <c r="C4" s="1030"/>
      <c r="D4" s="1030"/>
      <c r="E4" s="1030"/>
      <c r="F4" s="1031"/>
    </row>
    <row r="5" spans="1:7" ht="25.5">
      <c r="A5" s="590" t="s">
        <v>392</v>
      </c>
      <c r="B5" s="628" t="s">
        <v>400</v>
      </c>
      <c r="C5" s="593" t="s">
        <v>401</v>
      </c>
      <c r="D5" s="629" t="s">
        <v>365</v>
      </c>
      <c r="E5" s="630" t="s">
        <v>174</v>
      </c>
      <c r="F5" s="595" t="s">
        <v>362</v>
      </c>
      <c r="G5" s="595" t="s">
        <v>363</v>
      </c>
    </row>
    <row r="6" spans="1:7">
      <c r="A6" s="596"/>
      <c r="B6" s="631" t="s">
        <v>393</v>
      </c>
      <c r="C6" s="632" t="s">
        <v>393</v>
      </c>
      <c r="D6" s="633" t="s">
        <v>393</v>
      </c>
      <c r="E6" s="633" t="s">
        <v>393</v>
      </c>
      <c r="F6" s="599"/>
      <c r="G6" s="600"/>
    </row>
    <row r="7" spans="1:7">
      <c r="A7" s="601" t="s">
        <v>389</v>
      </c>
      <c r="B7" s="634"/>
      <c r="C7" s="602"/>
      <c r="D7" s="603"/>
      <c r="E7" s="635"/>
      <c r="F7" s="604"/>
      <c r="G7" s="603"/>
    </row>
    <row r="8" spans="1:7">
      <c r="A8" s="605" t="s">
        <v>390</v>
      </c>
      <c r="B8" s="727">
        <v>2070</v>
      </c>
      <c r="C8" s="723">
        <v>214</v>
      </c>
      <c r="D8" s="720">
        <v>614</v>
      </c>
      <c r="E8" s="635">
        <f>'(18) Historic Opex Summary'!C7</f>
        <v>2897.5744800000002</v>
      </c>
      <c r="F8" s="604"/>
      <c r="G8" s="603"/>
    </row>
    <row r="9" spans="1:7">
      <c r="A9" s="605" t="s">
        <v>391</v>
      </c>
      <c r="B9" s="724">
        <v>356</v>
      </c>
      <c r="C9" s="725"/>
      <c r="D9" s="726"/>
      <c r="E9" s="635">
        <f>'(18) Historic Opex Summary'!C8</f>
        <v>356</v>
      </c>
      <c r="F9" s="604"/>
      <c r="G9" s="603"/>
    </row>
    <row r="10" spans="1:7">
      <c r="A10" s="601" t="s">
        <v>399</v>
      </c>
      <c r="B10" s="637">
        <f>SUM(B8:B9)</f>
        <v>2426</v>
      </c>
      <c r="C10" s="608">
        <f>SUM(C8:C9)</f>
        <v>214</v>
      </c>
      <c r="D10" s="609">
        <f>SUM(D8:D9)</f>
        <v>614</v>
      </c>
      <c r="E10" s="640">
        <f>SUM(E8:E9)</f>
        <v>3253.5744800000002</v>
      </c>
      <c r="F10" s="604"/>
      <c r="G10" s="603"/>
    </row>
    <row r="11" spans="1:7">
      <c r="A11" s="601"/>
      <c r="B11" s="636"/>
      <c r="C11" s="612"/>
      <c r="D11" s="641"/>
      <c r="E11" s="635"/>
      <c r="F11" s="604"/>
      <c r="G11" s="603"/>
    </row>
    <row r="12" spans="1:7">
      <c r="A12" s="601" t="s">
        <v>394</v>
      </c>
      <c r="B12" s="636"/>
      <c r="C12" s="612"/>
      <c r="D12" s="641"/>
      <c r="E12" s="635"/>
      <c r="F12" s="604"/>
      <c r="G12" s="603"/>
    </row>
    <row r="13" spans="1:7">
      <c r="A13" s="605" t="s">
        <v>395</v>
      </c>
      <c r="B13" s="636">
        <f>E13</f>
        <v>754</v>
      </c>
      <c r="C13" s="612"/>
      <c r="D13" s="641"/>
      <c r="E13" s="715">
        <f>'(18) Historic Opex Summary'!C12</f>
        <v>754</v>
      </c>
      <c r="F13" s="604"/>
      <c r="G13" s="603"/>
    </row>
    <row r="14" spans="1:7">
      <c r="A14" s="605" t="s">
        <v>396</v>
      </c>
      <c r="B14" s="636">
        <f>E14</f>
        <v>10</v>
      </c>
      <c r="C14" s="612"/>
      <c r="D14" s="641"/>
      <c r="E14" s="715">
        <f>'(18) Historic Opex Summary'!C13</f>
        <v>10</v>
      </c>
      <c r="F14" s="604"/>
      <c r="G14" s="611"/>
    </row>
    <row r="15" spans="1:7">
      <c r="A15" s="605" t="s">
        <v>397</v>
      </c>
      <c r="B15" s="636">
        <f>E15</f>
        <v>11</v>
      </c>
      <c r="C15" s="612"/>
      <c r="D15" s="641"/>
      <c r="E15" s="715">
        <f>'(18) Historic Opex Summary'!C14</f>
        <v>11</v>
      </c>
      <c r="F15" s="604"/>
      <c r="G15" s="611"/>
    </row>
    <row r="16" spans="1:7">
      <c r="A16" s="605" t="s">
        <v>448</v>
      </c>
      <c r="B16" s="636">
        <f>E16</f>
        <v>3</v>
      </c>
      <c r="C16" s="612"/>
      <c r="D16" s="641"/>
      <c r="E16" s="715">
        <f>'(18) Historic Opex Summary'!C15</f>
        <v>3</v>
      </c>
      <c r="F16" s="604"/>
      <c r="G16" s="611"/>
    </row>
    <row r="17" spans="1:7">
      <c r="A17" s="605" t="s">
        <v>394</v>
      </c>
      <c r="B17" s="636">
        <f>E17</f>
        <v>0</v>
      </c>
      <c r="C17" s="612"/>
      <c r="D17" s="641"/>
      <c r="E17" s="715">
        <f>'(18) Historic Opex Summary'!C16</f>
        <v>0</v>
      </c>
      <c r="F17" s="604"/>
      <c r="G17" s="611"/>
    </row>
    <row r="18" spans="1:7">
      <c r="A18" s="601" t="s">
        <v>398</v>
      </c>
      <c r="B18" s="637">
        <f>SUM(B13:B17)</f>
        <v>778</v>
      </c>
      <c r="C18" s="638">
        <v>0</v>
      </c>
      <c r="D18" s="639">
        <v>0</v>
      </c>
      <c r="E18" s="610">
        <f>SUM(E13:E17)</f>
        <v>778</v>
      </c>
      <c r="F18" s="604"/>
      <c r="G18" s="611"/>
    </row>
    <row r="19" spans="1:7">
      <c r="A19" s="601"/>
      <c r="B19" s="636"/>
      <c r="C19" s="612"/>
      <c r="D19" s="641"/>
      <c r="E19" s="635"/>
      <c r="F19" s="604"/>
      <c r="G19" s="603"/>
    </row>
    <row r="20" spans="1:7" ht="14.25" thickBot="1">
      <c r="A20" s="601" t="s">
        <v>411</v>
      </c>
      <c r="B20" s="642">
        <f>B10+B18</f>
        <v>3204</v>
      </c>
      <c r="C20" s="652">
        <f>C10+C18</f>
        <v>214</v>
      </c>
      <c r="D20" s="643">
        <f>D10+D18</f>
        <v>614</v>
      </c>
      <c r="E20" s="643">
        <f>E10+E18</f>
        <v>4031.5744800000002</v>
      </c>
      <c r="F20" s="604"/>
      <c r="G20" s="603"/>
    </row>
    <row r="21" spans="1:7" ht="14.25" thickTop="1">
      <c r="A21" s="605"/>
      <c r="B21" s="636"/>
      <c r="C21" s="602"/>
      <c r="D21" s="603"/>
      <c r="E21" s="644"/>
      <c r="F21" s="604"/>
      <c r="G21" s="603"/>
    </row>
    <row r="22" spans="1:7" ht="14.25" thickBot="1">
      <c r="A22" s="616" t="s">
        <v>423</v>
      </c>
      <c r="B22" s="645"/>
      <c r="C22" s="617"/>
      <c r="D22" s="646"/>
      <c r="E22" s="647">
        <f>'(18) Historic Opex Summary'!C21</f>
        <v>4139</v>
      </c>
      <c r="F22" s="618"/>
      <c r="G22" s="615"/>
    </row>
    <row r="23" spans="1:7" ht="14.25" thickTop="1">
      <c r="E23" s="234"/>
    </row>
    <row r="24" spans="1:7" ht="14.25">
      <c r="A24" s="251" t="s">
        <v>340</v>
      </c>
    </row>
    <row r="25" spans="1:7" s="737" customFormat="1" ht="14.25">
      <c r="A25" s="251"/>
    </row>
    <row r="26" spans="1:7" s="737" customFormat="1">
      <c r="A26" s="739" t="s">
        <v>354</v>
      </c>
    </row>
    <row r="27" spans="1:7" ht="29.25" customHeight="1">
      <c r="A27" s="1032" t="s">
        <v>494</v>
      </c>
      <c r="B27" s="1032"/>
      <c r="C27" s="1032"/>
      <c r="D27" s="1032"/>
      <c r="E27" s="1032"/>
      <c r="F27" s="1032"/>
      <c r="G27" s="1032"/>
    </row>
    <row r="30" spans="1:7">
      <c r="A30" s="1032"/>
      <c r="B30" s="1032"/>
      <c r="C30" s="1032"/>
      <c r="D30" s="1032"/>
      <c r="E30" s="1032"/>
      <c r="F30" s="1032"/>
      <c r="G30" s="1032"/>
    </row>
  </sheetData>
  <protectedRanges>
    <protectedRange sqref="B21:D22" name="Range1_2"/>
    <protectedRange sqref="G20:G22" name="Range2_2"/>
    <protectedRange sqref="D7 B6:B7 C6:E6" name="Range1_1"/>
    <protectedRange sqref="G7:G13 G19" name="Range2_1"/>
    <protectedRange sqref="B20:D20" name="Range1_2_2"/>
    <protectedRange sqref="B8:D19" name="Range1_1_2"/>
  </protectedRanges>
  <mergeCells count="4">
    <mergeCell ref="A1:D1"/>
    <mergeCell ref="B4:F4"/>
    <mergeCell ref="A27:G27"/>
    <mergeCell ref="A30:G30"/>
  </mergeCells>
  <pageMargins left="0.70866141732283472" right="0.70866141732283472" top="0.74803149606299213" bottom="0.74803149606299213" header="0.31496062992125984" footer="0.31496062992125984"/>
  <pageSetup paperSize="9" scale="85" firstPageNumber="21" orientation="landscape" useFirstPageNumber="1"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19" workbookViewId="0">
      <selection activeCell="G59" sqref="G59"/>
    </sheetView>
  </sheetViews>
  <sheetFormatPr defaultRowHeight="12.75"/>
  <sheetData/>
  <pageMargins left="0.98425196850393704" right="0.70866141732283472" top="0.74803149606299213" bottom="0.74803149606299213" header="0.31496062992125984" footer="0.31496062992125984"/>
  <pageSetup paperSize="9" scale="8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J27"/>
  <sheetViews>
    <sheetView zoomScaleNormal="100" workbookViewId="0">
      <selection activeCell="B29" sqref="B29"/>
    </sheetView>
  </sheetViews>
  <sheetFormatPr defaultColWidth="9.140625" defaultRowHeight="13.5"/>
  <cols>
    <col min="1" max="1" width="49" style="225" customWidth="1"/>
    <col min="2" max="2" width="10.28515625" style="225" bestFit="1" customWidth="1"/>
    <col min="3" max="3" width="12.42578125" style="225" customWidth="1"/>
    <col min="4" max="4" width="10.42578125" style="225" customWidth="1"/>
    <col min="5" max="5" width="9.140625" style="225"/>
    <col min="6" max="6" width="17.28515625" style="225" customWidth="1"/>
    <col min="7" max="7" width="36.85546875" style="225" customWidth="1"/>
    <col min="8" max="16384" width="9.140625" style="225"/>
  </cols>
  <sheetData>
    <row r="1" spans="1:10" ht="18">
      <c r="A1" s="1028" t="s">
        <v>364</v>
      </c>
      <c r="B1" s="989"/>
      <c r="C1" s="989"/>
      <c r="D1" s="989"/>
    </row>
    <row r="2" spans="1:10" ht="18">
      <c r="A2" s="166"/>
      <c r="B2" s="167"/>
      <c r="C2" s="167"/>
      <c r="D2" s="588"/>
    </row>
    <row r="3" spans="1:10" ht="12" customHeight="1">
      <c r="A3" s="588"/>
      <c r="B3" s="167"/>
      <c r="C3" s="167"/>
      <c r="D3" s="588"/>
    </row>
    <row r="4" spans="1:10">
      <c r="B4" s="1029" t="s">
        <v>441</v>
      </c>
      <c r="C4" s="1030"/>
      <c r="D4" s="1030"/>
      <c r="E4" s="1030"/>
      <c r="F4" s="1031"/>
    </row>
    <row r="5" spans="1:10" ht="25.5">
      <c r="A5" s="590" t="s">
        <v>392</v>
      </c>
      <c r="B5" s="628" t="s">
        <v>400</v>
      </c>
      <c r="C5" s="593" t="s">
        <v>401</v>
      </c>
      <c r="D5" s="629" t="s">
        <v>365</v>
      </c>
      <c r="E5" s="630" t="s">
        <v>174</v>
      </c>
      <c r="F5" s="595" t="s">
        <v>362</v>
      </c>
      <c r="G5" s="595" t="s">
        <v>363</v>
      </c>
    </row>
    <row r="6" spans="1:10">
      <c r="A6" s="596"/>
      <c r="B6" s="631" t="s">
        <v>393</v>
      </c>
      <c r="C6" s="632" t="s">
        <v>393</v>
      </c>
      <c r="D6" s="633" t="s">
        <v>393</v>
      </c>
      <c r="E6" s="633" t="s">
        <v>393</v>
      </c>
      <c r="F6" s="599"/>
      <c r="G6" s="600"/>
    </row>
    <row r="7" spans="1:10">
      <c r="A7" s="601" t="s">
        <v>389</v>
      </c>
      <c r="B7" s="772"/>
      <c r="C7" s="743"/>
      <c r="D7" s="744"/>
      <c r="E7" s="773"/>
      <c r="F7" s="746"/>
      <c r="G7" s="744"/>
    </row>
    <row r="8" spans="1:10">
      <c r="A8" s="605" t="s">
        <v>390</v>
      </c>
      <c r="B8" s="727">
        <v>2586.8695794363871</v>
      </c>
      <c r="C8" s="719">
        <v>189.29992883510241</v>
      </c>
      <c r="D8" s="606">
        <v>154.74936072851636</v>
      </c>
      <c r="E8" s="775">
        <f>SUM(B8:D8)</f>
        <v>2930.918869000006</v>
      </c>
      <c r="F8" s="746"/>
      <c r="G8" s="744"/>
      <c r="J8" s="741"/>
    </row>
    <row r="9" spans="1:10">
      <c r="A9" s="605" t="s">
        <v>391</v>
      </c>
      <c r="B9" s="727">
        <v>400</v>
      </c>
      <c r="C9" s="725"/>
      <c r="D9" s="726"/>
      <c r="E9" s="778">
        <f>SUM(B9:D9)</f>
        <v>400</v>
      </c>
      <c r="F9" s="746"/>
      <c r="G9" s="744"/>
    </row>
    <row r="10" spans="1:10">
      <c r="A10" s="601" t="s">
        <v>399</v>
      </c>
      <c r="B10" s="791">
        <f>SUM(B8:B9)</f>
        <v>2986.8695794363871</v>
      </c>
      <c r="C10" s="752">
        <f>SUM(C8:C9)</f>
        <v>189.29992883510241</v>
      </c>
      <c r="D10" s="753">
        <f>SUM(D8:D9)</f>
        <v>154.74936072851636</v>
      </c>
      <c r="E10" s="780">
        <f>SUM(E8:E9)</f>
        <v>3330.918869000006</v>
      </c>
      <c r="F10" s="746"/>
      <c r="G10" s="744"/>
    </row>
    <row r="11" spans="1:10">
      <c r="A11" s="601"/>
      <c r="B11" s="774"/>
      <c r="C11" s="748"/>
      <c r="D11" s="749"/>
      <c r="E11" s="775"/>
      <c r="F11" s="746"/>
      <c r="G11" s="744"/>
    </row>
    <row r="12" spans="1:10">
      <c r="A12" s="601" t="s">
        <v>394</v>
      </c>
      <c r="B12" s="781"/>
      <c r="C12" s="748"/>
      <c r="D12" s="749"/>
      <c r="E12" s="775"/>
      <c r="F12" s="746"/>
      <c r="G12" s="744"/>
    </row>
    <row r="13" spans="1:10">
      <c r="A13" s="605" t="s">
        <v>395</v>
      </c>
      <c r="B13" s="724">
        <v>488</v>
      </c>
      <c r="C13" s="748"/>
      <c r="D13" s="749"/>
      <c r="E13" s="782">
        <f>'(18) Historic Opex Summary'!D12</f>
        <v>488</v>
      </c>
      <c r="F13" s="746"/>
      <c r="G13" s="744"/>
    </row>
    <row r="14" spans="1:10">
      <c r="A14" s="605" t="s">
        <v>396</v>
      </c>
      <c r="B14" s="724">
        <v>8</v>
      </c>
      <c r="C14" s="748"/>
      <c r="D14" s="749"/>
      <c r="E14" s="782">
        <f>'(18) Historic Opex Summary'!D13</f>
        <v>8</v>
      </c>
      <c r="F14" s="746"/>
      <c r="G14" s="783"/>
    </row>
    <row r="15" spans="1:10">
      <c r="A15" s="605" t="s">
        <v>397</v>
      </c>
      <c r="B15" s="724">
        <v>10</v>
      </c>
      <c r="C15" s="748"/>
      <c r="D15" s="749"/>
      <c r="E15" s="782">
        <f>'(18) Historic Opex Summary'!D14</f>
        <v>10</v>
      </c>
      <c r="F15" s="746"/>
      <c r="G15" s="783"/>
    </row>
    <row r="16" spans="1:10" s="717" customFormat="1">
      <c r="A16" s="718" t="s">
        <v>448</v>
      </c>
      <c r="B16" s="724">
        <v>0</v>
      </c>
      <c r="C16" s="748"/>
      <c r="D16" s="749"/>
      <c r="E16" s="782">
        <f>'(18) Historic Opex Summary'!D15</f>
        <v>0</v>
      </c>
      <c r="F16" s="746"/>
      <c r="G16" s="783"/>
    </row>
    <row r="17" spans="1:7">
      <c r="A17" s="605" t="s">
        <v>394</v>
      </c>
      <c r="B17" s="724">
        <v>8.6925700000000461</v>
      </c>
      <c r="C17" s="748"/>
      <c r="D17" s="749"/>
      <c r="E17" s="782">
        <f>'(18) Historic Opex Summary'!D16</f>
        <v>8.6925700000000461</v>
      </c>
      <c r="F17" s="746"/>
      <c r="G17" s="783"/>
    </row>
    <row r="18" spans="1:7">
      <c r="A18" s="601" t="s">
        <v>398</v>
      </c>
      <c r="B18" s="779">
        <f>SUM(B13:B17)</f>
        <v>514.69257000000005</v>
      </c>
      <c r="C18" s="752">
        <v>0</v>
      </c>
      <c r="D18" s="753">
        <v>0</v>
      </c>
      <c r="E18" s="754">
        <f>SUM(E13:E17)</f>
        <v>514.69257000000005</v>
      </c>
      <c r="F18" s="746"/>
      <c r="G18" s="783"/>
    </row>
    <row r="19" spans="1:7">
      <c r="A19" s="601"/>
      <c r="B19" s="781"/>
      <c r="C19" s="748"/>
      <c r="D19" s="749"/>
      <c r="E19" s="775"/>
      <c r="F19" s="746"/>
      <c r="G19" s="744"/>
    </row>
    <row r="20" spans="1:7" ht="14.25" thickBot="1">
      <c r="A20" s="601" t="s">
        <v>411</v>
      </c>
      <c r="B20" s="785">
        <f>B10+B18</f>
        <v>3501.5621494363872</v>
      </c>
      <c r="C20" s="786">
        <f>C10+C18</f>
        <v>189.29992883510241</v>
      </c>
      <c r="D20" s="787">
        <f>D10+D18</f>
        <v>154.74936072851636</v>
      </c>
      <c r="E20" s="787">
        <f>E10+E18</f>
        <v>3845.6114390000062</v>
      </c>
      <c r="F20" s="746"/>
      <c r="G20" s="744"/>
    </row>
    <row r="21" spans="1:7" ht="14.25" thickTop="1">
      <c r="A21" s="605"/>
      <c r="B21" s="781"/>
      <c r="C21" s="748"/>
      <c r="D21" s="749"/>
      <c r="E21" s="792"/>
      <c r="F21" s="746"/>
      <c r="G21" s="744"/>
    </row>
    <row r="22" spans="1:7" ht="14.25" thickBot="1">
      <c r="A22" s="616" t="s">
        <v>423</v>
      </c>
      <c r="B22" s="790"/>
      <c r="C22" s="758"/>
      <c r="D22" s="759"/>
      <c r="E22" s="759">
        <f>'(18) Historic Opex Summary'!D21</f>
        <v>3486.7509363295885</v>
      </c>
      <c r="F22" s="764"/>
      <c r="G22" s="761"/>
    </row>
    <row r="23" spans="1:7" ht="14.25" thickTop="1">
      <c r="B23" s="765"/>
      <c r="C23" s="765"/>
      <c r="D23" s="765"/>
      <c r="E23" s="765"/>
      <c r="F23" s="765"/>
      <c r="G23" s="765"/>
    </row>
    <row r="24" spans="1:7" ht="14.25">
      <c r="A24" s="251" t="s">
        <v>340</v>
      </c>
      <c r="B24" s="765"/>
      <c r="C24" s="765"/>
      <c r="D24" s="765"/>
      <c r="E24" s="765"/>
      <c r="F24" s="765"/>
      <c r="G24" s="765"/>
    </row>
    <row r="25" spans="1:7" s="737" customFormat="1" ht="14.25">
      <c r="A25" s="251"/>
    </row>
    <row r="26" spans="1:7">
      <c r="A26" s="619" t="s">
        <v>354</v>
      </c>
    </row>
    <row r="27" spans="1:7" ht="30.75" customHeight="1">
      <c r="A27" s="1032" t="s">
        <v>494</v>
      </c>
      <c r="B27" s="1032"/>
      <c r="C27" s="1032"/>
      <c r="D27" s="1032"/>
      <c r="E27" s="1032"/>
      <c r="F27" s="1032"/>
      <c r="G27" s="1032"/>
    </row>
  </sheetData>
  <protectedRanges>
    <protectedRange sqref="B20:D22" name="Range1_2_2"/>
    <protectedRange sqref="G20:G22" name="Range2_2_2"/>
    <protectedRange sqref="D7:D19 C8:C19 C6:E6 B6:B19" name="Range1_1_2"/>
    <protectedRange sqref="G7:G13 G19" name="Range2_1_2"/>
  </protectedRanges>
  <mergeCells count="3">
    <mergeCell ref="A1:D1"/>
    <mergeCell ref="B4:F4"/>
    <mergeCell ref="A27:G27"/>
  </mergeCells>
  <pageMargins left="0.70866141732283472" right="0.70866141732283472" top="0.74803149606299213" bottom="0.74803149606299213" header="0.31496062992125984" footer="0.31496062992125984"/>
  <pageSetup paperSize="9" scale="75" firstPageNumber="22" orientation="landscape" useFirstPageNumber="1"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K32"/>
  <sheetViews>
    <sheetView topLeftCell="C1" workbookViewId="0">
      <selection activeCell="G54" sqref="G54:J59"/>
    </sheetView>
  </sheetViews>
  <sheetFormatPr defaultColWidth="9.140625" defaultRowHeight="13.5"/>
  <cols>
    <col min="1" max="1" width="49" style="225" customWidth="1"/>
    <col min="2" max="2" width="9.140625" style="225"/>
    <col min="3" max="3" width="12.42578125" style="225" customWidth="1"/>
    <col min="4" max="4" width="10.42578125" style="225" customWidth="1"/>
    <col min="5" max="5" width="9.140625" style="225"/>
    <col min="6" max="6" width="17.28515625" style="225" customWidth="1"/>
    <col min="7" max="7" width="36.85546875" style="225" customWidth="1"/>
    <col min="8" max="16384" width="9.140625" style="225"/>
  </cols>
  <sheetData>
    <row r="1" spans="1:11" ht="18">
      <c r="A1" s="1028" t="s">
        <v>364</v>
      </c>
      <c r="B1" s="989"/>
      <c r="C1" s="989"/>
      <c r="D1" s="989"/>
    </row>
    <row r="2" spans="1:11" ht="18">
      <c r="A2" s="166"/>
      <c r="B2" s="167"/>
      <c r="C2" s="167"/>
      <c r="D2" s="588"/>
    </row>
    <row r="3" spans="1:11" ht="12" customHeight="1">
      <c r="A3" s="588"/>
      <c r="B3" s="167"/>
      <c r="C3" s="167"/>
      <c r="D3" s="588"/>
    </row>
    <row r="4" spans="1:11">
      <c r="B4" s="1029" t="s">
        <v>442</v>
      </c>
      <c r="C4" s="1030"/>
      <c r="D4" s="1030"/>
      <c r="E4" s="1030"/>
      <c r="F4" s="1031"/>
    </row>
    <row r="5" spans="1:11" ht="25.5">
      <c r="A5" s="590" t="s">
        <v>392</v>
      </c>
      <c r="B5" s="628" t="s">
        <v>400</v>
      </c>
      <c r="C5" s="593" t="s">
        <v>401</v>
      </c>
      <c r="D5" s="629" t="s">
        <v>365</v>
      </c>
      <c r="E5" s="630" t="s">
        <v>174</v>
      </c>
      <c r="F5" s="595" t="s">
        <v>362</v>
      </c>
      <c r="G5" s="595" t="s">
        <v>363</v>
      </c>
    </row>
    <row r="6" spans="1:11">
      <c r="A6" s="596"/>
      <c r="B6" s="767" t="s">
        <v>393</v>
      </c>
      <c r="C6" s="768" t="s">
        <v>393</v>
      </c>
      <c r="D6" s="769" t="s">
        <v>393</v>
      </c>
      <c r="E6" s="769" t="s">
        <v>393</v>
      </c>
      <c r="F6" s="770"/>
      <c r="G6" s="771"/>
      <c r="H6" s="765"/>
      <c r="I6" s="765"/>
      <c r="J6" s="765"/>
      <c r="K6" s="765"/>
    </row>
    <row r="7" spans="1:11">
      <c r="A7" s="601" t="s">
        <v>389</v>
      </c>
      <c r="B7" s="772"/>
      <c r="C7" s="743"/>
      <c r="D7" s="744"/>
      <c r="E7" s="773"/>
      <c r="F7" s="746"/>
      <c r="G7" s="744"/>
      <c r="H7" s="765"/>
      <c r="I7" s="765"/>
      <c r="J7" s="765"/>
      <c r="K7" s="765"/>
    </row>
    <row r="8" spans="1:11">
      <c r="A8" s="605" t="s">
        <v>390</v>
      </c>
      <c r="B8" s="774">
        <v>2213.5309080125467</v>
      </c>
      <c r="C8" s="775">
        <v>121.38674127531645</v>
      </c>
      <c r="D8" s="750">
        <v>1037.6970287121337</v>
      </c>
      <c r="E8" s="775">
        <f>SUM(B8:D8)</f>
        <v>3372.6146779999972</v>
      </c>
      <c r="F8" s="746"/>
      <c r="G8" s="744"/>
      <c r="H8" s="765"/>
      <c r="I8" s="765"/>
      <c r="J8" s="765">
        <f>'(4) RFS Inc'!G21-E8</f>
        <v>5.0222000003032008E-2</v>
      </c>
      <c r="K8" s="765">
        <f>SUM(B8:D8)-E8</f>
        <v>0</v>
      </c>
    </row>
    <row r="9" spans="1:11">
      <c r="A9" s="605" t="s">
        <v>391</v>
      </c>
      <c r="B9" s="774">
        <f>'(4) RFS Inc'!G22</f>
        <v>421</v>
      </c>
      <c r="C9" s="776"/>
      <c r="D9" s="777"/>
      <c r="E9" s="778">
        <f>SUM(B9:D9)</f>
        <v>421</v>
      </c>
      <c r="F9" s="746"/>
      <c r="G9" s="744"/>
      <c r="H9" s="765"/>
      <c r="I9" s="765"/>
      <c r="J9" s="765"/>
      <c r="K9" s="765"/>
    </row>
    <row r="10" spans="1:11">
      <c r="A10" s="601" t="s">
        <v>399</v>
      </c>
      <c r="B10" s="779">
        <f>SUM(B8:B9)</f>
        <v>2634.5309080125467</v>
      </c>
      <c r="C10" s="752">
        <f>SUM(C8:C9)</f>
        <v>121.38674127531645</v>
      </c>
      <c r="D10" s="753">
        <f>SUM(D8:D9)</f>
        <v>1037.6970287121337</v>
      </c>
      <c r="E10" s="780">
        <f>SUM(E8:E9)</f>
        <v>3793.6146779999972</v>
      </c>
      <c r="F10" s="746"/>
      <c r="G10" s="744"/>
      <c r="H10" s="765"/>
      <c r="I10" s="765"/>
      <c r="J10" s="765"/>
      <c r="K10" s="765"/>
    </row>
    <row r="11" spans="1:11">
      <c r="A11" s="601"/>
      <c r="B11" s="781"/>
      <c r="C11" s="748"/>
      <c r="D11" s="749"/>
      <c r="E11" s="775"/>
      <c r="F11" s="746"/>
      <c r="G11" s="744"/>
      <c r="H11" s="765"/>
      <c r="I11" s="765"/>
      <c r="J11" s="765"/>
      <c r="K11" s="765"/>
    </row>
    <row r="12" spans="1:11">
      <c r="A12" s="601" t="s">
        <v>394</v>
      </c>
      <c r="B12" s="781"/>
      <c r="C12" s="748"/>
      <c r="D12" s="749"/>
      <c r="E12" s="775"/>
      <c r="F12" s="746"/>
      <c r="G12" s="744"/>
      <c r="H12" s="765"/>
      <c r="I12" s="765"/>
      <c r="J12" s="765"/>
      <c r="K12" s="765"/>
    </row>
    <row r="13" spans="1:11">
      <c r="A13" s="605" t="s">
        <v>395</v>
      </c>
      <c r="B13" s="781">
        <f>E13</f>
        <v>409</v>
      </c>
      <c r="C13" s="748"/>
      <c r="D13" s="749"/>
      <c r="E13" s="782">
        <f>'(18) Historic Opex Summary'!E12</f>
        <v>409</v>
      </c>
      <c r="F13" s="746"/>
      <c r="G13" s="744"/>
      <c r="H13" s="765"/>
      <c r="I13" s="765"/>
      <c r="J13" s="765"/>
      <c r="K13" s="765"/>
    </row>
    <row r="14" spans="1:11">
      <c r="A14" s="605" t="s">
        <v>396</v>
      </c>
      <c r="B14" s="781">
        <f>E14</f>
        <v>8</v>
      </c>
      <c r="C14" s="748"/>
      <c r="D14" s="749"/>
      <c r="E14" s="782">
        <f>'(18) Historic Opex Summary'!E13</f>
        <v>8</v>
      </c>
      <c r="F14" s="746"/>
      <c r="G14" s="783"/>
      <c r="H14" s="765"/>
      <c r="I14" s="765"/>
      <c r="J14" s="765"/>
      <c r="K14" s="765"/>
    </row>
    <row r="15" spans="1:11">
      <c r="A15" s="605" t="s">
        <v>397</v>
      </c>
      <c r="B15" s="781">
        <f>'(4) RFS Inc'!G28</f>
        <v>11</v>
      </c>
      <c r="C15" s="748"/>
      <c r="D15" s="749"/>
      <c r="E15" s="782">
        <f>'(18) Historic Opex Summary'!E14</f>
        <v>11</v>
      </c>
      <c r="F15" s="746"/>
      <c r="G15" s="783"/>
      <c r="H15" s="765"/>
      <c r="I15" s="765"/>
      <c r="J15" s="765"/>
      <c r="K15" s="765"/>
    </row>
    <row r="16" spans="1:11">
      <c r="A16" s="718" t="s">
        <v>448</v>
      </c>
      <c r="B16" s="781">
        <f>'(4) RFS Inc'!G29</f>
        <v>0</v>
      </c>
      <c r="C16" s="748"/>
      <c r="D16" s="749"/>
      <c r="E16" s="782">
        <f>'(18) Historic Opex Summary'!E15</f>
        <v>0</v>
      </c>
      <c r="F16" s="746"/>
      <c r="G16" s="783"/>
      <c r="H16" s="765"/>
      <c r="I16" s="765"/>
      <c r="J16" s="765"/>
      <c r="K16" s="765"/>
    </row>
    <row r="17" spans="1:11">
      <c r="A17" s="718" t="s">
        <v>394</v>
      </c>
      <c r="B17" s="781">
        <f>'(4) RFS Inc'!G30</f>
        <v>37.863059999999997</v>
      </c>
      <c r="C17" s="748"/>
      <c r="D17" s="749"/>
      <c r="E17" s="782">
        <f>'(18) Historic Opex Summary'!E16</f>
        <v>37.863059999999997</v>
      </c>
      <c r="F17" s="746"/>
      <c r="G17" s="783"/>
      <c r="H17" s="765"/>
      <c r="I17" s="765"/>
      <c r="J17" s="765"/>
      <c r="K17" s="765"/>
    </row>
    <row r="18" spans="1:11" s="741" customFormat="1">
      <c r="A18" s="601" t="s">
        <v>398</v>
      </c>
      <c r="B18" s="779">
        <f>SUM(B13:B17)</f>
        <v>465.86306000000002</v>
      </c>
      <c r="C18" s="752">
        <f>SUM(C13:C17)</f>
        <v>0</v>
      </c>
      <c r="D18" s="753">
        <f>SUM(D13:D17)</f>
        <v>0</v>
      </c>
      <c r="E18" s="784">
        <f>SUM(E13:E17)</f>
        <v>465.86306000000002</v>
      </c>
      <c r="F18" s="746"/>
      <c r="G18" s="783"/>
      <c r="H18" s="765"/>
      <c r="I18" s="765"/>
      <c r="J18" s="765"/>
      <c r="K18" s="765"/>
    </row>
    <row r="19" spans="1:11">
      <c r="A19" s="601"/>
      <c r="B19" s="781"/>
      <c r="C19" s="748"/>
      <c r="D19" s="749"/>
      <c r="E19" s="775"/>
      <c r="F19" s="746"/>
      <c r="G19" s="744"/>
      <c r="H19" s="765"/>
      <c r="I19" s="765"/>
      <c r="J19" s="765"/>
      <c r="K19" s="765"/>
    </row>
    <row r="20" spans="1:11" ht="14.25" thickBot="1">
      <c r="A20" s="601" t="s">
        <v>411</v>
      </c>
      <c r="B20" s="785">
        <f>B10+B18</f>
        <v>3100.3939680125468</v>
      </c>
      <c r="C20" s="786">
        <f>C10+C18</f>
        <v>121.38674127531645</v>
      </c>
      <c r="D20" s="787">
        <f>D10+D18</f>
        <v>1037.6970287121337</v>
      </c>
      <c r="E20" s="787">
        <f>E10+E18</f>
        <v>4259.4777379999969</v>
      </c>
      <c r="F20" s="746"/>
      <c r="G20" s="744"/>
      <c r="H20" s="765"/>
      <c r="I20" s="765"/>
      <c r="J20" s="765"/>
      <c r="K20" s="765"/>
    </row>
    <row r="21" spans="1:11" ht="14.25" thickTop="1">
      <c r="A21" s="605"/>
      <c r="B21" s="788"/>
      <c r="C21" s="743"/>
      <c r="D21" s="744"/>
      <c r="E21" s="789"/>
      <c r="F21" s="746"/>
      <c r="G21" s="744"/>
      <c r="H21" s="765"/>
      <c r="I21" s="765"/>
      <c r="J21" s="765"/>
      <c r="K21" s="765"/>
    </row>
    <row r="22" spans="1:11" ht="14.25" thickBot="1">
      <c r="A22" s="616" t="s">
        <v>423</v>
      </c>
      <c r="B22" s="790"/>
      <c r="C22" s="758"/>
      <c r="D22" s="759"/>
      <c r="E22" s="759">
        <f>'(18) Historic Opex Summary'!E21</f>
        <v>3590.2957486136779</v>
      </c>
      <c r="F22" s="764"/>
      <c r="G22" s="761"/>
      <c r="H22" s="765"/>
      <c r="I22" s="765"/>
      <c r="J22" s="765"/>
      <c r="K22" s="765"/>
    </row>
    <row r="23" spans="1:11" ht="14.25" thickTop="1">
      <c r="B23" s="765"/>
      <c r="C23" s="765"/>
      <c r="D23" s="765"/>
      <c r="E23" s="765"/>
      <c r="F23" s="765"/>
      <c r="G23" s="765"/>
      <c r="H23" s="765"/>
      <c r="I23" s="765"/>
      <c r="J23" s="765"/>
      <c r="K23" s="765"/>
    </row>
    <row r="24" spans="1:11">
      <c r="B24" s="765"/>
      <c r="C24" s="765"/>
      <c r="D24" s="765"/>
      <c r="E24" s="765"/>
      <c r="F24" s="765"/>
      <c r="G24" s="765"/>
      <c r="H24" s="765"/>
      <c r="I24" s="765"/>
      <c r="J24" s="765"/>
      <c r="K24" s="765"/>
    </row>
    <row r="25" spans="1:11">
      <c r="A25" s="619"/>
      <c r="B25" s="765"/>
      <c r="C25" s="765"/>
      <c r="D25" s="765"/>
      <c r="E25" s="765"/>
      <c r="F25" s="765"/>
      <c r="G25" s="765"/>
      <c r="H25" s="765"/>
      <c r="I25" s="765"/>
      <c r="J25" s="765"/>
      <c r="K25" s="765"/>
    </row>
    <row r="26" spans="1:11">
      <c r="A26" s="619" t="s">
        <v>354</v>
      </c>
      <c r="B26" s="950"/>
      <c r="C26" s="950"/>
      <c r="D26" s="950"/>
      <c r="E26" s="950"/>
      <c r="F26" s="950"/>
      <c r="G26" s="950"/>
      <c r="H26" s="765"/>
      <c r="I26" s="765"/>
      <c r="J26" s="765"/>
      <c r="K26" s="765"/>
    </row>
    <row r="27" spans="1:11" ht="27" customHeight="1">
      <c r="A27" s="1032" t="s">
        <v>494</v>
      </c>
      <c r="B27" s="1032"/>
      <c r="C27" s="1032"/>
      <c r="D27" s="1032"/>
      <c r="E27" s="1032"/>
      <c r="F27" s="1032"/>
      <c r="G27" s="1032"/>
      <c r="H27" s="765"/>
      <c r="I27" s="765"/>
      <c r="J27" s="765"/>
      <c r="K27" s="765"/>
    </row>
    <row r="28" spans="1:11">
      <c r="B28" s="765"/>
      <c r="C28" s="765"/>
      <c r="D28" s="765"/>
      <c r="E28" s="765"/>
      <c r="F28" s="765"/>
      <c r="G28" s="765"/>
      <c r="H28" s="765"/>
      <c r="I28" s="765"/>
      <c r="J28" s="765"/>
      <c r="K28" s="765"/>
    </row>
    <row r="29" spans="1:11">
      <c r="B29" s="765"/>
      <c r="C29" s="765"/>
      <c r="D29" s="765"/>
      <c r="E29" s="765"/>
      <c r="F29" s="765"/>
      <c r="G29" s="765"/>
      <c r="H29" s="765"/>
      <c r="I29" s="765"/>
      <c r="J29" s="765"/>
      <c r="K29" s="765"/>
    </row>
    <row r="30" spans="1:11">
      <c r="B30" s="765"/>
      <c r="C30" s="765"/>
      <c r="D30" s="765"/>
      <c r="E30" s="765"/>
      <c r="F30" s="765"/>
      <c r="G30" s="765"/>
      <c r="H30" s="765"/>
      <c r="I30" s="765"/>
      <c r="J30" s="765"/>
      <c r="K30" s="765"/>
    </row>
    <row r="31" spans="1:11">
      <c r="B31" s="765"/>
      <c r="C31" s="765"/>
      <c r="D31" s="765"/>
      <c r="E31" s="765"/>
      <c r="F31" s="765"/>
      <c r="G31" s="765"/>
      <c r="H31" s="765"/>
      <c r="I31" s="765"/>
      <c r="J31" s="765"/>
      <c r="K31" s="765"/>
    </row>
    <row r="32" spans="1:11">
      <c r="B32" s="765"/>
      <c r="C32" s="765"/>
      <c r="D32" s="765"/>
      <c r="E32" s="765"/>
      <c r="F32" s="765"/>
      <c r="G32" s="765"/>
      <c r="H32" s="765"/>
      <c r="I32" s="765"/>
      <c r="J32" s="765"/>
      <c r="K32" s="765"/>
    </row>
  </sheetData>
  <protectedRanges>
    <protectedRange sqref="G20:G22" name="Range2_2_2"/>
    <protectedRange sqref="D7 B6:B7 C6:E6" name="Range1_1_2"/>
    <protectedRange sqref="G7:G13 G19" name="Range2_1_2"/>
    <protectedRange sqref="B21:D22" name="Range1_2_2_1"/>
    <protectedRange sqref="B20:D20" name="Range1_2_2"/>
    <protectedRange sqref="B10:D12 B19:D19" name="Range1_1_2_2"/>
    <protectedRange sqref="B8:D9" name="Range1_1_2_1"/>
    <protectedRange sqref="B13:D18" name="Range1_1_2_3"/>
  </protectedRanges>
  <mergeCells count="3">
    <mergeCell ref="A1:D1"/>
    <mergeCell ref="B4:F4"/>
    <mergeCell ref="A27:G27"/>
  </mergeCells>
  <pageMargins left="0.70866141732283472" right="0.70866141732283472" top="0.74803149606299213" bottom="0.74803149606299213" header="0.31496062992125984" footer="0.31496062992125984"/>
  <pageSetup paperSize="9" scale="85" firstPageNumber="23" orientation="landscape" useFirstPageNumber="1"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L35"/>
  <sheetViews>
    <sheetView workbookViewId="0">
      <selection activeCell="E51" sqref="E51"/>
    </sheetView>
  </sheetViews>
  <sheetFormatPr defaultColWidth="9.140625" defaultRowHeight="13.5"/>
  <cols>
    <col min="1" max="1" width="25.140625" style="225" bestFit="1" customWidth="1"/>
    <col min="2" max="2" width="9.140625" style="225"/>
    <col min="3" max="3" width="10.85546875" style="225" customWidth="1"/>
    <col min="4" max="16384" width="9.140625" style="225"/>
  </cols>
  <sheetData>
    <row r="1" spans="1:12" ht="20.25">
      <c r="A1" s="1033" t="s">
        <v>366</v>
      </c>
      <c r="B1" s="1034"/>
      <c r="C1" s="1034"/>
      <c r="D1" s="1034"/>
      <c r="E1" s="1034"/>
      <c r="F1" s="1034"/>
    </row>
    <row r="6" spans="1:12">
      <c r="A6" s="655" t="s">
        <v>392</v>
      </c>
      <c r="B6" s="656"/>
      <c r="C6" s="656"/>
      <c r="D6" s="656"/>
      <c r="E6" s="656"/>
      <c r="F6" s="656"/>
      <c r="G6" s="656"/>
      <c r="H6" s="656"/>
      <c r="I6" s="657"/>
    </row>
    <row r="7" spans="1:12">
      <c r="A7" s="658"/>
      <c r="B7" s="602"/>
      <c r="C7" s="602"/>
      <c r="E7" s="659"/>
      <c r="F7" s="659"/>
      <c r="G7" s="659"/>
      <c r="H7" s="659"/>
      <c r="I7" s="603"/>
    </row>
    <row r="8" spans="1:12">
      <c r="A8" s="1035" t="s">
        <v>367</v>
      </c>
      <c r="B8" s="1036"/>
      <c r="C8" s="1036"/>
      <c r="D8" s="592" t="s">
        <v>376</v>
      </c>
      <c r="E8" s="592" t="s">
        <v>379</v>
      </c>
      <c r="F8" s="592" t="s">
        <v>413</v>
      </c>
      <c r="G8" s="592" t="s">
        <v>380</v>
      </c>
      <c r="H8" s="593" t="s">
        <v>414</v>
      </c>
      <c r="I8" s="660" t="s">
        <v>25</v>
      </c>
    </row>
    <row r="9" spans="1:12" ht="17.25" customHeight="1">
      <c r="A9" s="1037"/>
      <c r="B9" s="1038"/>
      <c r="C9" s="1038"/>
      <c r="D9" s="661" t="s">
        <v>433</v>
      </c>
      <c r="E9" s="661" t="s">
        <v>434</v>
      </c>
      <c r="F9" s="661" t="s">
        <v>435</v>
      </c>
      <c r="G9" s="661" t="s">
        <v>436</v>
      </c>
      <c r="H9" s="661" t="s">
        <v>437</v>
      </c>
      <c r="I9" s="662"/>
    </row>
    <row r="10" spans="1:12" s="667" customFormat="1">
      <c r="A10" s="663"/>
      <c r="B10" s="664"/>
      <c r="C10" s="664"/>
      <c r="D10" s="665" t="s">
        <v>393</v>
      </c>
      <c r="E10" s="665" t="s">
        <v>393</v>
      </c>
      <c r="F10" s="665" t="s">
        <v>393</v>
      </c>
      <c r="G10" s="665" t="s">
        <v>393</v>
      </c>
      <c r="H10" s="666" t="s">
        <v>393</v>
      </c>
      <c r="I10" s="666" t="s">
        <v>393</v>
      </c>
    </row>
    <row r="11" spans="1:12" s="667" customFormat="1">
      <c r="A11" s="1039" t="s">
        <v>403</v>
      </c>
      <c r="B11" s="1040"/>
      <c r="C11" s="668"/>
      <c r="D11" s="793"/>
      <c r="E11" s="794"/>
      <c r="F11" s="793"/>
      <c r="G11" s="793"/>
      <c r="H11" s="793"/>
      <c r="I11" s="795"/>
      <c r="J11" s="796"/>
      <c r="K11" s="796"/>
      <c r="L11" s="796"/>
    </row>
    <row r="12" spans="1:12" s="667" customFormat="1">
      <c r="A12" s="654" t="s">
        <v>404</v>
      </c>
      <c r="B12" s="648" t="s">
        <v>368</v>
      </c>
      <c r="C12" s="648"/>
      <c r="D12" s="953">
        <f>'(26) Hist Capex - Network'!D14</f>
        <v>652.55046000000004</v>
      </c>
      <c r="E12" s="953">
        <f>'(26) Hist Capex - Network'!E14</f>
        <v>1979.4402550000002</v>
      </c>
      <c r="F12" s="953">
        <f>'(26) Hist Capex - Network'!F14</f>
        <v>10029.170174999999</v>
      </c>
      <c r="G12" s="953"/>
      <c r="H12" s="953"/>
      <c r="I12" s="954">
        <f>H12</f>
        <v>0</v>
      </c>
      <c r="J12" s="796"/>
      <c r="K12" s="796"/>
      <c r="L12" s="796"/>
    </row>
    <row r="13" spans="1:12" s="667" customFormat="1">
      <c r="A13" s="654"/>
      <c r="B13" s="648"/>
      <c r="C13" s="648"/>
      <c r="D13" s="955"/>
      <c r="E13" s="955"/>
      <c r="F13" s="955"/>
      <c r="G13" s="955"/>
      <c r="H13" s="955"/>
      <c r="I13" s="953"/>
      <c r="J13" s="796"/>
      <c r="K13" s="796"/>
      <c r="L13" s="796"/>
    </row>
    <row r="14" spans="1:12" s="667" customFormat="1">
      <c r="A14" s="654"/>
      <c r="B14" s="648" t="s">
        <v>369</v>
      </c>
      <c r="C14" s="669"/>
      <c r="D14" s="953">
        <v>0</v>
      </c>
      <c r="E14" s="953">
        <v>0</v>
      </c>
      <c r="F14" s="953">
        <v>0</v>
      </c>
      <c r="G14" s="953"/>
      <c r="H14" s="953"/>
      <c r="I14" s="953">
        <f>H14</f>
        <v>0</v>
      </c>
      <c r="J14" s="796"/>
      <c r="K14" s="796"/>
      <c r="L14" s="796"/>
    </row>
    <row r="15" spans="1:12" s="667" customFormat="1">
      <c r="A15" s="670"/>
      <c r="B15" s="669"/>
      <c r="C15" s="669"/>
      <c r="D15" s="956"/>
      <c r="E15" s="956"/>
      <c r="F15" s="956"/>
      <c r="G15" s="956"/>
      <c r="H15" s="956"/>
      <c r="I15" s="957"/>
      <c r="J15" s="796"/>
      <c r="K15" s="796"/>
      <c r="L15" s="796"/>
    </row>
    <row r="16" spans="1:12" s="667" customFormat="1">
      <c r="A16" s="654"/>
      <c r="B16" s="648" t="s">
        <v>175</v>
      </c>
      <c r="C16" s="648"/>
      <c r="D16" s="958">
        <f>'(26) Hist Capex - Network'!D16</f>
        <v>3294.4946199999999</v>
      </c>
      <c r="E16" s="958">
        <f>'(26) Hist Capex - Network'!E16</f>
        <v>1360.7997399999997</v>
      </c>
      <c r="F16" s="958">
        <f>'(26) Hist Capex - Network'!F16</f>
        <v>-61.546199999999999</v>
      </c>
      <c r="G16" s="958"/>
      <c r="H16" s="958"/>
      <c r="I16" s="953">
        <f>H16</f>
        <v>0</v>
      </c>
      <c r="J16" s="796"/>
      <c r="K16" s="796"/>
      <c r="L16" s="796"/>
    </row>
    <row r="17" spans="1:12" s="667" customFormat="1">
      <c r="A17" s="618"/>
      <c r="B17" s="671"/>
      <c r="C17" s="671"/>
      <c r="D17" s="764"/>
      <c r="E17" s="764"/>
      <c r="F17" s="764"/>
      <c r="G17" s="764"/>
      <c r="H17" s="764"/>
      <c r="I17" s="798"/>
      <c r="J17" s="796"/>
      <c r="K17" s="796"/>
      <c r="L17" s="796"/>
    </row>
    <row r="18" spans="1:12" s="667" customFormat="1">
      <c r="A18" s="672" t="s">
        <v>405</v>
      </c>
      <c r="B18" s="648"/>
      <c r="C18" s="673"/>
      <c r="D18" s="773"/>
      <c r="E18" s="773"/>
      <c r="F18" s="773"/>
      <c r="G18" s="773"/>
      <c r="H18" s="773"/>
      <c r="I18" s="750"/>
      <c r="J18" s="796"/>
      <c r="K18" s="796"/>
      <c r="L18" s="796"/>
    </row>
    <row r="19" spans="1:12" s="667" customFormat="1">
      <c r="A19" s="674" t="s">
        <v>406</v>
      </c>
      <c r="B19" s="675" t="s">
        <v>370</v>
      </c>
      <c r="C19" s="676"/>
      <c r="D19" s="799">
        <v>0</v>
      </c>
      <c r="E19" s="799">
        <v>0</v>
      </c>
      <c r="F19" s="799">
        <v>0</v>
      </c>
      <c r="G19" s="806"/>
      <c r="H19" s="799"/>
      <c r="I19" s="799">
        <f>H19</f>
        <v>0</v>
      </c>
      <c r="J19" s="796"/>
      <c r="K19" s="796"/>
      <c r="L19" s="796"/>
    </row>
    <row r="20" spans="1:12" s="667" customFormat="1">
      <c r="A20" s="678"/>
      <c r="B20" s="678"/>
      <c r="C20" s="648"/>
      <c r="D20" s="747"/>
      <c r="E20" s="747"/>
      <c r="F20" s="747"/>
      <c r="G20" s="797"/>
      <c r="H20" s="747"/>
      <c r="I20" s="747"/>
      <c r="J20" s="796"/>
      <c r="K20" s="796"/>
      <c r="L20" s="796"/>
    </row>
    <row r="21" spans="1:12" s="667" customFormat="1">
      <c r="A21" s="672" t="s">
        <v>407</v>
      </c>
      <c r="B21" s="678" t="s">
        <v>371</v>
      </c>
      <c r="C21" s="648"/>
      <c r="D21" s="747">
        <v>0</v>
      </c>
      <c r="E21" s="747">
        <v>0</v>
      </c>
      <c r="F21" s="747">
        <v>0</v>
      </c>
      <c r="G21" s="797"/>
      <c r="H21" s="747"/>
      <c r="I21" s="747">
        <f>H21</f>
        <v>0</v>
      </c>
      <c r="J21" s="796"/>
      <c r="K21" s="796"/>
      <c r="L21" s="796"/>
    </row>
    <row r="22" spans="1:12" s="667" customFormat="1">
      <c r="A22" s="678"/>
      <c r="B22" s="678"/>
      <c r="C22" s="648"/>
      <c r="D22" s="747"/>
      <c r="E22" s="747"/>
      <c r="F22" s="747"/>
      <c r="G22" s="797"/>
      <c r="H22" s="747"/>
      <c r="I22" s="747"/>
      <c r="J22" s="796"/>
      <c r="K22" s="796"/>
      <c r="L22" s="796"/>
    </row>
    <row r="23" spans="1:12" s="667" customFormat="1">
      <c r="A23" s="672"/>
      <c r="B23" s="678" t="s">
        <v>372</v>
      </c>
      <c r="C23" s="648"/>
      <c r="D23" s="747">
        <v>0</v>
      </c>
      <c r="E23" s="747">
        <v>0</v>
      </c>
      <c r="F23" s="747">
        <v>0</v>
      </c>
      <c r="G23" s="797"/>
      <c r="H23" s="747"/>
      <c r="I23" s="747">
        <f>H23</f>
        <v>0</v>
      </c>
      <c r="J23" s="796"/>
      <c r="K23" s="796"/>
      <c r="L23" s="796"/>
    </row>
    <row r="24" spans="1:12" s="667" customFormat="1">
      <c r="A24" s="678"/>
      <c r="B24" s="678"/>
      <c r="C24" s="648"/>
      <c r="D24" s="746"/>
      <c r="E24" s="746"/>
      <c r="F24" s="746"/>
      <c r="G24" s="746"/>
      <c r="H24" s="746"/>
      <c r="I24" s="747"/>
      <c r="J24" s="796"/>
      <c r="K24" s="796"/>
      <c r="L24" s="796"/>
    </row>
    <row r="25" spans="1:12" s="667" customFormat="1">
      <c r="A25" s="672"/>
      <c r="B25" s="678" t="s">
        <v>175</v>
      </c>
      <c r="C25" s="648"/>
      <c r="D25" s="797">
        <v>0</v>
      </c>
      <c r="E25" s="797">
        <f>'(27) Hist Capex - Non-Network'!E14</f>
        <v>0</v>
      </c>
      <c r="F25" s="797">
        <f>'(27) Hist Capex - Non-Network'!F14</f>
        <v>0</v>
      </c>
      <c r="G25" s="797"/>
      <c r="H25" s="797"/>
      <c r="I25" s="747">
        <f>H25</f>
        <v>0</v>
      </c>
      <c r="J25" s="796"/>
      <c r="K25" s="796"/>
      <c r="L25" s="796"/>
    </row>
    <row r="26" spans="1:12" s="667" customFormat="1">
      <c r="A26" s="679"/>
      <c r="B26" s="679"/>
      <c r="C26" s="671"/>
      <c r="D26" s="764"/>
      <c r="E26" s="800"/>
      <c r="F26" s="764"/>
      <c r="G26" s="801"/>
      <c r="H26" s="764"/>
      <c r="I26" s="798"/>
      <c r="J26" s="796"/>
      <c r="K26" s="796"/>
      <c r="L26" s="796"/>
    </row>
    <row r="27" spans="1:12" s="667" customFormat="1">
      <c r="A27" s="678"/>
      <c r="B27" s="648"/>
      <c r="C27" s="648"/>
      <c r="D27" s="773"/>
      <c r="E27" s="773"/>
      <c r="F27" s="773"/>
      <c r="G27" s="773"/>
      <c r="H27" s="773"/>
      <c r="I27" s="745"/>
      <c r="J27" s="796"/>
      <c r="K27" s="796"/>
      <c r="L27" s="796"/>
    </row>
    <row r="28" spans="1:12" s="667" customFormat="1">
      <c r="A28" s="680" t="s">
        <v>439</v>
      </c>
      <c r="B28" s="673"/>
      <c r="C28" s="673"/>
      <c r="D28" s="802">
        <v>0</v>
      </c>
      <c r="E28" s="802">
        <v>0</v>
      </c>
      <c r="F28" s="802">
        <v>0</v>
      </c>
      <c r="G28" s="802">
        <v>0</v>
      </c>
      <c r="H28" s="802">
        <v>0</v>
      </c>
      <c r="I28" s="802">
        <f>H28</f>
        <v>0</v>
      </c>
      <c r="J28" s="796"/>
      <c r="K28" s="796"/>
      <c r="L28" s="796"/>
    </row>
    <row r="29" spans="1:12" s="667" customFormat="1">
      <c r="A29" s="680" t="s">
        <v>408</v>
      </c>
      <c r="B29" s="673"/>
      <c r="C29" s="673"/>
      <c r="D29" s="802">
        <f t="shared" ref="D29:I29" si="0">SUM(D12:D16,D19:D25)</f>
        <v>3947.0450799999999</v>
      </c>
      <c r="E29" s="802">
        <f t="shared" si="0"/>
        <v>3340.2399949999999</v>
      </c>
      <c r="F29" s="802">
        <f t="shared" si="0"/>
        <v>9967.6239749999986</v>
      </c>
      <c r="G29" s="802">
        <f t="shared" si="0"/>
        <v>0</v>
      </c>
      <c r="H29" s="802">
        <f t="shared" si="0"/>
        <v>0</v>
      </c>
      <c r="I29" s="802">
        <f t="shared" si="0"/>
        <v>0</v>
      </c>
      <c r="J29" s="796"/>
      <c r="K29" s="796"/>
      <c r="L29" s="796"/>
    </row>
    <row r="30" spans="1:12">
      <c r="D30" s="765"/>
      <c r="E30" s="765"/>
      <c r="F30" s="765"/>
      <c r="G30" s="765"/>
      <c r="H30" s="765"/>
      <c r="I30" s="765"/>
      <c r="J30" s="765"/>
      <c r="K30" s="765"/>
      <c r="L30" s="765"/>
    </row>
    <row r="31" spans="1:12" ht="14.25">
      <c r="A31" s="251" t="s">
        <v>429</v>
      </c>
      <c r="D31" s="765"/>
      <c r="E31" s="765"/>
      <c r="F31" s="765"/>
      <c r="G31" s="765"/>
      <c r="H31" s="765"/>
      <c r="I31" s="765"/>
      <c r="J31" s="765"/>
      <c r="K31" s="765"/>
      <c r="L31" s="765"/>
    </row>
    <row r="32" spans="1:12">
      <c r="D32" s="765"/>
      <c r="E32" s="765"/>
      <c r="F32" s="765"/>
      <c r="G32" s="765"/>
      <c r="H32" s="765"/>
      <c r="I32" s="765"/>
      <c r="J32" s="765"/>
      <c r="K32" s="765"/>
      <c r="L32" s="765"/>
    </row>
    <row r="34" spans="1:1">
      <c r="A34" s="716" t="s">
        <v>354</v>
      </c>
    </row>
    <row r="35" spans="1:1">
      <c r="A35" t="s">
        <v>402</v>
      </c>
    </row>
  </sheetData>
  <mergeCells count="3">
    <mergeCell ref="A1:F1"/>
    <mergeCell ref="A8:C9"/>
    <mergeCell ref="A11:B11"/>
  </mergeCells>
  <pageMargins left="0.70866141732283472" right="0.70866141732283472" top="0.74803149606299213" bottom="0.74803149606299213" header="0.31496062992125984" footer="0.31496062992125984"/>
  <pageSetup paperSize="9" scale="85" firstPageNumber="24" orientation="landscape" useFirstPageNumber="1" r:id="rId1"/>
  <headerFoot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2:M35"/>
  <sheetViews>
    <sheetView workbookViewId="0">
      <selection activeCell="K73" sqref="K73"/>
    </sheetView>
  </sheetViews>
  <sheetFormatPr defaultColWidth="9.140625" defaultRowHeight="13.5"/>
  <cols>
    <col min="1" max="1" width="9.140625" style="225"/>
    <col min="2" max="2" width="23.28515625" style="225" customWidth="1"/>
    <col min="3" max="4" width="9.140625" style="225"/>
    <col min="5" max="5" width="9.85546875" style="225" bestFit="1" customWidth="1"/>
    <col min="6" max="11" width="9.140625" style="225" customWidth="1"/>
    <col min="12" max="16384" width="9.140625" style="225"/>
  </cols>
  <sheetData>
    <row r="2" spans="1:13" ht="20.25">
      <c r="A2" s="1033" t="s">
        <v>373</v>
      </c>
      <c r="B2" s="1033"/>
      <c r="C2" s="1033"/>
      <c r="D2" s="1033"/>
      <c r="E2" s="1033"/>
      <c r="F2" s="1033"/>
      <c r="G2" s="1033"/>
      <c r="H2" s="1033"/>
      <c r="I2" s="1033"/>
      <c r="J2" s="1033"/>
      <c r="K2" s="1033"/>
      <c r="L2" s="1033"/>
      <c r="M2" s="126"/>
    </row>
    <row r="3" spans="1:13">
      <c r="A3" s="602"/>
    </row>
    <row r="4" spans="1:13">
      <c r="A4" t="s">
        <v>392</v>
      </c>
    </row>
    <row r="5" spans="1:13">
      <c r="B5" s="602"/>
      <c r="C5" s="602"/>
      <c r="D5" s="602"/>
    </row>
    <row r="6" spans="1:13">
      <c r="A6" s="1041" t="s">
        <v>374</v>
      </c>
      <c r="B6" s="1041"/>
      <c r="C6" s="1041"/>
      <c r="D6" s="1041"/>
      <c r="E6" s="1041"/>
      <c r="F6" s="1041"/>
      <c r="G6" s="1041"/>
      <c r="H6" s="1041"/>
      <c r="I6" s="1041"/>
      <c r="J6" s="1041"/>
      <c r="K6" s="1041"/>
      <c r="L6" s="1041"/>
    </row>
    <row r="7" spans="1:13" s="667" customFormat="1">
      <c r="A7"/>
      <c r="B7"/>
      <c r="C7"/>
      <c r="D7"/>
      <c r="E7"/>
      <c r="F7"/>
      <c r="G7"/>
      <c r="H7"/>
      <c r="I7"/>
      <c r="J7"/>
      <c r="K7"/>
      <c r="L7"/>
    </row>
    <row r="8" spans="1:13" s="667" customFormat="1">
      <c r="A8"/>
      <c r="B8"/>
      <c r="C8"/>
      <c r="D8"/>
      <c r="E8" s="659" t="s">
        <v>410</v>
      </c>
      <c r="F8" s="659"/>
      <c r="G8" s="659"/>
      <c r="H8" s="659"/>
      <c r="I8" s="659"/>
      <c r="J8"/>
      <c r="K8"/>
      <c r="L8"/>
    </row>
    <row r="9" spans="1:13">
      <c r="A9" s="1041"/>
      <c r="B9" s="1041"/>
      <c r="C9" s="1041"/>
      <c r="D9" s="588" t="s">
        <v>342</v>
      </c>
      <c r="E9" s="592" t="s">
        <v>375</v>
      </c>
      <c r="F9" s="592" t="s">
        <v>376</v>
      </c>
      <c r="G9" s="592" t="s">
        <v>379</v>
      </c>
      <c r="H9" s="592" t="s">
        <v>413</v>
      </c>
      <c r="I9" s="592" t="s">
        <v>380</v>
      </c>
      <c r="J9" s="592" t="s">
        <v>414</v>
      </c>
    </row>
    <row r="10" spans="1:13">
      <c r="D10" s="619"/>
      <c r="E10" s="661" t="s">
        <v>412</v>
      </c>
      <c r="F10" s="661" t="s">
        <v>433</v>
      </c>
      <c r="G10" s="661" t="s">
        <v>434</v>
      </c>
      <c r="H10" s="661" t="s">
        <v>435</v>
      </c>
      <c r="I10" s="661" t="s">
        <v>436</v>
      </c>
      <c r="J10" s="661" t="s">
        <v>437</v>
      </c>
    </row>
    <row r="11" spans="1:13">
      <c r="B11" t="s">
        <v>0</v>
      </c>
      <c r="C11"/>
      <c r="D11" s="619"/>
      <c r="E11" s="666" t="s">
        <v>393</v>
      </c>
      <c r="F11" s="666" t="s">
        <v>393</v>
      </c>
      <c r="G11" s="666" t="s">
        <v>393</v>
      </c>
      <c r="H11" s="666" t="s">
        <v>393</v>
      </c>
      <c r="I11" s="666" t="s">
        <v>393</v>
      </c>
      <c r="J11" s="666" t="s">
        <v>393</v>
      </c>
    </row>
    <row r="12" spans="1:13">
      <c r="A12" s="667"/>
      <c r="B12" s="1041" t="s">
        <v>416</v>
      </c>
      <c r="C12" s="1041"/>
      <c r="D12" s="667"/>
      <c r="E12" s="651">
        <v>3035.2902818232978</v>
      </c>
      <c r="F12" s="732">
        <v>3892.6747599999999</v>
      </c>
      <c r="G12" s="732">
        <v>2896.4690299999993</v>
      </c>
      <c r="H12" s="651">
        <v>9302.0796699999992</v>
      </c>
      <c r="I12" s="732"/>
      <c r="J12" s="651"/>
      <c r="K12" s="667"/>
      <c r="L12" s="667"/>
    </row>
    <row r="13" spans="1:13">
      <c r="A13" s="667"/>
      <c r="B13" s="1041" t="s">
        <v>417</v>
      </c>
      <c r="C13" s="1041"/>
      <c r="D13" s="667"/>
      <c r="E13" s="651">
        <v>590.60669999999993</v>
      </c>
      <c r="F13" s="732">
        <v>54.370320000000007</v>
      </c>
      <c r="G13" s="732">
        <v>443.77096999999998</v>
      </c>
      <c r="H13" s="651">
        <v>665.54430000000002</v>
      </c>
      <c r="I13" s="732"/>
      <c r="J13" s="651"/>
      <c r="K13" s="667"/>
      <c r="L13" s="667"/>
    </row>
    <row r="14" spans="1:13">
      <c r="A14" s="667"/>
      <c r="B14" s="1041" t="s">
        <v>64</v>
      </c>
      <c r="C14" s="1041"/>
      <c r="D14" s="667"/>
      <c r="E14" s="653">
        <v>0</v>
      </c>
      <c r="F14" s="733">
        <v>0</v>
      </c>
      <c r="G14" s="733">
        <v>0</v>
      </c>
      <c r="H14" s="653">
        <v>0</v>
      </c>
      <c r="I14" s="733"/>
      <c r="J14" s="653"/>
      <c r="K14" s="667"/>
      <c r="L14" s="667"/>
    </row>
    <row r="15" spans="1:13">
      <c r="A15" s="667"/>
      <c r="B15" s="667"/>
      <c r="C15" s="667"/>
      <c r="D15" t="s">
        <v>377</v>
      </c>
      <c r="E15" s="653">
        <f t="shared" ref="E15:J15" si="0">SUM(E12:E14)</f>
        <v>3625.8969818232977</v>
      </c>
      <c r="F15" s="714">
        <f t="shared" si="0"/>
        <v>3947.0450799999999</v>
      </c>
      <c r="G15" s="713">
        <f t="shared" si="0"/>
        <v>3340.2399999999993</v>
      </c>
      <c r="H15" s="653">
        <f t="shared" si="0"/>
        <v>9967.6239699999987</v>
      </c>
      <c r="I15" s="733">
        <f t="shared" si="0"/>
        <v>0</v>
      </c>
      <c r="J15" s="653">
        <f t="shared" si="0"/>
        <v>0</v>
      </c>
      <c r="K15" s="607">
        <f>SUM(F15:J15)</f>
        <v>17254.909049999998</v>
      </c>
      <c r="L15" s="607">
        <f>SUM(E15:J15)</f>
        <v>20880.806031823297</v>
      </c>
    </row>
    <row r="16" spans="1:13">
      <c r="A16" s="667"/>
      <c r="B16" s="667"/>
      <c r="C16" s="667"/>
      <c r="D16"/>
      <c r="E16" s="648"/>
      <c r="F16" s="648"/>
      <c r="G16" s="648"/>
      <c r="H16" s="648"/>
      <c r="I16" s="648"/>
      <c r="J16" s="648"/>
      <c r="K16" s="648"/>
      <c r="L16" s="648"/>
    </row>
    <row r="17" spans="1:12">
      <c r="A17" s="667"/>
      <c r="B17" s="667"/>
      <c r="C17" s="667"/>
      <c r="D17"/>
      <c r="E17" s="648"/>
      <c r="F17" s="648"/>
      <c r="G17" s="648"/>
      <c r="H17" s="648"/>
      <c r="I17" s="648"/>
      <c r="J17" s="648"/>
      <c r="K17" s="648"/>
      <c r="L17" s="648"/>
    </row>
    <row r="19" spans="1:12">
      <c r="A19" s="1041" t="s">
        <v>378</v>
      </c>
      <c r="B19" s="1041"/>
      <c r="C19" s="1041"/>
      <c r="D19" s="1041"/>
      <c r="E19" s="1041"/>
      <c r="F19" s="1041"/>
      <c r="G19" s="1041"/>
      <c r="H19" s="1041"/>
      <c r="I19" s="1041"/>
      <c r="J19" s="1041"/>
      <c r="K19" s="1041"/>
      <c r="L19" s="1041"/>
    </row>
    <row r="20" spans="1:12" s="667" customFormat="1">
      <c r="A20"/>
      <c r="B20"/>
      <c r="C20"/>
      <c r="D20"/>
      <c r="E20"/>
      <c r="F20"/>
      <c r="G20"/>
      <c r="H20"/>
      <c r="I20"/>
      <c r="J20"/>
      <c r="K20"/>
      <c r="L20"/>
    </row>
    <row r="21" spans="1:12" s="667" customFormat="1">
      <c r="A21"/>
      <c r="B21"/>
      <c r="C21"/>
      <c r="D21"/>
      <c r="E21" s="659" t="s">
        <v>501</v>
      </c>
      <c r="F21" s="659"/>
      <c r="G21" s="659"/>
      <c r="H21" s="659"/>
      <c r="I21" s="659"/>
      <c r="J21"/>
      <c r="K21"/>
      <c r="L21"/>
    </row>
    <row r="22" spans="1:12">
      <c r="A22" s="1041"/>
      <c r="B22" s="1041"/>
      <c r="C22" s="1041"/>
      <c r="D22" s="588" t="s">
        <v>342</v>
      </c>
      <c r="E22" s="592" t="s">
        <v>375</v>
      </c>
      <c r="F22" s="592" t="s">
        <v>376</v>
      </c>
      <c r="G22" s="592" t="s">
        <v>379</v>
      </c>
      <c r="H22" s="592" t="s">
        <v>413</v>
      </c>
      <c r="I22" s="592" t="s">
        <v>380</v>
      </c>
      <c r="J22" s="592" t="s">
        <v>414</v>
      </c>
    </row>
    <row r="23" spans="1:12">
      <c r="A23" s="588"/>
      <c r="D23" s="619"/>
      <c r="E23" s="661" t="s">
        <v>412</v>
      </c>
      <c r="F23" s="661" t="s">
        <v>433</v>
      </c>
      <c r="G23" s="661" t="s">
        <v>434</v>
      </c>
      <c r="H23" s="661" t="s">
        <v>435</v>
      </c>
      <c r="I23" s="661" t="s">
        <v>436</v>
      </c>
      <c r="J23" s="661" t="s">
        <v>437</v>
      </c>
    </row>
    <row r="24" spans="1:12">
      <c r="A24" s="588"/>
      <c r="B24" t="s">
        <v>0</v>
      </c>
      <c r="C24"/>
      <c r="D24" s="619"/>
      <c r="E24" s="666" t="s">
        <v>393</v>
      </c>
      <c r="F24" s="666" t="s">
        <v>393</v>
      </c>
      <c r="G24" s="666" t="s">
        <v>393</v>
      </c>
      <c r="H24" s="666" t="s">
        <v>393</v>
      </c>
      <c r="I24" s="666" t="s">
        <v>393</v>
      </c>
      <c r="J24" s="666" t="s">
        <v>393</v>
      </c>
    </row>
    <row r="25" spans="1:12" ht="12.75" customHeight="1">
      <c r="A25" s="667"/>
      <c r="B25" t="s">
        <v>416</v>
      </c>
      <c r="C25"/>
      <c r="E25" s="651">
        <v>0</v>
      </c>
      <c r="F25" s="651">
        <v>0</v>
      </c>
      <c r="G25" s="712">
        <v>0</v>
      </c>
      <c r="H25" s="732">
        <v>0</v>
      </c>
      <c r="I25" s="651"/>
      <c r="J25" s="651">
        <v>0</v>
      </c>
    </row>
    <row r="26" spans="1:12">
      <c r="A26" s="667"/>
      <c r="B26" t="s">
        <v>417</v>
      </c>
      <c r="C26"/>
      <c r="E26" s="651">
        <v>0</v>
      </c>
      <c r="F26" s="651">
        <v>0</v>
      </c>
      <c r="G26" s="712">
        <v>0</v>
      </c>
      <c r="H26" s="732">
        <v>0</v>
      </c>
      <c r="I26" s="651"/>
      <c r="J26" s="651">
        <v>0</v>
      </c>
    </row>
    <row r="27" spans="1:12">
      <c r="A27" s="667"/>
      <c r="B27" s="1041" t="s">
        <v>64</v>
      </c>
      <c r="C27" s="1041"/>
      <c r="E27" s="653">
        <v>0</v>
      </c>
      <c r="F27" s="653">
        <v>0</v>
      </c>
      <c r="G27" s="713">
        <v>0</v>
      </c>
      <c r="H27" s="733">
        <v>0</v>
      </c>
      <c r="I27" s="653"/>
      <c r="J27" s="653">
        <v>0</v>
      </c>
    </row>
    <row r="28" spans="1:12">
      <c r="A28" s="667"/>
      <c r="B28" s="667"/>
      <c r="C28" s="667"/>
      <c r="D28" t="s">
        <v>377</v>
      </c>
      <c r="E28" s="653">
        <f t="shared" ref="E28:J28" si="1">SUM(E25:E27)</f>
        <v>0</v>
      </c>
      <c r="F28" s="653">
        <f t="shared" si="1"/>
        <v>0</v>
      </c>
      <c r="G28" s="713">
        <f t="shared" ref="G28" si="2">SUM(G25:G27)</f>
        <v>0</v>
      </c>
      <c r="H28" s="653">
        <f t="shared" si="1"/>
        <v>0</v>
      </c>
      <c r="I28" s="653">
        <f t="shared" si="1"/>
        <v>0</v>
      </c>
      <c r="J28" s="653">
        <f t="shared" si="1"/>
        <v>0</v>
      </c>
      <c r="K28" s="607">
        <f>SUM(F28:J28)</f>
        <v>0</v>
      </c>
      <c r="L28" s="607">
        <f>SUM(E28:J28)</f>
        <v>0</v>
      </c>
    </row>
    <row r="29" spans="1:12">
      <c r="A29" s="602"/>
      <c r="B29" s="602"/>
      <c r="C29" s="602"/>
      <c r="D29" s="602"/>
      <c r="E29" s="602"/>
      <c r="F29" s="602"/>
      <c r="G29" s="602"/>
      <c r="H29" s="602"/>
      <c r="I29" s="602"/>
      <c r="J29" s="602"/>
      <c r="K29" s="602"/>
      <c r="L29" s="602"/>
    </row>
    <row r="30" spans="1:12" s="667" customFormat="1" ht="12.75" customHeight="1">
      <c r="A30" s="251" t="s">
        <v>429</v>
      </c>
      <c r="B30" s="251"/>
      <c r="C30" s="251"/>
      <c r="D30" s="251"/>
      <c r="E30" s="251"/>
      <c r="F30" s="251"/>
      <c r="G30" s="251"/>
      <c r="H30" s="251"/>
      <c r="I30" s="251"/>
      <c r="J30" s="251"/>
      <c r="K30" s="251"/>
      <c r="L30" s="251"/>
    </row>
    <row r="31" spans="1:12" s="667" customFormat="1">
      <c r="A31"/>
      <c r="B31"/>
      <c r="C31"/>
      <c r="D31"/>
      <c r="E31"/>
      <c r="F31"/>
      <c r="G31"/>
      <c r="H31"/>
      <c r="I31"/>
      <c r="J31"/>
      <c r="K31"/>
      <c r="L31"/>
    </row>
    <row r="32" spans="1:12">
      <c r="A32" s="619" t="s">
        <v>410</v>
      </c>
    </row>
    <row r="33" spans="1:1">
      <c r="A33" s="225" t="s">
        <v>415</v>
      </c>
    </row>
    <row r="35" spans="1:1">
      <c r="A35" s="619"/>
    </row>
  </sheetData>
  <mergeCells count="9">
    <mergeCell ref="A2:L2"/>
    <mergeCell ref="A19:L19"/>
    <mergeCell ref="A22:C22"/>
    <mergeCell ref="B27:C27"/>
    <mergeCell ref="A6:L6"/>
    <mergeCell ref="A9:C9"/>
    <mergeCell ref="B14:C14"/>
    <mergeCell ref="B12:C12"/>
    <mergeCell ref="B13:C13"/>
  </mergeCells>
  <pageMargins left="0.70866141732283472" right="0.70866141732283472" top="0.74803149606299213" bottom="0.74803149606299213" header="0.31496062992125984" footer="0.31496062992125984"/>
  <pageSetup paperSize="9" scale="95" firstPageNumber="25" orientation="landscape" useFirstPageNumber="1" r:id="rId1"/>
  <headerFoot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2:N26"/>
  <sheetViews>
    <sheetView workbookViewId="0"/>
  </sheetViews>
  <sheetFormatPr defaultColWidth="9.140625" defaultRowHeight="13.5"/>
  <cols>
    <col min="1" max="1" width="32.42578125" style="225" customWidth="1"/>
    <col min="2" max="2" width="23" style="225" customWidth="1"/>
    <col min="3" max="3" width="4" style="225" customWidth="1"/>
    <col min="4" max="9" width="9.140625" style="225"/>
    <col min="10" max="10" width="4" style="225" customWidth="1"/>
    <col min="11" max="11" width="10.28515625" style="225" customWidth="1"/>
    <col min="12" max="12" width="11.140625" style="225" customWidth="1"/>
    <col min="13" max="13" width="16" style="667" customWidth="1"/>
    <col min="14" max="14" width="17.140625" style="225" customWidth="1"/>
    <col min="15" max="16384" width="9.140625" style="225"/>
  </cols>
  <sheetData>
    <row r="2" spans="1:14" ht="20.25">
      <c r="A2" s="1033" t="s">
        <v>381</v>
      </c>
      <c r="B2" s="1034"/>
      <c r="C2" s="1034"/>
      <c r="D2" s="1034"/>
      <c r="E2" s="1034"/>
      <c r="F2" s="1034"/>
      <c r="G2" s="1034"/>
      <c r="H2" s="1042"/>
      <c r="I2" s="1042"/>
      <c r="J2" s="1042"/>
      <c r="K2" s="1042"/>
      <c r="L2" s="1042"/>
      <c r="M2" s="1042"/>
    </row>
    <row r="5" spans="1:14">
      <c r="C5" s="1042"/>
      <c r="D5" s="648"/>
      <c r="E5" s="648"/>
      <c r="F5" s="1042"/>
      <c r="G5" s="1042"/>
      <c r="H5" s="1042"/>
      <c r="I5" s="648"/>
    </row>
    <row r="6" spans="1:14">
      <c r="C6" s="1042"/>
      <c r="D6" s="648"/>
      <c r="E6" s="648"/>
      <c r="F6" s="1042"/>
      <c r="G6" s="1042"/>
      <c r="H6" s="1042"/>
      <c r="I6" s="648"/>
    </row>
    <row r="7" spans="1:14">
      <c r="C7" s="648"/>
    </row>
    <row r="8" spans="1:14">
      <c r="A8" s="225" t="s">
        <v>392</v>
      </c>
      <c r="C8" s="648"/>
    </row>
    <row r="9" spans="1:14">
      <c r="C9" s="648"/>
    </row>
    <row r="10" spans="1:14">
      <c r="C10" s="648"/>
      <c r="D10" s="659"/>
      <c r="E10" s="659"/>
      <c r="F10" s="659"/>
      <c r="G10" s="659"/>
      <c r="I10" s="602"/>
      <c r="J10" s="648"/>
    </row>
    <row r="11" spans="1:14" ht="76.5">
      <c r="A11" s="591" t="s">
        <v>382</v>
      </c>
      <c r="B11" s="591" t="s">
        <v>383</v>
      </c>
      <c r="D11" s="591" t="s">
        <v>357</v>
      </c>
      <c r="E11" s="591" t="s">
        <v>358</v>
      </c>
      <c r="F11" s="591" t="s">
        <v>359</v>
      </c>
      <c r="G11" s="591" t="s">
        <v>360</v>
      </c>
      <c r="H11" s="591" t="s">
        <v>361</v>
      </c>
      <c r="I11" s="591" t="s">
        <v>25</v>
      </c>
      <c r="K11" s="592" t="s">
        <v>384</v>
      </c>
      <c r="L11" s="592" t="s">
        <v>385</v>
      </c>
      <c r="M11" s="592" t="s">
        <v>386</v>
      </c>
      <c r="N11" s="592" t="s">
        <v>409</v>
      </c>
    </row>
    <row r="12" spans="1:14">
      <c r="D12" s="661" t="s">
        <v>433</v>
      </c>
      <c r="E12" s="661" t="s">
        <v>434</v>
      </c>
      <c r="F12" s="661" t="s">
        <v>435</v>
      </c>
      <c r="G12" s="661" t="s">
        <v>436</v>
      </c>
      <c r="H12" s="661" t="s">
        <v>437</v>
      </c>
      <c r="I12" s="661"/>
      <c r="K12" s="592"/>
      <c r="L12" s="592"/>
      <c r="M12" s="592"/>
      <c r="N12" s="592"/>
    </row>
    <row r="13" spans="1:14">
      <c r="D13" s="666" t="s">
        <v>393</v>
      </c>
      <c r="E13" s="666" t="s">
        <v>393</v>
      </c>
      <c r="F13" s="666" t="s">
        <v>393</v>
      </c>
      <c r="G13" s="666" t="s">
        <v>393</v>
      </c>
      <c r="H13" s="666" t="s">
        <v>393</v>
      </c>
      <c r="I13" s="666" t="s">
        <v>393</v>
      </c>
      <c r="K13" s="623"/>
      <c r="L13" s="623"/>
      <c r="M13" s="684" t="s">
        <v>393</v>
      </c>
      <c r="N13" s="623"/>
    </row>
    <row r="14" spans="1:14">
      <c r="A14" s="683" t="s">
        <v>426</v>
      </c>
      <c r="B14" s="623" t="s">
        <v>427</v>
      </c>
      <c r="D14" s="677">
        <v>652.55046000000004</v>
      </c>
      <c r="E14" s="728">
        <v>1979.4402550000002</v>
      </c>
      <c r="F14" s="677">
        <v>10029.170174999999</v>
      </c>
      <c r="G14" s="807"/>
      <c r="H14" s="677"/>
      <c r="I14" s="677">
        <f>SUM(D14:H14)</f>
        <v>12661.160889999999</v>
      </c>
      <c r="J14" s="602"/>
      <c r="K14" s="286"/>
      <c r="L14" s="286"/>
      <c r="M14" s="234">
        <v>22590</v>
      </c>
      <c r="N14" s="286"/>
    </row>
    <row r="15" spans="1:14">
      <c r="A15" s="650" t="s">
        <v>428</v>
      </c>
      <c r="B15" s="604" t="s">
        <v>464</v>
      </c>
      <c r="D15" s="651">
        <v>0</v>
      </c>
      <c r="E15" s="730">
        <v>0</v>
      </c>
      <c r="F15" s="732">
        <v>0</v>
      </c>
      <c r="G15" s="732"/>
      <c r="H15" s="651"/>
      <c r="I15" s="651">
        <f>SUM(D15:H15)</f>
        <v>0</v>
      </c>
      <c r="J15" s="602"/>
      <c r="K15" s="286"/>
      <c r="L15" s="286"/>
      <c r="M15" s="234">
        <v>20</v>
      </c>
      <c r="N15" s="286"/>
    </row>
    <row r="16" spans="1:14">
      <c r="A16" s="678" t="s">
        <v>509</v>
      </c>
      <c r="B16" s="604" t="s">
        <v>428</v>
      </c>
      <c r="D16" s="651">
        <v>3294.4946199999999</v>
      </c>
      <c r="E16" s="730">
        <v>1360.7997399999997</v>
      </c>
      <c r="F16" s="584">
        <v>-61.546199999999999</v>
      </c>
      <c r="G16" s="732"/>
      <c r="H16" s="651"/>
      <c r="I16" s="651">
        <f>SUM(D16:H16)</f>
        <v>4593.7481600000001</v>
      </c>
      <c r="J16" s="602"/>
      <c r="K16" s="286"/>
      <c r="L16" s="286"/>
      <c r="M16" s="234">
        <v>4250</v>
      </c>
      <c r="N16" s="286"/>
    </row>
    <row r="17" spans="1:14">
      <c r="A17" s="650" t="s">
        <v>428</v>
      </c>
      <c r="B17" s="604" t="s">
        <v>428</v>
      </c>
      <c r="D17" s="651">
        <v>0</v>
      </c>
      <c r="E17" s="730">
        <v>0</v>
      </c>
      <c r="F17" s="732">
        <v>0</v>
      </c>
      <c r="G17" s="732"/>
      <c r="H17" s="651"/>
      <c r="I17" s="651">
        <f>SUM(D17:H17)</f>
        <v>0</v>
      </c>
      <c r="J17" s="602"/>
      <c r="K17" s="286"/>
      <c r="L17" s="286"/>
      <c r="M17" s="234"/>
      <c r="N17" s="286"/>
    </row>
    <row r="18" spans="1:14">
      <c r="A18" s="679"/>
      <c r="B18" s="618"/>
      <c r="D18" s="653"/>
      <c r="E18" s="653"/>
      <c r="F18" s="653"/>
      <c r="G18" s="733"/>
      <c r="H18" s="653"/>
      <c r="I18" s="653"/>
      <c r="K18" s="682"/>
      <c r="L18" s="682"/>
      <c r="M18" s="649"/>
      <c r="N18" s="682"/>
    </row>
    <row r="19" spans="1:14">
      <c r="D19" s="648"/>
      <c r="E19" s="648"/>
      <c r="F19" s="648"/>
      <c r="G19" s="648"/>
      <c r="H19" s="648"/>
      <c r="I19" s="648"/>
    </row>
    <row r="20" spans="1:14">
      <c r="D20" s="607">
        <f>SUM(D14:D19)</f>
        <v>3947.0450799999999</v>
      </c>
      <c r="E20" s="729">
        <f>SUM(E14:E19)</f>
        <v>3340.2399949999999</v>
      </c>
      <c r="F20" s="729">
        <f t="shared" ref="F20:H20" si="0">SUM(F14:F19)</f>
        <v>9967.6239749999986</v>
      </c>
      <c r="G20" s="729">
        <f t="shared" si="0"/>
        <v>0</v>
      </c>
      <c r="H20" s="729">
        <f t="shared" si="0"/>
        <v>0</v>
      </c>
      <c r="I20" s="614">
        <f>SUM(I14:I19)</f>
        <v>17254.909049999998</v>
      </c>
      <c r="J20" s="648"/>
      <c r="M20" s="607">
        <f>SUM(M14:M19)</f>
        <v>26860</v>
      </c>
    </row>
    <row r="22" spans="1:14">
      <c r="B22" s="225" t="s">
        <v>387</v>
      </c>
      <c r="M22" s="225"/>
    </row>
    <row r="24" spans="1:14" ht="14.25">
      <c r="A24" s="251" t="s">
        <v>429</v>
      </c>
      <c r="B24" s="251"/>
      <c r="C24" s="251"/>
      <c r="D24" s="251"/>
      <c r="E24" s="251"/>
      <c r="F24" s="251"/>
      <c r="G24" s="251"/>
      <c r="H24" s="251"/>
      <c r="I24" s="251"/>
      <c r="J24" s="251"/>
      <c r="K24" s="251"/>
      <c r="L24" s="251"/>
    </row>
    <row r="25" spans="1:14" ht="14.25">
      <c r="A25" s="251"/>
      <c r="B25" s="251"/>
      <c r="C25" s="251"/>
      <c r="D25" s="251"/>
      <c r="E25" s="251"/>
      <c r="F25" s="251"/>
      <c r="G25" s="251"/>
      <c r="H25" s="251"/>
      <c r="I25" s="251"/>
      <c r="J25" s="251"/>
      <c r="K25" s="251"/>
      <c r="L25" s="251"/>
    </row>
    <row r="26" spans="1:14">
      <c r="A26" s="619"/>
    </row>
  </sheetData>
  <protectedRanges>
    <protectedRange sqref="I19:K19 J20 I18 H21:J21 H22:I23" name="Range3_1"/>
    <protectedRange sqref="D19:E19 D21:E21 E18:H18" name="Range1_1"/>
  </protectedRanges>
  <mergeCells count="3">
    <mergeCell ref="C5:C6"/>
    <mergeCell ref="F5:H6"/>
    <mergeCell ref="A2:M2"/>
  </mergeCells>
  <pageMargins left="0.70866141732283472" right="0.70866141732283472" top="0.74803149606299213" bottom="0.74803149606299213" header="0.31496062992125984" footer="0.31496062992125984"/>
  <pageSetup paperSize="9" scale="75" firstPageNumber="26" orientation="landscape" useFirstPageNumber="1" r:id="rId1"/>
  <headerFooter>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2:N25"/>
  <sheetViews>
    <sheetView workbookViewId="0">
      <selection activeCell="G54" sqref="G54:J59"/>
    </sheetView>
  </sheetViews>
  <sheetFormatPr defaultColWidth="9.140625" defaultRowHeight="13.5"/>
  <cols>
    <col min="1" max="1" width="25.140625" style="225" customWidth="1"/>
    <col min="2" max="2" width="23" style="225" customWidth="1"/>
    <col min="3" max="3" width="4" style="225" customWidth="1"/>
    <col min="4" max="9" width="9.140625" style="225"/>
    <col min="10" max="10" width="4" style="225" customWidth="1"/>
    <col min="11" max="11" width="10.28515625" style="225" customWidth="1"/>
    <col min="12" max="12" width="11.140625" style="225" customWidth="1"/>
    <col min="13" max="13" width="16" style="225" customWidth="1"/>
    <col min="14" max="14" width="20.42578125" style="225" customWidth="1"/>
    <col min="15" max="16384" width="9.140625" style="225"/>
  </cols>
  <sheetData>
    <row r="2" spans="1:14" ht="20.25">
      <c r="A2" s="1033" t="s">
        <v>388</v>
      </c>
      <c r="B2" s="1034"/>
      <c r="C2" s="1034"/>
      <c r="D2" s="1034"/>
      <c r="E2" s="1034"/>
      <c r="F2" s="1034"/>
      <c r="G2" s="1034"/>
      <c r="H2" s="1042"/>
      <c r="I2" s="1042"/>
      <c r="J2" s="1042"/>
      <c r="K2" s="1042"/>
      <c r="L2" s="1042"/>
      <c r="M2" s="1042"/>
    </row>
    <row r="5" spans="1:14">
      <c r="C5" s="1042"/>
      <c r="D5" s="648"/>
      <c r="E5" s="648"/>
      <c r="F5" s="1042"/>
      <c r="G5" s="1042"/>
      <c r="H5" s="1042"/>
      <c r="I5" s="648"/>
    </row>
    <row r="6" spans="1:14">
      <c r="C6" s="1042"/>
      <c r="D6" s="648"/>
      <c r="E6" s="648"/>
      <c r="F6" s="1042"/>
      <c r="G6" s="1042"/>
      <c r="H6" s="1042"/>
      <c r="I6" s="648"/>
    </row>
    <row r="7" spans="1:14">
      <c r="C7" s="648"/>
    </row>
    <row r="8" spans="1:14">
      <c r="A8" s="225" t="s">
        <v>421</v>
      </c>
      <c r="C8" s="648"/>
    </row>
    <row r="9" spans="1:14">
      <c r="C9" s="648"/>
    </row>
    <row r="10" spans="1:14">
      <c r="B10" s="602"/>
      <c r="C10" s="648"/>
      <c r="D10" s="659"/>
      <c r="E10" s="659"/>
      <c r="F10" s="659"/>
      <c r="G10" s="659"/>
      <c r="J10" s="648"/>
    </row>
    <row r="11" spans="1:14" ht="51">
      <c r="A11" s="591" t="s">
        <v>382</v>
      </c>
      <c r="B11" s="591" t="s">
        <v>383</v>
      </c>
      <c r="D11" s="591" t="s">
        <v>357</v>
      </c>
      <c r="E11" s="591" t="s">
        <v>358</v>
      </c>
      <c r="F11" s="591" t="s">
        <v>359</v>
      </c>
      <c r="G11" s="591" t="s">
        <v>360</v>
      </c>
      <c r="H11" s="591" t="s">
        <v>361</v>
      </c>
      <c r="I11" s="591" t="s">
        <v>25</v>
      </c>
      <c r="K11" s="592" t="s">
        <v>384</v>
      </c>
      <c r="L11" s="592" t="s">
        <v>385</v>
      </c>
      <c r="M11" s="592" t="s">
        <v>386</v>
      </c>
      <c r="N11" s="592" t="s">
        <v>409</v>
      </c>
    </row>
    <row r="12" spans="1:14">
      <c r="D12" s="661" t="s">
        <v>433</v>
      </c>
      <c r="E12" s="661" t="s">
        <v>434</v>
      </c>
      <c r="F12" s="661" t="s">
        <v>435</v>
      </c>
      <c r="G12" s="661" t="s">
        <v>436</v>
      </c>
      <c r="H12" s="661" t="s">
        <v>438</v>
      </c>
      <c r="I12" s="661"/>
      <c r="K12" s="592"/>
      <c r="L12" s="592"/>
      <c r="M12" s="592"/>
      <c r="N12" s="592"/>
    </row>
    <row r="13" spans="1:14">
      <c r="D13" s="666" t="s">
        <v>393</v>
      </c>
      <c r="E13" s="666" t="s">
        <v>393</v>
      </c>
      <c r="F13" s="666" t="s">
        <v>393</v>
      </c>
      <c r="G13" s="666" t="s">
        <v>393</v>
      </c>
      <c r="H13" s="666" t="s">
        <v>393</v>
      </c>
      <c r="I13" s="666" t="s">
        <v>393</v>
      </c>
      <c r="K13" s="623"/>
      <c r="L13" s="623"/>
      <c r="M13" s="684" t="s">
        <v>393</v>
      </c>
      <c r="N13" s="623"/>
    </row>
    <row r="14" spans="1:14">
      <c r="A14" s="683" t="s">
        <v>426</v>
      </c>
      <c r="B14" s="623" t="s">
        <v>428</v>
      </c>
      <c r="D14" s="677">
        <v>0</v>
      </c>
      <c r="E14" s="734">
        <v>0</v>
      </c>
      <c r="F14" s="656"/>
      <c r="G14" s="808"/>
      <c r="H14" s="656"/>
      <c r="I14" s="677">
        <f>SUM(D14:H14)</f>
        <v>0</v>
      </c>
      <c r="K14" s="623"/>
      <c r="L14" s="623"/>
      <c r="M14" s="656"/>
      <c r="N14" s="623"/>
    </row>
    <row r="15" spans="1:14">
      <c r="A15" s="679"/>
      <c r="B15" s="618"/>
      <c r="D15" s="653"/>
      <c r="E15" s="682"/>
      <c r="F15" s="681"/>
      <c r="G15" s="618"/>
      <c r="H15" s="681"/>
      <c r="I15" s="685"/>
      <c r="K15" s="682"/>
      <c r="L15" s="682"/>
      <c r="M15" s="681"/>
      <c r="N15" s="682"/>
    </row>
    <row r="16" spans="1:14">
      <c r="D16"/>
      <c r="E16"/>
      <c r="F16"/>
      <c r="G16"/>
      <c r="H16"/>
      <c r="I16"/>
    </row>
    <row r="17" spans="1:13">
      <c r="D17" s="637">
        <f>SUM(D14:D16)</f>
        <v>0</v>
      </c>
      <c r="E17" s="731">
        <f>SUM(E14:E16)</f>
        <v>0</v>
      </c>
      <c r="F17" s="607"/>
      <c r="G17" s="608"/>
      <c r="H17" s="607"/>
      <c r="I17" s="609">
        <f>SUM(I14:I16)</f>
        <v>0</v>
      </c>
      <c r="J17" s="648"/>
      <c r="M17" s="613"/>
    </row>
    <row r="19" spans="1:13">
      <c r="B19" s="225" t="s">
        <v>387</v>
      </c>
    </row>
    <row r="21" spans="1:13" ht="14.25">
      <c r="A21" s="251" t="s">
        <v>429</v>
      </c>
    </row>
    <row r="22" spans="1:13" ht="14.25">
      <c r="A22" s="251"/>
    </row>
    <row r="24" spans="1:13">
      <c r="A24" s="619" t="s">
        <v>410</v>
      </c>
    </row>
    <row r="25" spans="1:13">
      <c r="A25" s="740" t="s">
        <v>508</v>
      </c>
    </row>
  </sheetData>
  <protectedRanges>
    <protectedRange sqref="I16:K16 J17 I15 H18:J18 H19:I20" name="Range3_1"/>
    <protectedRange sqref="D15:E16 D18:E18" name="Range1_1"/>
  </protectedRanges>
  <mergeCells count="3">
    <mergeCell ref="A2:M2"/>
    <mergeCell ref="C5:C6"/>
    <mergeCell ref="F5:H6"/>
  </mergeCells>
  <pageMargins left="0.70866141732283472" right="0.70866141732283472" top="0.74803149606299213" bottom="0.74803149606299213" header="0.31496062992125984" footer="0.31496062992125984"/>
  <pageSetup paperSize="9" scale="75" firstPageNumber="27" orientation="landscape" useFirstPageNumber="1" r:id="rId1"/>
  <headerFoot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C1:C74"/>
  <sheetViews>
    <sheetView zoomScaleNormal="100" workbookViewId="0">
      <selection activeCell="G54" sqref="G54:J59"/>
    </sheetView>
  </sheetViews>
  <sheetFormatPr defaultRowHeight="12.75"/>
  <sheetData>
    <row r="1" spans="3:3" ht="13.5">
      <c r="C1" s="234"/>
    </row>
    <row r="2" spans="3:3" ht="13.5">
      <c r="C2" s="234"/>
    </row>
    <row r="3" spans="3:3" ht="13.5">
      <c r="C3" s="234"/>
    </row>
    <row r="4" spans="3:3" ht="13.5">
      <c r="C4" s="234"/>
    </row>
    <row r="5" spans="3:3" ht="13.5">
      <c r="C5" s="234"/>
    </row>
    <row r="6" spans="3:3" ht="13.5">
      <c r="C6" s="234"/>
    </row>
    <row r="7" spans="3:3" ht="13.5">
      <c r="C7" s="234"/>
    </row>
    <row r="8" spans="3:3" ht="13.5">
      <c r="C8" s="234"/>
    </row>
    <row r="9" spans="3:3" ht="13.5">
      <c r="C9" s="234"/>
    </row>
    <row r="10" spans="3:3" ht="13.5">
      <c r="C10" s="234"/>
    </row>
    <row r="11" spans="3:3" ht="13.5">
      <c r="C11" s="234"/>
    </row>
    <row r="12" spans="3:3" ht="13.5">
      <c r="C12" s="234"/>
    </row>
    <row r="13" spans="3:3" ht="13.5">
      <c r="C13" s="234"/>
    </row>
    <row r="14" spans="3:3" ht="13.5">
      <c r="C14" s="234"/>
    </row>
    <row r="15" spans="3:3" ht="13.5">
      <c r="C15" s="234"/>
    </row>
    <row r="16" spans="3:3" ht="13.5">
      <c r="C16" s="234"/>
    </row>
    <row r="17" spans="3:3" ht="13.5">
      <c r="C17" s="234"/>
    </row>
    <row r="18" spans="3:3" ht="13.5">
      <c r="C18" s="234"/>
    </row>
    <row r="19" spans="3:3" ht="13.5">
      <c r="C19" s="234"/>
    </row>
    <row r="20" spans="3:3" ht="13.5">
      <c r="C20" s="234"/>
    </row>
    <row r="21" spans="3:3" ht="13.5">
      <c r="C21" s="234"/>
    </row>
    <row r="22" spans="3:3" ht="13.5">
      <c r="C22" s="234"/>
    </row>
    <row r="23" spans="3:3" ht="13.5">
      <c r="C23" s="234"/>
    </row>
    <row r="24" spans="3:3" ht="13.5">
      <c r="C24" s="234"/>
    </row>
    <row r="25" spans="3:3" ht="13.5">
      <c r="C25" s="234"/>
    </row>
    <row r="26" spans="3:3" ht="13.5">
      <c r="C26" s="234"/>
    </row>
    <row r="27" spans="3:3" ht="13.5">
      <c r="C27" s="234"/>
    </row>
    <row r="28" spans="3:3" ht="13.5">
      <c r="C28" s="234"/>
    </row>
    <row r="29" spans="3:3" ht="13.5">
      <c r="C29" s="234"/>
    </row>
    <row r="30" spans="3:3" ht="13.5">
      <c r="C30" s="234"/>
    </row>
    <row r="31" spans="3:3" ht="13.5">
      <c r="C31" s="234"/>
    </row>
    <row r="32" spans="3:3" ht="13.5">
      <c r="C32" s="234"/>
    </row>
    <row r="33" spans="3:3" ht="13.5">
      <c r="C33" s="234"/>
    </row>
    <row r="34" spans="3:3" ht="13.5">
      <c r="C34" s="234"/>
    </row>
    <row r="35" spans="3:3" ht="13.5">
      <c r="C35" s="234"/>
    </row>
    <row r="36" spans="3:3" ht="13.5">
      <c r="C36" s="234"/>
    </row>
    <row r="37" spans="3:3" ht="13.5">
      <c r="C37" s="234"/>
    </row>
    <row r="38" spans="3:3" ht="13.5">
      <c r="C38" s="234"/>
    </row>
    <row r="39" spans="3:3" ht="13.5">
      <c r="C39" s="234"/>
    </row>
    <row r="40" spans="3:3" ht="13.5">
      <c r="C40" s="234"/>
    </row>
    <row r="41" spans="3:3" ht="13.5">
      <c r="C41" s="234"/>
    </row>
    <row r="42" spans="3:3" ht="13.5">
      <c r="C42" s="234"/>
    </row>
    <row r="43" spans="3:3" ht="13.5">
      <c r="C43" s="234"/>
    </row>
    <row r="44" spans="3:3" ht="13.5">
      <c r="C44" s="234"/>
    </row>
    <row r="45" spans="3:3" ht="13.5">
      <c r="C45" s="234"/>
    </row>
    <row r="46" spans="3:3" ht="13.5">
      <c r="C46" s="234"/>
    </row>
    <row r="47" spans="3:3" ht="13.5">
      <c r="C47" s="234"/>
    </row>
    <row r="48" spans="3:3" ht="13.5">
      <c r="C48" s="234"/>
    </row>
    <row r="49" spans="3:3" ht="13.5">
      <c r="C49" s="234"/>
    </row>
    <row r="50" spans="3:3" ht="13.5">
      <c r="C50" s="234"/>
    </row>
    <row r="51" spans="3:3" ht="13.5">
      <c r="C51" s="234"/>
    </row>
    <row r="52" spans="3:3" ht="13.5">
      <c r="C52" s="234"/>
    </row>
    <row r="53" spans="3:3" ht="13.5">
      <c r="C53" s="234"/>
    </row>
    <row r="54" spans="3:3" ht="13.5">
      <c r="C54" s="234"/>
    </row>
    <row r="55" spans="3:3" ht="13.5">
      <c r="C55" s="234"/>
    </row>
    <row r="56" spans="3:3" ht="13.5">
      <c r="C56" s="234"/>
    </row>
    <row r="57" spans="3:3" ht="13.5">
      <c r="C57" s="234"/>
    </row>
    <row r="58" spans="3:3" ht="13.5">
      <c r="C58" s="234"/>
    </row>
    <row r="59" spans="3:3" ht="13.5">
      <c r="C59" s="234"/>
    </row>
    <row r="60" spans="3:3" ht="13.5">
      <c r="C60" s="234"/>
    </row>
    <row r="61" spans="3:3" ht="13.5">
      <c r="C61" s="234"/>
    </row>
    <row r="62" spans="3:3" ht="13.5">
      <c r="C62" s="234"/>
    </row>
    <row r="63" spans="3:3" ht="13.5">
      <c r="C63" s="234"/>
    </row>
    <row r="64" spans="3:3" ht="13.5">
      <c r="C64" s="234"/>
    </row>
    <row r="65" spans="3:3" ht="13.5">
      <c r="C65" s="234"/>
    </row>
    <row r="66" spans="3:3" ht="13.5">
      <c r="C66" s="234"/>
    </row>
    <row r="67" spans="3:3" ht="13.5">
      <c r="C67" s="234"/>
    </row>
    <row r="68" spans="3:3" ht="13.5">
      <c r="C68" s="234"/>
    </row>
    <row r="69" spans="3:3" ht="13.5">
      <c r="C69" s="234"/>
    </row>
    <row r="70" spans="3:3" ht="13.5">
      <c r="C70" s="234"/>
    </row>
    <row r="71" spans="3:3" ht="13.5">
      <c r="C71" s="234"/>
    </row>
    <row r="72" spans="3:3" ht="13.5">
      <c r="C72" s="234"/>
    </row>
    <row r="73" spans="3:3" ht="13.5">
      <c r="C73" s="234"/>
    </row>
    <row r="74" spans="3:3" ht="13.5">
      <c r="C74" s="234"/>
    </row>
  </sheetData>
  <phoneticPr fontId="12" type="noConversion"/>
  <printOptions horizontalCentered="1"/>
  <pageMargins left="0.35433070866141736" right="0.35433070866141736" top="0.59055118110236227" bottom="0.39370078740157483" header="0.51181102362204722" footer="0.31496062992125984"/>
  <pageSetup paperSize="9" firstPageNumber="0" orientation="portrait" useFirstPageNumber="1" r:id="rId1"/>
  <headerFooter alignWithMargins="0">
    <oddFooter>&amp;R&amp;P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G54" sqref="G54:J59"/>
    </sheetView>
  </sheetViews>
  <sheetFormatPr defaultRowHeight="12.75"/>
  <sheetData/>
  <pageMargins left="0.98425196850393704"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pageSetUpPr fitToPage="1"/>
  </sheetPr>
  <dimension ref="A1:L77"/>
  <sheetViews>
    <sheetView showGridLines="0" view="pageBreakPreview" zoomScale="80" zoomScaleNormal="100" zoomScaleSheetLayoutView="80" workbookViewId="0">
      <selection activeCell="G54" sqref="G54:J59"/>
    </sheetView>
  </sheetViews>
  <sheetFormatPr defaultColWidth="8.85546875" defaultRowHeight="12.75"/>
  <cols>
    <col min="1" max="16384" width="8.85546875" style="34"/>
  </cols>
  <sheetData>
    <row r="1" spans="1:12" s="1" customFormat="1"/>
    <row r="2" spans="1:12" s="7" customFormat="1" ht="18">
      <c r="A2" s="1012" t="s">
        <v>331</v>
      </c>
      <c r="B2" s="1012"/>
      <c r="C2" s="1012"/>
      <c r="D2" s="1012"/>
      <c r="E2" s="1012"/>
      <c r="F2" s="1012"/>
      <c r="G2" s="1012"/>
      <c r="H2" s="1012"/>
      <c r="I2" s="1012"/>
      <c r="J2" s="1012"/>
      <c r="K2" s="1012"/>
    </row>
    <row r="3" spans="1:12" s="15" customFormat="1">
      <c r="A3" s="44"/>
      <c r="B3" s="44"/>
      <c r="C3" s="44"/>
      <c r="D3" s="44"/>
      <c r="E3" s="44"/>
      <c r="F3" s="44"/>
      <c r="G3" s="44"/>
      <c r="H3" s="45"/>
      <c r="I3" s="45"/>
      <c r="J3" s="45"/>
      <c r="K3" s="67"/>
      <c r="L3" s="67"/>
    </row>
    <row r="4" spans="1:12" s="6" customFormat="1"/>
    <row r="5" spans="1:12" s="6" customFormat="1">
      <c r="A5" s="5" t="str">
        <f>'(1) Index'!C9</f>
        <v>For the year ended 30 June 2018</v>
      </c>
    </row>
    <row r="6" spans="1:12" ht="15">
      <c r="A6" s="5"/>
      <c r="B6" s="13"/>
      <c r="C6" s="13"/>
      <c r="D6" s="13"/>
      <c r="E6" s="13"/>
      <c r="F6" s="13"/>
      <c r="G6" s="13"/>
      <c r="H6" s="13"/>
    </row>
    <row r="7" spans="1:12" s="40" customFormat="1" ht="15">
      <c r="A7" s="6"/>
      <c r="B7" s="6"/>
      <c r="C7" s="6"/>
      <c r="D7" s="20"/>
      <c r="E7" s="4"/>
      <c r="F7" s="4"/>
      <c r="G7" s="4"/>
      <c r="H7" s="35"/>
    </row>
    <row r="8" spans="1:12" ht="14.25">
      <c r="A8" s="1"/>
      <c r="B8" s="699"/>
      <c r="C8" s="6"/>
      <c r="D8" s="6"/>
      <c r="E8" s="700"/>
      <c r="F8" s="4"/>
      <c r="G8" s="4"/>
      <c r="H8" s="8"/>
    </row>
    <row r="9" spans="1:12" ht="16.5" hidden="1" customHeight="1">
      <c r="A9" s="73" t="s">
        <v>290</v>
      </c>
      <c r="B9" s="701"/>
      <c r="C9" s="4"/>
      <c r="D9" s="4"/>
      <c r="E9" s="702"/>
    </row>
    <row r="10" spans="1:12" ht="14.25" hidden="1">
      <c r="A10" s="74" t="s">
        <v>291</v>
      </c>
      <c r="B10" s="703"/>
      <c r="C10" s="4"/>
      <c r="D10" s="4"/>
      <c r="E10" s="702"/>
    </row>
    <row r="11" spans="1:12" ht="14.25" hidden="1">
      <c r="A11" s="74" t="s">
        <v>292</v>
      </c>
      <c r="B11" s="703"/>
      <c r="C11" s="4"/>
      <c r="D11" s="4"/>
      <c r="E11" s="702"/>
    </row>
    <row r="12" spans="1:12" ht="14.25" hidden="1">
      <c r="A12" s="75" t="s">
        <v>293</v>
      </c>
      <c r="B12" s="704"/>
      <c r="C12" s="4"/>
      <c r="D12" s="4"/>
      <c r="E12" s="702"/>
    </row>
    <row r="13" spans="1:12" ht="14.25" hidden="1">
      <c r="A13" s="76"/>
      <c r="B13" s="705"/>
      <c r="C13" s="4"/>
      <c r="D13" s="4"/>
      <c r="E13" s="702"/>
    </row>
    <row r="14" spans="1:12" ht="14.25" hidden="1">
      <c r="A14" s="5" t="s">
        <v>294</v>
      </c>
      <c r="B14" s="705"/>
      <c r="C14" s="4"/>
      <c r="D14" s="4"/>
      <c r="E14" s="702"/>
    </row>
    <row r="15" spans="1:12" ht="14.25" hidden="1">
      <c r="A15" s="6"/>
      <c r="B15" s="705"/>
      <c r="C15" s="4"/>
      <c r="D15" s="4"/>
      <c r="E15" s="702"/>
    </row>
    <row r="16" spans="1:12" ht="14.25" hidden="1">
      <c r="A16" s="73" t="s">
        <v>297</v>
      </c>
      <c r="B16" s="701"/>
      <c r="C16" s="4"/>
      <c r="D16" s="4"/>
      <c r="E16" s="702"/>
    </row>
    <row r="17" spans="1:8" ht="14.25" hidden="1">
      <c r="A17" s="74" t="s">
        <v>291</v>
      </c>
      <c r="B17" s="703"/>
      <c r="C17" s="4"/>
      <c r="D17" s="4"/>
      <c r="E17" s="702"/>
    </row>
    <row r="18" spans="1:8" ht="14.25" hidden="1">
      <c r="A18" s="74" t="s">
        <v>292</v>
      </c>
      <c r="B18" s="703"/>
      <c r="C18" s="4"/>
      <c r="D18" s="4"/>
      <c r="E18" s="702"/>
    </row>
    <row r="19" spans="1:8" ht="14.25" hidden="1">
      <c r="A19" s="75" t="s">
        <v>298</v>
      </c>
      <c r="B19" s="706"/>
      <c r="C19" s="68"/>
      <c r="D19" s="68"/>
      <c r="E19" s="700"/>
      <c r="F19" s="4"/>
      <c r="G19" s="4"/>
    </row>
    <row r="20" spans="1:8" ht="14.25" hidden="1">
      <c r="A20" s="4"/>
      <c r="B20" s="707"/>
      <c r="C20" s="4"/>
      <c r="D20" s="40"/>
      <c r="E20" s="702"/>
    </row>
    <row r="21" spans="1:8" ht="14.25" hidden="1">
      <c r="A21" s="37"/>
      <c r="B21" s="707"/>
      <c r="C21" s="4"/>
      <c r="D21" s="4"/>
      <c r="E21" s="702"/>
    </row>
    <row r="22" spans="1:8" ht="15" hidden="1">
      <c r="A22" s="66"/>
      <c r="B22" s="707"/>
      <c r="C22" s="4"/>
      <c r="D22" s="4"/>
      <c r="E22" s="708"/>
      <c r="F22" s="4"/>
      <c r="G22" s="4"/>
      <c r="H22" s="4"/>
    </row>
    <row r="23" spans="1:8" ht="15">
      <c r="A23" s="66"/>
      <c r="B23" s="707"/>
      <c r="C23" s="4"/>
      <c r="D23" s="4"/>
      <c r="E23" s="708"/>
      <c r="F23" s="4"/>
      <c r="G23" s="4"/>
      <c r="H23" s="4"/>
    </row>
    <row r="24" spans="1:8" ht="15">
      <c r="A24" s="66"/>
      <c r="B24" s="707"/>
      <c r="C24" s="4"/>
      <c r="D24" s="4"/>
      <c r="E24" s="708"/>
      <c r="F24" s="4"/>
      <c r="G24" s="4"/>
      <c r="H24" s="4"/>
    </row>
    <row r="25" spans="1:8" ht="15">
      <c r="A25" s="66"/>
      <c r="B25" s="707"/>
      <c r="C25" s="4"/>
      <c r="D25" s="4"/>
      <c r="E25" s="708"/>
      <c r="F25" s="4"/>
    </row>
    <row r="26" spans="1:8" ht="15">
      <c r="A26" s="66"/>
      <c r="B26" s="707"/>
      <c r="C26" s="4"/>
      <c r="D26" s="4"/>
      <c r="E26" s="708"/>
      <c r="F26" s="4"/>
    </row>
    <row r="27" spans="1:8" ht="14.25">
      <c r="A27" s="2"/>
      <c r="B27" s="707"/>
      <c r="C27" s="4"/>
      <c r="D27" s="4"/>
      <c r="E27" s="708"/>
      <c r="F27" s="4"/>
    </row>
    <row r="28" spans="1:8" ht="14.25">
      <c r="A28" s="2"/>
      <c r="B28" s="707"/>
      <c r="C28" s="4"/>
      <c r="D28" s="4"/>
      <c r="E28" s="708"/>
      <c r="F28" s="1"/>
    </row>
    <row r="29" spans="1:8" ht="14.25">
      <c r="A29" s="2"/>
      <c r="B29" s="707"/>
      <c r="C29" s="4"/>
      <c r="D29" s="4"/>
      <c r="E29" s="708"/>
      <c r="F29" s="1"/>
    </row>
    <row r="30" spans="1:8" ht="14.25">
      <c r="A30" s="2"/>
      <c r="B30" s="707"/>
      <c r="C30" s="4"/>
      <c r="D30" s="4"/>
      <c r="E30" s="708"/>
      <c r="F30" s="1"/>
    </row>
    <row r="31" spans="1:8" ht="14.25">
      <c r="A31" s="2"/>
      <c r="B31" s="707"/>
      <c r="C31" s="4"/>
      <c r="D31" s="4"/>
      <c r="E31" s="708"/>
      <c r="F31" s="1"/>
    </row>
    <row r="32" spans="1:8" ht="14.25">
      <c r="A32" s="2"/>
      <c r="B32" s="707"/>
      <c r="C32" s="4"/>
      <c r="D32" s="4"/>
      <c r="E32" s="708"/>
      <c r="F32" s="1"/>
    </row>
    <row r="33" spans="1:6" ht="14.25">
      <c r="A33" s="2"/>
      <c r="B33" s="707"/>
      <c r="C33" s="4"/>
      <c r="D33" s="4"/>
      <c r="E33" s="708"/>
      <c r="F33" s="1"/>
    </row>
    <row r="34" spans="1:6" ht="14.25">
      <c r="A34" s="2"/>
      <c r="B34" s="707"/>
      <c r="C34" s="4"/>
      <c r="D34" s="4"/>
      <c r="E34" s="708"/>
      <c r="F34" s="1"/>
    </row>
    <row r="35" spans="1:6" ht="14.25">
      <c r="A35" s="2"/>
      <c r="B35" s="707"/>
      <c r="C35" s="4"/>
      <c r="D35" s="4"/>
      <c r="E35" s="708"/>
      <c r="F35" s="1"/>
    </row>
    <row r="36" spans="1:6" ht="14.25">
      <c r="A36" s="2"/>
      <c r="B36" s="707"/>
      <c r="C36" s="4"/>
      <c r="D36" s="4"/>
      <c r="E36" s="708"/>
      <c r="F36" s="1"/>
    </row>
    <row r="37" spans="1:6" ht="14.25">
      <c r="A37" s="2"/>
      <c r="B37" s="707"/>
      <c r="C37" s="4"/>
      <c r="D37" s="4"/>
      <c r="E37" s="708"/>
      <c r="F37" s="1"/>
    </row>
    <row r="38" spans="1:6" ht="14.25">
      <c r="A38" s="2"/>
      <c r="B38" s="707"/>
      <c r="C38" s="4"/>
      <c r="D38" s="4"/>
      <c r="E38" s="708"/>
    </row>
    <row r="39" spans="1:6" ht="14.25">
      <c r="A39" s="2"/>
      <c r="B39" s="707"/>
      <c r="C39" s="4"/>
      <c r="D39" s="4"/>
      <c r="E39" s="708"/>
    </row>
    <row r="40" spans="1:6" ht="14.25">
      <c r="A40" s="2"/>
      <c r="B40" s="707"/>
      <c r="C40" s="4"/>
      <c r="D40" s="4"/>
      <c r="E40" s="700"/>
    </row>
    <row r="41" spans="1:6" ht="14.25">
      <c r="A41" s="2"/>
      <c r="B41" s="707"/>
      <c r="C41" s="4"/>
      <c r="D41" s="4"/>
      <c r="E41" s="700"/>
    </row>
    <row r="42" spans="1:6" ht="14.25">
      <c r="A42" s="2"/>
      <c r="B42" s="707"/>
      <c r="C42" s="4"/>
      <c r="D42" s="4"/>
      <c r="E42" s="700"/>
    </row>
    <row r="43" spans="1:6" ht="14.25">
      <c r="A43" s="2"/>
      <c r="B43" s="707"/>
      <c r="C43" s="4"/>
      <c r="D43" s="4"/>
      <c r="E43" s="700"/>
    </row>
    <row r="44" spans="1:6" ht="14.25">
      <c r="A44" s="2"/>
      <c r="B44" s="707"/>
      <c r="C44" s="4"/>
      <c r="D44" s="4"/>
      <c r="E44" s="700"/>
    </row>
    <row r="45" spans="1:6" ht="14.25">
      <c r="A45" s="2"/>
      <c r="B45" s="707"/>
      <c r="C45" s="4"/>
      <c r="D45" s="4"/>
      <c r="E45" s="700"/>
    </row>
    <row r="46" spans="1:6" ht="14.25">
      <c r="A46" s="2"/>
      <c r="B46" s="707"/>
      <c r="C46" s="4"/>
      <c r="D46" s="4"/>
      <c r="E46" s="700"/>
    </row>
    <row r="47" spans="1:6">
      <c r="B47" s="709"/>
      <c r="C47" s="40"/>
      <c r="D47" s="40"/>
      <c r="E47" s="702"/>
    </row>
    <row r="48" spans="1:6">
      <c r="B48" s="709"/>
      <c r="C48" s="40"/>
      <c r="D48" s="40"/>
      <c r="E48" s="702"/>
    </row>
    <row r="49" spans="2:5">
      <c r="B49" s="709"/>
      <c r="C49" s="40"/>
      <c r="D49" s="40"/>
      <c r="E49" s="702"/>
    </row>
    <row r="50" spans="2:5">
      <c r="B50" s="709"/>
      <c r="C50" s="40"/>
      <c r="D50" s="40"/>
      <c r="E50" s="702"/>
    </row>
    <row r="51" spans="2:5">
      <c r="B51" s="709"/>
      <c r="C51" s="40"/>
      <c r="D51" s="40"/>
      <c r="E51" s="702"/>
    </row>
    <row r="52" spans="2:5">
      <c r="B52" s="709"/>
      <c r="C52" s="40"/>
      <c r="D52" s="40"/>
      <c r="E52" s="702"/>
    </row>
    <row r="53" spans="2:5">
      <c r="B53" s="709"/>
      <c r="C53" s="40"/>
      <c r="D53" s="40"/>
      <c r="E53" s="702"/>
    </row>
    <row r="54" spans="2:5">
      <c r="B54" s="709"/>
      <c r="C54" s="40"/>
      <c r="D54" s="40"/>
      <c r="E54" s="702"/>
    </row>
    <row r="55" spans="2:5">
      <c r="B55" s="709"/>
      <c r="C55" s="40"/>
      <c r="D55" s="40"/>
      <c r="E55" s="702"/>
    </row>
    <row r="56" spans="2:5">
      <c r="B56" s="709"/>
      <c r="C56" s="40"/>
      <c r="D56" s="40"/>
      <c r="E56" s="702"/>
    </row>
    <row r="57" spans="2:5">
      <c r="B57" s="709"/>
      <c r="C57" s="40"/>
      <c r="D57" s="40"/>
      <c r="E57" s="702"/>
    </row>
    <row r="58" spans="2:5">
      <c r="B58" s="709"/>
      <c r="C58" s="40"/>
      <c r="D58" s="40"/>
      <c r="E58" s="702"/>
    </row>
    <row r="59" spans="2:5">
      <c r="B59" s="709"/>
      <c r="C59" s="40"/>
      <c r="D59" s="40"/>
      <c r="E59" s="702"/>
    </row>
    <row r="60" spans="2:5">
      <c r="B60" s="709"/>
      <c r="C60" s="40"/>
      <c r="D60" s="40"/>
      <c r="E60" s="702"/>
    </row>
    <row r="61" spans="2:5">
      <c r="B61" s="709"/>
      <c r="C61" s="40"/>
      <c r="D61" s="40"/>
      <c r="E61" s="702"/>
    </row>
    <row r="62" spans="2:5">
      <c r="B62" s="709"/>
      <c r="C62" s="40"/>
      <c r="D62" s="40"/>
      <c r="E62" s="702"/>
    </row>
    <row r="63" spans="2:5" ht="13.5">
      <c r="B63" s="709"/>
      <c r="C63" s="40"/>
      <c r="D63" s="40"/>
      <c r="E63" s="330"/>
    </row>
    <row r="64" spans="2:5">
      <c r="B64" s="709"/>
      <c r="C64" s="40"/>
      <c r="D64" s="40"/>
      <c r="E64" s="702"/>
    </row>
    <row r="65" spans="2:5">
      <c r="B65" s="709"/>
      <c r="C65" s="40"/>
      <c r="D65" s="40"/>
      <c r="E65" s="702"/>
    </row>
    <row r="66" spans="2:5">
      <c r="B66" s="709"/>
      <c r="C66" s="40"/>
      <c r="D66" s="40"/>
      <c r="E66" s="702"/>
    </row>
    <row r="67" spans="2:5">
      <c r="B67" s="709"/>
      <c r="C67" s="40"/>
      <c r="D67" s="40"/>
      <c r="E67" s="702"/>
    </row>
    <row r="68" spans="2:5" s="40" customFormat="1"/>
    <row r="69" spans="2:5" s="40" customFormat="1"/>
    <row r="70" spans="2:5" s="40" customFormat="1"/>
    <row r="71" spans="2:5" s="40" customFormat="1"/>
    <row r="72" spans="2:5" s="40" customFormat="1"/>
    <row r="73" spans="2:5" s="40" customFormat="1"/>
    <row r="74" spans="2:5" s="40" customFormat="1"/>
    <row r="75" spans="2:5" s="40" customFormat="1"/>
    <row r="76" spans="2:5" s="40" customFormat="1"/>
    <row r="77" spans="2:5" s="40" customFormat="1"/>
  </sheetData>
  <mergeCells count="1">
    <mergeCell ref="A2:K2"/>
  </mergeCells>
  <phoneticPr fontId="17" type="noConversion"/>
  <printOptions horizontalCentered="1"/>
  <pageMargins left="0.15748031496062992" right="0.15748031496062992" top="0.11811023622047245" bottom="0.11811023622047245" header="0.11811023622047245" footer="0.11811023622047245"/>
  <pageSetup paperSize="9" scale="78" firstPageNumber="30" orientation="landscape" useFirstPageNumber="1" r:id="rId1"/>
  <headerFooter alignWithMargins="0">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U144"/>
  <sheetViews>
    <sheetView topLeftCell="A118" zoomScaleNormal="100" zoomScaleSheetLayoutView="80" workbookViewId="0">
      <selection activeCell="G54" sqref="B54:J59"/>
    </sheetView>
  </sheetViews>
  <sheetFormatPr defaultColWidth="10.28515625" defaultRowHeight="13.5"/>
  <cols>
    <col min="1" max="3" width="3.28515625" style="129" customWidth="1"/>
    <col min="4" max="10" width="12.7109375" style="129" customWidth="1"/>
    <col min="11" max="11" width="10.28515625" style="129"/>
    <col min="12" max="16384" width="10.28515625" style="136"/>
  </cols>
  <sheetData>
    <row r="1" spans="1:21" s="134" customFormat="1" ht="18" customHeight="1">
      <c r="A1" s="132" t="s">
        <v>126</v>
      </c>
      <c r="B1" s="133"/>
      <c r="K1" s="133"/>
    </row>
    <row r="2" spans="1:21" s="134" customFormat="1" ht="13.5" customHeight="1">
      <c r="A2" s="132"/>
      <c r="B2" s="133"/>
      <c r="K2" s="133"/>
    </row>
    <row r="3" spans="1:21" ht="14.1" customHeight="1">
      <c r="A3" s="135" t="str">
        <f>'(1) Index'!$C$9</f>
        <v>For the year ended 30 June 2018</v>
      </c>
      <c r="B3" s="135"/>
      <c r="C3" s="135"/>
      <c r="D3" s="135"/>
      <c r="E3" s="135"/>
      <c r="F3" s="135"/>
      <c r="G3" s="135"/>
      <c r="H3" s="135"/>
      <c r="I3" s="135"/>
    </row>
    <row r="4" spans="1:21" ht="13.5" customHeight="1">
      <c r="A4" s="135"/>
      <c r="B4" s="135"/>
      <c r="C4" s="135"/>
      <c r="D4" s="135"/>
      <c r="E4" s="135"/>
      <c r="F4" s="135"/>
      <c r="G4" s="135"/>
      <c r="H4" s="135"/>
      <c r="I4" s="135"/>
    </row>
    <row r="5" spans="1:21" s="138" customFormat="1" ht="14.1" customHeight="1">
      <c r="A5" s="137">
        <v>1</v>
      </c>
      <c r="B5" s="137" t="s">
        <v>277</v>
      </c>
      <c r="K5" s="154"/>
    </row>
    <row r="6" spans="1:21" s="139" customFormat="1" ht="13.5" customHeight="1">
      <c r="A6" s="123"/>
      <c r="B6" s="123"/>
      <c r="C6" s="123"/>
      <c r="D6" s="123"/>
      <c r="E6" s="123"/>
      <c r="F6" s="123"/>
      <c r="G6" s="123"/>
      <c r="H6" s="124"/>
      <c r="I6" s="124"/>
      <c r="J6" s="125"/>
      <c r="K6" s="125"/>
    </row>
    <row r="7" spans="1:21" s="139" customFormat="1" ht="14.1" customHeight="1">
      <c r="A7" s="140" t="s">
        <v>233</v>
      </c>
      <c r="C7" s="131"/>
      <c r="D7" s="131"/>
      <c r="E7" s="131"/>
      <c r="F7" s="131"/>
      <c r="G7" s="131"/>
      <c r="H7" s="131"/>
      <c r="I7" s="131"/>
      <c r="J7" s="125"/>
      <c r="K7" s="125"/>
    </row>
    <row r="8" spans="1:21" s="142" customFormat="1" ht="92.25" customHeight="1">
      <c r="A8" s="982" t="s">
        <v>420</v>
      </c>
      <c r="B8" s="982"/>
      <c r="C8" s="982"/>
      <c r="D8" s="982"/>
      <c r="E8" s="982"/>
      <c r="F8" s="982"/>
      <c r="G8" s="982"/>
      <c r="H8" s="982"/>
      <c r="I8" s="982"/>
      <c r="J8" s="982"/>
      <c r="K8" s="803"/>
    </row>
    <row r="9" spans="1:21" s="142" customFormat="1" ht="4.5" customHeight="1">
      <c r="K9" s="803"/>
    </row>
    <row r="10" spans="1:21" s="142" customFormat="1" ht="40.5" customHeight="1">
      <c r="A10" s="982" t="s">
        <v>7</v>
      </c>
      <c r="B10" s="982"/>
      <c r="C10" s="982"/>
      <c r="D10" s="982"/>
      <c r="E10" s="982"/>
      <c r="F10" s="982"/>
      <c r="G10" s="982"/>
      <c r="H10" s="982"/>
      <c r="I10" s="982"/>
      <c r="J10" s="982"/>
      <c r="K10" s="803"/>
    </row>
    <row r="11" spans="1:21" s="142" customFormat="1" ht="4.5" customHeight="1">
      <c r="K11" s="803"/>
    </row>
    <row r="12" spans="1:21" s="142" customFormat="1" ht="27.75" customHeight="1">
      <c r="A12" s="982" t="s">
        <v>349</v>
      </c>
      <c r="B12" s="982"/>
      <c r="C12" s="982"/>
      <c r="D12" s="982"/>
      <c r="E12" s="982"/>
      <c r="F12" s="982"/>
      <c r="G12" s="982"/>
      <c r="H12" s="982"/>
      <c r="I12" s="982"/>
      <c r="J12" s="982"/>
      <c r="K12" s="803"/>
      <c r="L12" s="982"/>
      <c r="M12" s="982"/>
      <c r="N12" s="982"/>
      <c r="O12" s="982"/>
      <c r="P12" s="982"/>
      <c r="Q12" s="982"/>
      <c r="R12" s="982"/>
      <c r="S12" s="982"/>
      <c r="T12" s="982"/>
      <c r="U12" s="982"/>
    </row>
    <row r="13" spans="1:21" s="142" customFormat="1" ht="4.5" customHeight="1">
      <c r="K13" s="803"/>
    </row>
    <row r="14" spans="1:21" s="142" customFormat="1" ht="27.75" customHeight="1">
      <c r="A14" s="982" t="s">
        <v>500</v>
      </c>
      <c r="B14" s="982"/>
      <c r="C14" s="982"/>
      <c r="D14" s="982"/>
      <c r="E14" s="982"/>
      <c r="F14" s="982"/>
      <c r="G14" s="982"/>
      <c r="H14" s="982"/>
      <c r="I14" s="982"/>
      <c r="J14" s="982"/>
      <c r="K14" s="803"/>
    </row>
    <row r="15" spans="1:21" s="142" customFormat="1" ht="4.5" customHeight="1">
      <c r="K15" s="803"/>
    </row>
    <row r="16" spans="1:21" s="142" customFormat="1" ht="16.5" customHeight="1">
      <c r="A16" s="982" t="s">
        <v>502</v>
      </c>
      <c r="B16" s="982"/>
      <c r="C16" s="982"/>
      <c r="D16" s="982"/>
      <c r="E16" s="982"/>
      <c r="F16" s="982"/>
      <c r="G16" s="982"/>
      <c r="H16" s="982"/>
      <c r="I16" s="982"/>
      <c r="J16" s="982"/>
      <c r="K16" s="803"/>
    </row>
    <row r="17" spans="1:11" s="142" customFormat="1" ht="4.5" customHeight="1">
      <c r="K17" s="803"/>
    </row>
    <row r="18" spans="1:11" s="142" customFormat="1" ht="28.5" customHeight="1">
      <c r="A18" s="982" t="s">
        <v>490</v>
      </c>
      <c r="B18" s="982"/>
      <c r="C18" s="982"/>
      <c r="D18" s="982"/>
      <c r="E18" s="982"/>
      <c r="F18" s="982"/>
      <c r="G18" s="982"/>
      <c r="H18" s="982"/>
      <c r="I18" s="982"/>
      <c r="J18" s="982"/>
      <c r="K18" s="803"/>
    </row>
    <row r="19" spans="1:11" s="139" customFormat="1" ht="13.5" customHeight="1">
      <c r="A19" s="140"/>
      <c r="B19" s="140"/>
      <c r="C19" s="131"/>
      <c r="D19" s="131"/>
      <c r="E19" s="131"/>
      <c r="F19" s="131"/>
      <c r="G19" s="131"/>
      <c r="H19" s="131"/>
      <c r="I19" s="131"/>
      <c r="J19" s="125"/>
      <c r="K19" s="125"/>
    </row>
    <row r="20" spans="1:11" s="139" customFormat="1" ht="14.1" customHeight="1">
      <c r="A20" s="140" t="s">
        <v>235</v>
      </c>
      <c r="C20" s="131"/>
      <c r="D20" s="131"/>
      <c r="E20" s="131"/>
      <c r="F20" s="131"/>
      <c r="G20" s="131"/>
      <c r="H20" s="131"/>
      <c r="I20" s="131"/>
      <c r="J20" s="125"/>
      <c r="K20" s="125"/>
    </row>
    <row r="21" spans="1:11" ht="79.5" customHeight="1">
      <c r="A21" s="982" t="s">
        <v>465</v>
      </c>
      <c r="B21" s="982"/>
      <c r="C21" s="982"/>
      <c r="D21" s="982"/>
      <c r="E21" s="982"/>
      <c r="F21" s="982"/>
      <c r="G21" s="982"/>
      <c r="H21" s="982"/>
      <c r="I21" s="982"/>
      <c r="J21" s="982"/>
    </row>
    <row r="22" spans="1:11" ht="13.5" customHeight="1">
      <c r="A22" s="122"/>
      <c r="B22" s="122"/>
      <c r="C22" s="122"/>
      <c r="D22" s="122"/>
      <c r="E22" s="122"/>
      <c r="F22" s="122"/>
      <c r="G22" s="122"/>
      <c r="H22" s="122"/>
      <c r="I22" s="122"/>
      <c r="J22" s="122"/>
    </row>
    <row r="23" spans="1:11" s="139" customFormat="1" ht="14.1" customHeight="1">
      <c r="A23" s="140" t="s">
        <v>237</v>
      </c>
      <c r="C23" s="131"/>
      <c r="D23" s="131"/>
      <c r="E23" s="131"/>
      <c r="F23" s="131"/>
      <c r="G23" s="131"/>
      <c r="H23" s="131"/>
      <c r="I23" s="131"/>
      <c r="J23" s="125"/>
      <c r="K23" s="125"/>
    </row>
    <row r="24" spans="1:11" s="139" customFormat="1" ht="40.5" customHeight="1">
      <c r="A24" s="982" t="s">
        <v>486</v>
      </c>
      <c r="B24" s="982"/>
      <c r="C24" s="982"/>
      <c r="D24" s="982"/>
      <c r="E24" s="982"/>
      <c r="F24" s="982"/>
      <c r="G24" s="982"/>
      <c r="H24" s="982"/>
      <c r="I24" s="982"/>
      <c r="J24" s="982"/>
      <c r="K24" s="125"/>
    </row>
    <row r="25" spans="1:11" s="139" customFormat="1" ht="4.5" customHeight="1">
      <c r="C25" s="131"/>
      <c r="D25" s="131"/>
      <c r="E25" s="131"/>
      <c r="F25" s="131"/>
      <c r="G25" s="131"/>
      <c r="H25" s="131"/>
      <c r="I25" s="131"/>
      <c r="J25" s="125"/>
      <c r="K25" s="125"/>
    </row>
    <row r="26" spans="1:11" ht="13.5" customHeight="1">
      <c r="A26" s="982" t="s">
        <v>238</v>
      </c>
      <c r="B26" s="982"/>
      <c r="C26" s="982"/>
      <c r="D26" s="982"/>
      <c r="E26" s="982"/>
      <c r="F26" s="982"/>
      <c r="G26" s="982"/>
      <c r="H26" s="982"/>
      <c r="I26" s="982"/>
      <c r="J26" s="982"/>
    </row>
    <row r="27" spans="1:11" ht="4.5" customHeight="1">
      <c r="A27" s="127"/>
      <c r="B27" s="128"/>
      <c r="C27" s="128"/>
      <c r="D27" s="128"/>
      <c r="E27" s="128"/>
      <c r="F27" s="128"/>
      <c r="G27" s="128"/>
      <c r="H27" s="128"/>
      <c r="I27" s="128"/>
    </row>
    <row r="28" spans="1:11" ht="25.5" customHeight="1">
      <c r="A28" s="982" t="s">
        <v>8</v>
      </c>
      <c r="B28" s="982"/>
      <c r="C28" s="982"/>
      <c r="D28" s="982"/>
      <c r="E28" s="982"/>
      <c r="F28" s="982"/>
      <c r="G28" s="982"/>
      <c r="H28" s="982"/>
      <c r="I28" s="982"/>
      <c r="J28" s="982"/>
    </row>
    <row r="29" spans="1:11" ht="4.5" customHeight="1">
      <c r="A29" s="127"/>
      <c r="B29" s="136"/>
      <c r="C29" s="136"/>
      <c r="D29" s="136"/>
      <c r="E29" s="136"/>
      <c r="F29" s="136"/>
      <c r="G29" s="136"/>
      <c r="H29" s="136"/>
      <c r="I29" s="136"/>
      <c r="J29" s="136"/>
    </row>
    <row r="30" spans="1:11" ht="14.1" customHeight="1">
      <c r="A30" s="982" t="s">
        <v>195</v>
      </c>
      <c r="B30" s="982"/>
      <c r="C30" s="982"/>
      <c r="D30" s="982"/>
      <c r="E30" s="982"/>
      <c r="F30" s="982"/>
      <c r="G30" s="982"/>
      <c r="H30" s="982"/>
      <c r="I30" s="982"/>
      <c r="J30" s="982"/>
    </row>
    <row r="31" spans="1:11" ht="13.5" customHeight="1">
      <c r="A31" s="127"/>
      <c r="B31" s="136"/>
      <c r="C31" s="136"/>
      <c r="D31" s="136"/>
      <c r="E31" s="136"/>
      <c r="F31" s="136"/>
      <c r="G31" s="136"/>
      <c r="H31" s="136"/>
      <c r="I31" s="136"/>
      <c r="J31" s="136"/>
    </row>
    <row r="32" spans="1:11" ht="14.1" customHeight="1">
      <c r="A32" s="130" t="s">
        <v>239</v>
      </c>
      <c r="B32" s="128"/>
      <c r="C32" s="128"/>
      <c r="D32" s="128"/>
      <c r="E32" s="128"/>
      <c r="F32" s="128"/>
      <c r="G32" s="128"/>
      <c r="H32" s="128"/>
      <c r="I32" s="128"/>
    </row>
    <row r="33" spans="1:11" ht="26.25" customHeight="1">
      <c r="A33" s="982" t="s">
        <v>18</v>
      </c>
      <c r="B33" s="982"/>
      <c r="C33" s="982"/>
      <c r="D33" s="982"/>
      <c r="E33" s="982"/>
      <c r="F33" s="982"/>
      <c r="G33" s="982"/>
      <c r="H33" s="982"/>
      <c r="I33" s="982"/>
      <c r="J33" s="982"/>
    </row>
    <row r="34" spans="1:11" ht="4.5" customHeight="1">
      <c r="A34" s="143"/>
      <c r="B34" s="144"/>
      <c r="C34" s="144"/>
      <c r="D34" s="144"/>
      <c r="E34" s="144"/>
      <c r="F34" s="144"/>
      <c r="G34" s="144"/>
      <c r="H34" s="144"/>
      <c r="I34" s="144"/>
      <c r="J34" s="145"/>
    </row>
    <row r="35" spans="1:11" ht="38.25" customHeight="1">
      <c r="A35" s="982" t="s">
        <v>19</v>
      </c>
      <c r="B35" s="982"/>
      <c r="C35" s="982"/>
      <c r="D35" s="982"/>
      <c r="E35" s="982"/>
      <c r="F35" s="982"/>
      <c r="G35" s="982"/>
      <c r="H35" s="982"/>
      <c r="I35" s="982"/>
      <c r="J35" s="982"/>
    </row>
    <row r="36" spans="1:11" ht="4.5" customHeight="1">
      <c r="A36" s="143"/>
      <c r="B36" s="144"/>
      <c r="C36" s="144"/>
      <c r="D36" s="144"/>
      <c r="E36" s="144"/>
      <c r="F36" s="144"/>
      <c r="G36" s="144"/>
      <c r="H36" s="144"/>
      <c r="I36" s="144"/>
      <c r="J36" s="145"/>
    </row>
    <row r="37" spans="1:11" ht="66.75" customHeight="1">
      <c r="A37" s="982" t="s">
        <v>20</v>
      </c>
      <c r="B37" s="982"/>
      <c r="C37" s="982"/>
      <c r="D37" s="982"/>
      <c r="E37" s="982"/>
      <c r="F37" s="982"/>
      <c r="G37" s="982"/>
      <c r="H37" s="982"/>
      <c r="I37" s="982"/>
      <c r="J37" s="982"/>
    </row>
    <row r="38" spans="1:11" ht="4.5" customHeight="1">
      <c r="A38" s="143"/>
      <c r="B38" s="144"/>
      <c r="C38" s="144"/>
      <c r="D38" s="144"/>
      <c r="E38" s="144"/>
      <c r="F38" s="144"/>
      <c r="G38" s="144"/>
      <c r="H38" s="144"/>
      <c r="I38" s="144"/>
      <c r="J38" s="145"/>
    </row>
    <row r="39" spans="1:11" s="134" customFormat="1" ht="17.25">
      <c r="A39" s="132" t="s">
        <v>129</v>
      </c>
      <c r="B39" s="133"/>
      <c r="K39" s="133"/>
    </row>
    <row r="40" spans="1:11" s="134" customFormat="1" ht="14.1" customHeight="1">
      <c r="A40" s="132"/>
      <c r="B40" s="133"/>
      <c r="K40" s="133"/>
    </row>
    <row r="41" spans="1:11" s="138" customFormat="1" ht="14.1" customHeight="1">
      <c r="A41" s="137">
        <v>1</v>
      </c>
      <c r="B41" s="137" t="s">
        <v>120</v>
      </c>
      <c r="K41" s="154"/>
    </row>
    <row r="42" spans="1:11" ht="13.5" customHeight="1">
      <c r="A42" s="146"/>
      <c r="B42" s="136"/>
      <c r="C42" s="136"/>
      <c r="D42" s="136"/>
      <c r="E42" s="136"/>
      <c r="F42" s="136"/>
      <c r="G42" s="136"/>
      <c r="H42" s="136"/>
      <c r="I42" s="136"/>
      <c r="J42" s="136"/>
    </row>
    <row r="43" spans="1:11" ht="41.25" customHeight="1">
      <c r="A43" s="982" t="s">
        <v>9</v>
      </c>
      <c r="B43" s="982"/>
      <c r="C43" s="982"/>
      <c r="D43" s="982"/>
      <c r="E43" s="982"/>
      <c r="F43" s="982"/>
      <c r="G43" s="982"/>
      <c r="H43" s="982"/>
      <c r="I43" s="982"/>
      <c r="J43" s="982"/>
    </row>
    <row r="44" spans="1:11" ht="5.25" customHeight="1">
      <c r="A44" s="146"/>
      <c r="B44" s="136"/>
      <c r="C44" s="136"/>
      <c r="D44" s="136"/>
      <c r="E44" s="136"/>
      <c r="F44" s="136"/>
      <c r="G44" s="136"/>
      <c r="H44" s="136"/>
      <c r="I44" s="136"/>
      <c r="J44" s="136"/>
    </row>
    <row r="45" spans="1:11" ht="25.5" customHeight="1">
      <c r="A45" s="982" t="s">
        <v>504</v>
      </c>
      <c r="B45" s="982"/>
      <c r="C45" s="982"/>
      <c r="D45" s="982"/>
      <c r="E45" s="982"/>
      <c r="F45" s="982"/>
      <c r="G45" s="982"/>
      <c r="H45" s="982"/>
      <c r="I45" s="982"/>
      <c r="J45" s="982"/>
    </row>
    <row r="46" spans="1:11" ht="5.25" customHeight="1">
      <c r="A46" s="146"/>
      <c r="B46" s="136"/>
      <c r="C46" s="136"/>
      <c r="D46" s="136"/>
      <c r="E46" s="136"/>
      <c r="F46" s="136"/>
      <c r="G46" s="136"/>
      <c r="H46" s="136"/>
      <c r="I46" s="136"/>
      <c r="J46" s="136"/>
    </row>
    <row r="47" spans="1:11" ht="14.25" customHeight="1">
      <c r="A47" s="982" t="s">
        <v>92</v>
      </c>
      <c r="B47" s="982"/>
      <c r="C47" s="982"/>
      <c r="D47" s="982"/>
      <c r="E47" s="982"/>
      <c r="F47" s="982"/>
      <c r="G47" s="982"/>
      <c r="H47" s="982"/>
      <c r="I47" s="982"/>
      <c r="J47" s="982"/>
    </row>
    <row r="48" spans="1:11" ht="13.5" customHeight="1">
      <c r="A48" s="146"/>
      <c r="B48" s="136"/>
      <c r="C48" s="136"/>
      <c r="D48" s="136"/>
      <c r="E48" s="136"/>
      <c r="F48" s="136"/>
      <c r="G48" s="136"/>
      <c r="H48" s="136"/>
      <c r="I48" s="136"/>
      <c r="J48" s="136"/>
    </row>
    <row r="49" spans="1:11">
      <c r="A49" s="130" t="s">
        <v>232</v>
      </c>
      <c r="B49" s="130" t="s">
        <v>38</v>
      </c>
      <c r="C49" s="136"/>
      <c r="D49" s="136"/>
      <c r="E49" s="130"/>
      <c r="F49" s="130"/>
      <c r="G49" s="127"/>
      <c r="H49" s="127"/>
      <c r="I49" s="127"/>
      <c r="J49" s="127"/>
      <c r="K49" s="127"/>
    </row>
    <row r="50" spans="1:11" ht="13.5" customHeight="1">
      <c r="A50" s="136"/>
      <c r="B50" s="982" t="s">
        <v>65</v>
      </c>
      <c r="C50" s="982"/>
      <c r="D50" s="982"/>
      <c r="E50" s="982"/>
      <c r="F50" s="982"/>
      <c r="G50" s="982"/>
      <c r="H50" s="982"/>
      <c r="I50" s="982"/>
      <c r="J50" s="982"/>
      <c r="K50" s="127"/>
    </row>
    <row r="51" spans="1:11" ht="4.5" customHeight="1">
      <c r="A51" s="136"/>
      <c r="B51" s="127"/>
      <c r="C51" s="127"/>
      <c r="D51" s="136"/>
      <c r="E51" s="127"/>
      <c r="F51" s="127"/>
      <c r="G51" s="127"/>
      <c r="H51" s="127"/>
      <c r="I51" s="127"/>
      <c r="J51" s="127"/>
      <c r="K51" s="127"/>
    </row>
    <row r="52" spans="1:11">
      <c r="A52" s="136"/>
      <c r="B52" s="127" t="s">
        <v>488</v>
      </c>
      <c r="C52" s="127"/>
      <c r="D52" s="136"/>
      <c r="E52" s="127"/>
      <c r="F52" s="127"/>
      <c r="G52" s="127"/>
      <c r="H52" s="127"/>
      <c r="I52" s="127"/>
      <c r="J52" s="127"/>
      <c r="K52" s="127"/>
    </row>
    <row r="53" spans="1:11">
      <c r="A53" s="136"/>
      <c r="B53" s="127" t="s">
        <v>487</v>
      </c>
      <c r="C53" s="127"/>
      <c r="D53" s="136"/>
      <c r="E53" s="127"/>
      <c r="F53" s="127"/>
      <c r="G53" s="127"/>
      <c r="H53" s="127"/>
      <c r="I53" s="127"/>
      <c r="J53" s="127"/>
      <c r="K53" s="127"/>
    </row>
    <row r="54" spans="1:11" ht="4.5" customHeight="1">
      <c r="A54" s="136"/>
      <c r="B54" s="141"/>
      <c r="C54" s="141"/>
      <c r="D54" s="141"/>
      <c r="E54" s="141"/>
      <c r="F54" s="141"/>
      <c r="G54" s="141"/>
      <c r="H54" s="141"/>
      <c r="I54" s="141"/>
      <c r="J54" s="141"/>
      <c r="K54" s="127"/>
    </row>
    <row r="55" spans="1:11" ht="12.75" customHeight="1">
      <c r="A55" s="136"/>
      <c r="B55" s="982" t="s">
        <v>39</v>
      </c>
      <c r="C55" s="982"/>
      <c r="D55" s="982"/>
      <c r="E55" s="982"/>
      <c r="F55" s="982"/>
      <c r="G55" s="982"/>
      <c r="H55" s="982"/>
      <c r="I55" s="982"/>
      <c r="J55" s="982"/>
      <c r="K55" s="127"/>
    </row>
    <row r="56" spans="1:11" ht="13.5" customHeight="1">
      <c r="A56" s="136"/>
      <c r="B56" s="136"/>
      <c r="C56" s="136"/>
      <c r="D56" s="136"/>
      <c r="E56" s="136"/>
      <c r="F56" s="136"/>
      <c r="G56" s="136"/>
      <c r="H56" s="136"/>
      <c r="I56" s="136"/>
      <c r="J56" s="136"/>
      <c r="K56" s="127"/>
    </row>
    <row r="57" spans="1:11" ht="14.1" customHeight="1">
      <c r="A57" s="147" t="s">
        <v>234</v>
      </c>
      <c r="B57" s="140" t="s">
        <v>192</v>
      </c>
      <c r="C57" s="136"/>
      <c r="D57" s="136"/>
      <c r="E57" s="136"/>
      <c r="F57" s="136"/>
      <c r="G57" s="136"/>
      <c r="H57" s="136"/>
      <c r="I57" s="136"/>
      <c r="J57" s="136"/>
      <c r="K57" s="127"/>
    </row>
    <row r="58" spans="1:11">
      <c r="A58" s="136"/>
      <c r="B58" s="127" t="s">
        <v>468</v>
      </c>
      <c r="C58" s="127"/>
      <c r="D58" s="136"/>
      <c r="E58" s="127"/>
      <c r="F58" s="127"/>
      <c r="G58" s="127"/>
      <c r="H58" s="127"/>
      <c r="I58" s="127"/>
      <c r="J58" s="127"/>
      <c r="K58" s="127"/>
    </row>
    <row r="59" spans="1:11">
      <c r="A59" s="136"/>
      <c r="B59" s="127" t="s">
        <v>469</v>
      </c>
      <c r="C59" s="127"/>
      <c r="D59" s="136"/>
      <c r="E59" s="127"/>
      <c r="F59" s="127"/>
      <c r="G59" s="127"/>
      <c r="H59" s="127"/>
      <c r="I59" s="127"/>
      <c r="J59" s="127"/>
      <c r="K59" s="127"/>
    </row>
    <row r="60" spans="1:11">
      <c r="A60" s="136"/>
      <c r="B60" s="127" t="s">
        <v>467</v>
      </c>
      <c r="C60" s="127"/>
      <c r="D60" s="136"/>
      <c r="E60" s="127"/>
      <c r="F60" s="127"/>
      <c r="G60" s="127"/>
      <c r="H60" s="127"/>
      <c r="I60" s="127"/>
      <c r="J60" s="127"/>
      <c r="K60" s="127"/>
    </row>
    <row r="61" spans="1:11" ht="4.5" customHeight="1">
      <c r="A61" s="136"/>
      <c r="B61" s="127"/>
      <c r="C61" s="127"/>
      <c r="D61" s="136"/>
      <c r="E61" s="127"/>
      <c r="F61" s="127"/>
      <c r="G61" s="127"/>
      <c r="H61" s="127"/>
      <c r="I61" s="127"/>
      <c r="J61" s="127"/>
      <c r="K61" s="127"/>
    </row>
    <row r="62" spans="1:11">
      <c r="A62" s="136"/>
      <c r="B62" s="127" t="s">
        <v>471</v>
      </c>
      <c r="C62" s="127"/>
      <c r="D62" s="136"/>
      <c r="E62" s="127"/>
      <c r="F62" s="127"/>
      <c r="G62" s="127"/>
      <c r="H62" s="127"/>
      <c r="I62" s="127"/>
      <c r="J62" s="127"/>
      <c r="K62" s="127"/>
    </row>
    <row r="63" spans="1:11">
      <c r="A63" s="136"/>
      <c r="B63" s="127" t="s">
        <v>470</v>
      </c>
      <c r="C63" s="127"/>
      <c r="D63" s="136"/>
      <c r="E63" s="127"/>
      <c r="F63" s="127"/>
      <c r="G63" s="127"/>
      <c r="H63" s="127"/>
      <c r="I63" s="127"/>
      <c r="J63" s="127"/>
      <c r="K63" s="127"/>
    </row>
    <row r="64" spans="1:11" ht="4.5" customHeight="1">
      <c r="A64" s="136"/>
      <c r="B64" s="127"/>
      <c r="C64" s="127"/>
      <c r="D64" s="136"/>
      <c r="E64" s="127"/>
      <c r="F64" s="127"/>
      <c r="G64" s="127"/>
      <c r="H64" s="127"/>
      <c r="I64" s="127"/>
      <c r="J64" s="127"/>
      <c r="K64" s="127"/>
    </row>
    <row r="65" spans="1:11" ht="66.75" customHeight="1">
      <c r="A65" s="136"/>
      <c r="B65" s="982" t="s">
        <v>10</v>
      </c>
      <c r="C65" s="982"/>
      <c r="D65" s="982"/>
      <c r="E65" s="982"/>
      <c r="F65" s="982"/>
      <c r="G65" s="982"/>
      <c r="H65" s="982"/>
      <c r="I65" s="982"/>
      <c r="J65" s="982"/>
      <c r="K65" s="127"/>
    </row>
    <row r="66" spans="1:11" ht="4.5" customHeight="1">
      <c r="A66" s="136"/>
      <c r="B66" s="148"/>
      <c r="C66" s="136"/>
      <c r="D66" s="136"/>
      <c r="E66" s="136"/>
      <c r="F66" s="136"/>
      <c r="G66" s="136"/>
      <c r="H66" s="136"/>
      <c r="I66" s="136"/>
      <c r="J66" s="136"/>
      <c r="K66" s="127"/>
    </row>
    <row r="67" spans="1:11" ht="65.25" customHeight="1">
      <c r="A67" s="136"/>
      <c r="B67" s="982" t="s">
        <v>11</v>
      </c>
      <c r="C67" s="982"/>
      <c r="D67" s="982"/>
      <c r="E67" s="982"/>
      <c r="F67" s="982"/>
      <c r="G67" s="982"/>
      <c r="H67" s="982"/>
      <c r="I67" s="982"/>
      <c r="J67" s="982"/>
      <c r="K67" s="127"/>
    </row>
    <row r="68" spans="1:11" ht="4.5" customHeight="1">
      <c r="A68" s="136"/>
      <c r="B68" s="136"/>
      <c r="C68" s="136"/>
      <c r="D68" s="136"/>
      <c r="E68" s="136"/>
      <c r="F68" s="136"/>
      <c r="G68" s="136"/>
      <c r="H68" s="136"/>
      <c r="I68" s="136"/>
      <c r="J68" s="136"/>
      <c r="K68" s="127"/>
    </row>
    <row r="69" spans="1:11" ht="14.1" customHeight="1">
      <c r="A69" s="136"/>
      <c r="B69" s="982" t="s">
        <v>66</v>
      </c>
      <c r="C69" s="982"/>
      <c r="D69" s="982"/>
      <c r="E69" s="982"/>
      <c r="F69" s="982"/>
      <c r="G69" s="982"/>
      <c r="H69" s="982"/>
      <c r="I69" s="982"/>
      <c r="J69" s="982"/>
      <c r="K69" s="127"/>
    </row>
    <row r="70" spans="1:11" ht="4.5" customHeight="1">
      <c r="A70" s="136"/>
      <c r="B70" s="136"/>
      <c r="C70" s="136"/>
      <c r="D70" s="136"/>
      <c r="E70" s="136"/>
      <c r="F70" s="136"/>
      <c r="G70" s="136"/>
      <c r="H70" s="136"/>
      <c r="I70" s="136"/>
      <c r="J70" s="136"/>
      <c r="K70" s="127"/>
    </row>
    <row r="71" spans="1:11" ht="14.1" customHeight="1">
      <c r="A71" s="136"/>
      <c r="B71" s="984" t="s">
        <v>133</v>
      </c>
      <c r="C71" s="984"/>
      <c r="D71" s="984"/>
      <c r="E71" s="984"/>
      <c r="F71" s="984"/>
      <c r="G71" s="984"/>
      <c r="H71" s="984"/>
      <c r="I71" s="984"/>
      <c r="J71" s="984"/>
      <c r="K71" s="127"/>
    </row>
    <row r="72" spans="1:11" ht="14.1" customHeight="1">
      <c r="A72" s="136"/>
      <c r="B72" s="149" t="s">
        <v>134</v>
      </c>
      <c r="C72" s="983" t="s">
        <v>135</v>
      </c>
      <c r="D72" s="983"/>
      <c r="E72" s="983"/>
      <c r="F72" s="983"/>
      <c r="G72" s="983"/>
      <c r="H72" s="983" t="s">
        <v>136</v>
      </c>
      <c r="I72" s="983"/>
      <c r="J72" s="149"/>
      <c r="K72" s="127"/>
    </row>
    <row r="73" spans="1:11" ht="14.1" customHeight="1">
      <c r="A73" s="136"/>
      <c r="B73" s="149" t="s">
        <v>134</v>
      </c>
      <c r="C73" s="983" t="s">
        <v>137</v>
      </c>
      <c r="D73" s="983"/>
      <c r="E73" s="983"/>
      <c r="F73" s="983"/>
      <c r="G73" s="983"/>
      <c r="H73" s="983" t="s">
        <v>136</v>
      </c>
      <c r="I73" s="983"/>
      <c r="J73" s="149"/>
      <c r="K73" s="127"/>
    </row>
    <row r="74" spans="1:11" ht="14.1" customHeight="1">
      <c r="A74" s="136"/>
      <c r="B74" s="149" t="s">
        <v>134</v>
      </c>
      <c r="C74" s="983" t="s">
        <v>138</v>
      </c>
      <c r="D74" s="983"/>
      <c r="E74" s="983"/>
      <c r="F74" s="983"/>
      <c r="G74" s="983"/>
      <c r="H74" s="983" t="s">
        <v>139</v>
      </c>
      <c r="I74" s="983"/>
      <c r="J74" s="149"/>
      <c r="K74" s="127"/>
    </row>
    <row r="75" spans="1:11" ht="14.1" customHeight="1">
      <c r="A75" s="136"/>
      <c r="B75" s="984" t="s">
        <v>140</v>
      </c>
      <c r="C75" s="984"/>
      <c r="D75" s="984"/>
      <c r="E75" s="984"/>
      <c r="F75" s="984"/>
      <c r="G75" s="984"/>
      <c r="H75" s="984"/>
      <c r="I75" s="984"/>
      <c r="J75" s="984"/>
      <c r="K75" s="127"/>
    </row>
    <row r="76" spans="1:11" ht="14.1" customHeight="1">
      <c r="A76" s="136"/>
      <c r="B76" s="149" t="s">
        <v>134</v>
      </c>
      <c r="C76" s="983" t="s">
        <v>141</v>
      </c>
      <c r="D76" s="983"/>
      <c r="E76" s="983"/>
      <c r="F76" s="983"/>
      <c r="G76" s="983"/>
      <c r="H76" s="983" t="s">
        <v>142</v>
      </c>
      <c r="I76" s="983"/>
      <c r="J76" s="149"/>
      <c r="K76" s="127"/>
    </row>
    <row r="77" spans="1:11" ht="14.1" customHeight="1">
      <c r="A77" s="136"/>
      <c r="B77" s="149" t="s">
        <v>134</v>
      </c>
      <c r="C77" s="983" t="s">
        <v>143</v>
      </c>
      <c r="D77" s="983"/>
      <c r="E77" s="983"/>
      <c r="F77" s="983"/>
      <c r="G77" s="983"/>
      <c r="H77" s="983" t="s">
        <v>136</v>
      </c>
      <c r="I77" s="983"/>
      <c r="J77" s="149"/>
      <c r="K77" s="127"/>
    </row>
    <row r="78" spans="1:11" ht="14.1" customHeight="1">
      <c r="A78" s="136"/>
      <c r="B78" s="149" t="s">
        <v>134</v>
      </c>
      <c r="C78" s="983" t="s">
        <v>144</v>
      </c>
      <c r="D78" s="983"/>
      <c r="E78" s="983"/>
      <c r="F78" s="983"/>
      <c r="G78" s="983"/>
      <c r="H78" s="983" t="s">
        <v>145</v>
      </c>
      <c r="I78" s="983"/>
      <c r="J78" s="149"/>
      <c r="K78" s="127"/>
    </row>
    <row r="79" spans="1:11" ht="14.1" customHeight="1">
      <c r="A79" s="136"/>
      <c r="B79" s="149" t="s">
        <v>134</v>
      </c>
      <c r="C79" s="983" t="s">
        <v>115</v>
      </c>
      <c r="D79" s="983"/>
      <c r="E79" s="983"/>
      <c r="F79" s="983"/>
      <c r="G79" s="983"/>
      <c r="H79" s="983" t="s">
        <v>136</v>
      </c>
      <c r="I79" s="983"/>
      <c r="J79" s="149"/>
      <c r="K79" s="127"/>
    </row>
    <row r="80" spans="1:11" ht="14.1" customHeight="1">
      <c r="A80" s="136"/>
      <c r="B80" s="149" t="s">
        <v>134</v>
      </c>
      <c r="C80" s="986" t="s">
        <v>146</v>
      </c>
      <c r="D80" s="986"/>
      <c r="E80" s="986"/>
      <c r="F80" s="986"/>
      <c r="G80" s="986"/>
      <c r="H80" s="983" t="s">
        <v>147</v>
      </c>
      <c r="I80" s="983"/>
      <c r="J80" s="149"/>
      <c r="K80" s="127"/>
    </row>
    <row r="81" spans="1:11" ht="4.5" customHeight="1">
      <c r="A81" s="136"/>
      <c r="B81" s="136"/>
      <c r="C81" s="136"/>
      <c r="D81" s="136"/>
      <c r="E81" s="136"/>
      <c r="F81" s="136"/>
      <c r="G81" s="136"/>
      <c r="H81" s="136"/>
      <c r="I81" s="136"/>
      <c r="J81" s="136"/>
      <c r="K81" s="127"/>
    </row>
    <row r="82" spans="1:11" ht="25.5" customHeight="1">
      <c r="A82" s="136"/>
      <c r="B82" s="982" t="s">
        <v>12</v>
      </c>
      <c r="C82" s="982"/>
      <c r="D82" s="982"/>
      <c r="E82" s="982"/>
      <c r="F82" s="982"/>
      <c r="G82" s="982"/>
      <c r="H82" s="982"/>
      <c r="I82" s="982"/>
      <c r="J82" s="982"/>
      <c r="K82" s="127"/>
    </row>
    <row r="83" spans="1:11" ht="4.5" customHeight="1"/>
    <row r="84" spans="1:11" ht="25.5" customHeight="1">
      <c r="K84" s="809"/>
    </row>
    <row r="85" spans="1:11">
      <c r="A85" s="136"/>
      <c r="B85" s="136"/>
      <c r="C85" s="136"/>
      <c r="D85" s="136"/>
      <c r="E85" s="136"/>
      <c r="F85" s="136"/>
      <c r="G85" s="136"/>
      <c r="H85" s="136"/>
      <c r="I85" s="136"/>
      <c r="J85" s="136"/>
    </row>
    <row r="86" spans="1:11">
      <c r="A86" s="136"/>
      <c r="B86" s="136"/>
      <c r="C86" s="136"/>
      <c r="D86" s="136"/>
      <c r="E86" s="136"/>
      <c r="F86" s="136"/>
      <c r="G86" s="136"/>
      <c r="H86" s="136"/>
      <c r="I86" s="136"/>
      <c r="J86" s="136"/>
    </row>
    <row r="87" spans="1:11">
      <c r="A87" s="136"/>
      <c r="B87" s="136"/>
      <c r="C87" s="136"/>
      <c r="D87" s="136"/>
      <c r="E87" s="136"/>
      <c r="F87" s="136"/>
      <c r="G87" s="136"/>
      <c r="H87" s="136"/>
      <c r="I87" s="136"/>
      <c r="J87" s="136"/>
    </row>
    <row r="88" spans="1:11">
      <c r="A88" s="136"/>
      <c r="B88" s="136"/>
      <c r="C88" s="136"/>
      <c r="D88" s="136"/>
      <c r="E88" s="136"/>
      <c r="F88" s="136"/>
      <c r="G88" s="136"/>
      <c r="H88" s="136"/>
      <c r="I88" s="136"/>
      <c r="J88" s="136"/>
    </row>
    <row r="89" spans="1:11">
      <c r="A89" s="136"/>
      <c r="B89" s="136"/>
      <c r="C89" s="136"/>
      <c r="D89" s="136"/>
      <c r="E89" s="136"/>
      <c r="F89" s="136"/>
      <c r="G89" s="136"/>
      <c r="H89" s="136"/>
      <c r="I89" s="136"/>
      <c r="J89" s="136"/>
    </row>
    <row r="90" spans="1:11">
      <c r="A90" s="136"/>
      <c r="B90" s="136"/>
      <c r="C90" s="136"/>
      <c r="D90" s="136"/>
      <c r="E90" s="136"/>
      <c r="F90" s="136"/>
      <c r="G90" s="136"/>
      <c r="H90" s="136"/>
      <c r="I90" s="136"/>
      <c r="J90" s="136"/>
    </row>
    <row r="91" spans="1:11" ht="17.25">
      <c r="A91" s="132" t="s">
        <v>129</v>
      </c>
      <c r="B91" s="133"/>
      <c r="C91" s="136"/>
      <c r="D91" s="136"/>
      <c r="E91" s="136"/>
      <c r="F91" s="136"/>
      <c r="G91" s="136"/>
      <c r="H91" s="136"/>
      <c r="I91" s="136"/>
      <c r="J91" s="136"/>
    </row>
    <row r="92" spans="1:11" ht="17.25">
      <c r="A92" s="132"/>
      <c r="B92" s="133"/>
      <c r="C92" s="136"/>
      <c r="D92" s="136"/>
      <c r="E92" s="136"/>
      <c r="F92" s="136"/>
      <c r="G92" s="136"/>
      <c r="H92" s="136"/>
      <c r="I92" s="136"/>
      <c r="J92" s="136"/>
    </row>
    <row r="93" spans="1:11" ht="15">
      <c r="A93" s="137">
        <v>1</v>
      </c>
      <c r="B93" s="137" t="s">
        <v>120</v>
      </c>
      <c r="C93" s="136"/>
      <c r="D93" s="136"/>
      <c r="E93" s="136"/>
      <c r="F93" s="136"/>
      <c r="G93" s="136"/>
      <c r="H93" s="136"/>
      <c r="I93" s="136"/>
      <c r="J93" s="136"/>
    </row>
    <row r="94" spans="1:11">
      <c r="A94" s="136"/>
      <c r="B94" s="136"/>
      <c r="C94" s="136"/>
      <c r="D94" s="136"/>
      <c r="E94" s="136"/>
      <c r="F94" s="136"/>
      <c r="G94" s="136"/>
      <c r="H94" s="136"/>
      <c r="I94" s="136"/>
      <c r="J94" s="136"/>
    </row>
    <row r="95" spans="1:11">
      <c r="A95" s="147" t="s">
        <v>236</v>
      </c>
      <c r="B95" s="140" t="s">
        <v>121</v>
      </c>
      <c r="C95" s="136"/>
      <c r="D95" s="136"/>
      <c r="F95" s="136"/>
      <c r="G95" s="136"/>
      <c r="H95" s="136"/>
      <c r="I95" s="136"/>
      <c r="J95" s="136"/>
    </row>
    <row r="96" spans="1:11">
      <c r="A96" s="136"/>
      <c r="B96" s="982" t="s">
        <v>163</v>
      </c>
      <c r="C96" s="982"/>
      <c r="D96" s="982"/>
      <c r="E96" s="982"/>
      <c r="F96" s="982"/>
      <c r="G96" s="982"/>
      <c r="H96" s="982"/>
      <c r="I96" s="982"/>
      <c r="J96" s="982"/>
    </row>
    <row r="97" spans="1:11">
      <c r="A97" s="136"/>
      <c r="B97" s="136"/>
      <c r="C97" s="136"/>
      <c r="D97" s="136"/>
      <c r="E97" s="136"/>
      <c r="F97" s="136"/>
      <c r="G97" s="136"/>
      <c r="H97" s="136"/>
      <c r="I97" s="136"/>
      <c r="J97" s="136"/>
    </row>
    <row r="98" spans="1:11">
      <c r="A98" s="136"/>
      <c r="B98" s="136"/>
      <c r="C98" s="985" t="s">
        <v>164</v>
      </c>
      <c r="D98" s="985"/>
      <c r="E98" s="985"/>
      <c r="F98" s="985"/>
      <c r="G98" s="985"/>
      <c r="H98" s="985"/>
      <c r="I98" s="985"/>
      <c r="J98" s="985"/>
    </row>
    <row r="99" spans="1:11" ht="26.25" customHeight="1">
      <c r="A99" s="136"/>
      <c r="B99" s="136"/>
      <c r="C99" s="982" t="s">
        <v>165</v>
      </c>
      <c r="D99" s="982"/>
      <c r="E99" s="982"/>
      <c r="F99" s="982"/>
      <c r="G99" s="982"/>
      <c r="H99" s="982"/>
      <c r="I99" s="982"/>
      <c r="J99" s="982"/>
    </row>
    <row r="100" spans="1:11" ht="5.25" customHeight="1">
      <c r="A100" s="136"/>
      <c r="B100" s="136"/>
      <c r="C100" s="150"/>
      <c r="D100" s="136"/>
      <c r="E100" s="136"/>
      <c r="F100" s="136"/>
      <c r="G100" s="136"/>
      <c r="H100" s="136"/>
      <c r="I100" s="136"/>
      <c r="J100" s="136"/>
    </row>
    <row r="101" spans="1:11">
      <c r="A101" s="136"/>
      <c r="B101" s="136"/>
      <c r="C101" s="985" t="s">
        <v>21</v>
      </c>
      <c r="D101" s="985"/>
      <c r="E101" s="985"/>
      <c r="F101" s="985"/>
      <c r="G101" s="985"/>
      <c r="H101" s="985"/>
      <c r="I101" s="985"/>
      <c r="J101" s="985"/>
    </row>
    <row r="102" spans="1:11" ht="39" customHeight="1">
      <c r="A102" s="136"/>
      <c r="B102" s="136"/>
      <c r="C102" s="982" t="s">
        <v>13</v>
      </c>
      <c r="D102" s="982"/>
      <c r="E102" s="982"/>
      <c r="F102" s="982"/>
      <c r="G102" s="982"/>
      <c r="H102" s="982"/>
      <c r="I102" s="982"/>
      <c r="J102" s="982"/>
    </row>
    <row r="103" spans="1:11" ht="5.25" customHeight="1">
      <c r="A103" s="136"/>
      <c r="B103" s="136"/>
      <c r="C103" s="151"/>
      <c r="D103" s="140"/>
      <c r="E103" s="152"/>
      <c r="F103" s="152"/>
      <c r="G103" s="152"/>
      <c r="H103" s="152"/>
      <c r="I103" s="152"/>
      <c r="J103" s="152"/>
    </row>
    <row r="104" spans="1:11" ht="27.75" customHeight="1">
      <c r="A104" s="136"/>
      <c r="B104" s="136"/>
      <c r="C104" s="982" t="s">
        <v>14</v>
      </c>
      <c r="D104" s="982"/>
      <c r="E104" s="982"/>
      <c r="F104" s="982"/>
      <c r="G104" s="982"/>
      <c r="H104" s="982"/>
      <c r="I104" s="982"/>
      <c r="J104" s="982"/>
    </row>
    <row r="105" spans="1:11">
      <c r="A105" s="136"/>
      <c r="B105" s="136"/>
      <c r="C105" s="136"/>
      <c r="D105" s="136"/>
      <c r="E105" s="136"/>
      <c r="F105" s="136"/>
      <c r="G105" s="136"/>
      <c r="H105" s="136"/>
      <c r="I105" s="136"/>
      <c r="J105" s="136"/>
    </row>
    <row r="106" spans="1:11" ht="14.1" customHeight="1">
      <c r="A106" s="153" t="s">
        <v>37</v>
      </c>
      <c r="B106" s="140" t="s">
        <v>40</v>
      </c>
      <c r="C106" s="136"/>
      <c r="D106" s="136"/>
      <c r="E106" s="136"/>
      <c r="F106" s="136"/>
      <c r="G106" s="136"/>
      <c r="H106" s="136"/>
      <c r="I106" s="136"/>
      <c r="J106" s="136"/>
    </row>
    <row r="107" spans="1:11" ht="78" customHeight="1">
      <c r="A107" s="136"/>
      <c r="B107" s="982" t="s">
        <v>344</v>
      </c>
      <c r="C107" s="982"/>
      <c r="D107" s="982"/>
      <c r="E107" s="982"/>
      <c r="F107" s="982"/>
      <c r="G107" s="982"/>
      <c r="H107" s="982"/>
      <c r="I107" s="982"/>
      <c r="J107" s="982"/>
      <c r="K107" s="127"/>
    </row>
    <row r="108" spans="1:11" ht="13.5" customHeight="1">
      <c r="A108" s="146"/>
      <c r="B108" s="136"/>
      <c r="C108" s="136"/>
      <c r="D108" s="136"/>
      <c r="E108" s="136"/>
      <c r="F108" s="136"/>
      <c r="G108" s="136"/>
      <c r="H108" s="136"/>
      <c r="I108" s="136"/>
      <c r="J108" s="136"/>
    </row>
    <row r="109" spans="1:11" ht="14.1" customHeight="1">
      <c r="A109" s="153" t="s">
        <v>130</v>
      </c>
      <c r="B109" s="153" t="s">
        <v>42</v>
      </c>
      <c r="C109" s="136"/>
      <c r="D109" s="153"/>
      <c r="E109" s="152"/>
      <c r="F109" s="152"/>
      <c r="G109" s="152"/>
      <c r="H109" s="136"/>
      <c r="I109" s="136"/>
      <c r="J109" s="136"/>
    </row>
    <row r="110" spans="1:11" ht="40.5" customHeight="1">
      <c r="A110" s="136"/>
      <c r="B110" s="982" t="s">
        <v>355</v>
      </c>
      <c r="C110" s="982"/>
      <c r="D110" s="982"/>
      <c r="E110" s="982"/>
      <c r="F110" s="982"/>
      <c r="G110" s="982"/>
      <c r="H110" s="982"/>
      <c r="I110" s="982"/>
      <c r="J110" s="982"/>
      <c r="K110" s="809"/>
    </row>
    <row r="111" spans="1:11" ht="13.5" customHeight="1">
      <c r="A111" s="136"/>
      <c r="B111" s="136"/>
      <c r="C111" s="136"/>
      <c r="D111" s="136"/>
      <c r="E111" s="136"/>
      <c r="F111" s="136"/>
      <c r="G111" s="136"/>
      <c r="H111" s="136"/>
      <c r="I111" s="136"/>
      <c r="J111" s="136"/>
    </row>
    <row r="112" spans="1:11" ht="14.1" customHeight="1">
      <c r="A112" s="153" t="s">
        <v>131</v>
      </c>
      <c r="B112" s="140" t="s">
        <v>43</v>
      </c>
      <c r="C112" s="136"/>
      <c r="D112" s="136"/>
      <c r="E112" s="136"/>
      <c r="F112" s="136"/>
      <c r="G112" s="136"/>
      <c r="H112" s="136"/>
      <c r="I112" s="136"/>
      <c r="J112" s="136"/>
    </row>
    <row r="113" spans="1:11" ht="54" customHeight="1">
      <c r="A113" s="136"/>
      <c r="B113" s="982" t="s">
        <v>15</v>
      </c>
      <c r="C113" s="982"/>
      <c r="D113" s="982"/>
      <c r="E113" s="982"/>
      <c r="F113" s="982"/>
      <c r="G113" s="982"/>
      <c r="H113" s="982"/>
      <c r="I113" s="982"/>
      <c r="J113" s="982"/>
      <c r="K113" s="809"/>
    </row>
    <row r="114" spans="1:11" ht="3.75" customHeight="1">
      <c r="A114" s="136"/>
      <c r="B114" s="136"/>
      <c r="C114" s="136"/>
      <c r="D114" s="136"/>
      <c r="E114" s="136"/>
      <c r="F114" s="136"/>
      <c r="G114" s="136"/>
      <c r="H114" s="136"/>
      <c r="I114" s="136"/>
      <c r="J114" s="136"/>
    </row>
    <row r="115" spans="1:11" ht="53.25" customHeight="1">
      <c r="A115" s="136"/>
      <c r="B115" s="982" t="s">
        <v>489</v>
      </c>
      <c r="C115" s="982"/>
      <c r="D115" s="982"/>
      <c r="E115" s="982"/>
      <c r="F115" s="982"/>
      <c r="G115" s="982"/>
      <c r="H115" s="982"/>
      <c r="I115" s="982"/>
      <c r="J115" s="982"/>
    </row>
    <row r="116" spans="1:11" ht="13.5" customHeight="1">
      <c r="A116" s="150"/>
      <c r="B116" s="136"/>
      <c r="C116" s="136"/>
      <c r="D116" s="136"/>
      <c r="E116" s="136"/>
      <c r="F116" s="136"/>
      <c r="G116" s="136"/>
      <c r="H116" s="136"/>
      <c r="I116" s="136"/>
      <c r="J116" s="136"/>
    </row>
    <row r="117" spans="1:11" s="138" customFormat="1" ht="16.5">
      <c r="A117" s="137">
        <f>A41+1</f>
        <v>2</v>
      </c>
      <c r="B117" s="137" t="s">
        <v>239</v>
      </c>
      <c r="K117" s="154"/>
    </row>
    <row r="118" spans="1:11" ht="13.5" customHeight="1">
      <c r="A118" s="146"/>
      <c r="B118" s="136"/>
      <c r="C118" s="136"/>
      <c r="D118" s="136"/>
      <c r="E118" s="136"/>
      <c r="F118" s="136"/>
      <c r="G118" s="136"/>
      <c r="H118" s="136"/>
      <c r="I118" s="136"/>
      <c r="J118" s="136"/>
    </row>
    <row r="119" spans="1:11" s="156" customFormat="1" ht="14.1" customHeight="1">
      <c r="A119" s="140" t="s">
        <v>132</v>
      </c>
      <c r="B119" s="136"/>
      <c r="C119" s="136"/>
      <c r="D119" s="136"/>
      <c r="E119" s="136"/>
      <c r="F119" s="136"/>
      <c r="G119" s="136"/>
      <c r="H119" s="136"/>
      <c r="I119" s="136"/>
      <c r="J119" s="136"/>
      <c r="K119" s="155"/>
    </row>
    <row r="120" spans="1:11" s="156" customFormat="1" ht="38.25" customHeight="1">
      <c r="A120" s="982" t="s">
        <v>16</v>
      </c>
      <c r="B120" s="982"/>
      <c r="C120" s="982"/>
      <c r="D120" s="982"/>
      <c r="E120" s="982"/>
      <c r="F120" s="982"/>
      <c r="G120" s="982"/>
      <c r="H120" s="982"/>
      <c r="I120" s="982"/>
      <c r="J120" s="982"/>
      <c r="K120" s="155"/>
    </row>
    <row r="121" spans="1:11" s="156" customFormat="1" ht="14.25">
      <c r="A121" s="136"/>
      <c r="B121" s="136"/>
      <c r="C121" s="136"/>
      <c r="D121" s="136"/>
      <c r="E121" s="136"/>
      <c r="F121" s="136"/>
      <c r="G121" s="136"/>
      <c r="H121" s="136"/>
      <c r="I121" s="136"/>
      <c r="J121" s="136"/>
      <c r="K121" s="155"/>
    </row>
    <row r="122" spans="1:11" s="156" customFormat="1" ht="14.25">
      <c r="A122" s="985" t="s">
        <v>74</v>
      </c>
      <c r="B122" s="985"/>
      <c r="C122" s="985"/>
      <c r="D122" s="985"/>
      <c r="E122" s="985"/>
      <c r="F122" s="985"/>
      <c r="G122" s="985"/>
      <c r="H122" s="985"/>
      <c r="I122" s="985"/>
      <c r="J122" s="985"/>
      <c r="K122" s="157"/>
    </row>
    <row r="123" spans="1:11" s="156" customFormat="1" ht="67.5" customHeight="1">
      <c r="A123" s="982" t="s">
        <v>17</v>
      </c>
      <c r="B123" s="982"/>
      <c r="C123" s="982"/>
      <c r="D123" s="982"/>
      <c r="E123" s="982"/>
      <c r="F123" s="982"/>
      <c r="G123" s="982"/>
      <c r="H123" s="982"/>
      <c r="I123" s="982"/>
      <c r="J123" s="982"/>
      <c r="K123" s="157"/>
    </row>
    <row r="124" spans="1:11" s="156" customFormat="1" ht="14.25">
      <c r="B124" s="136"/>
      <c r="C124" s="136"/>
      <c r="D124" s="136"/>
      <c r="E124" s="136"/>
      <c r="F124" s="136"/>
      <c r="G124" s="136"/>
      <c r="H124" s="136"/>
      <c r="I124" s="136"/>
      <c r="J124" s="136"/>
      <c r="K124" s="157"/>
    </row>
    <row r="125" spans="1:11" s="156" customFormat="1" ht="17.25">
      <c r="A125" s="132" t="s">
        <v>129</v>
      </c>
      <c r="B125" s="136"/>
      <c r="C125" s="136"/>
      <c r="D125" s="136"/>
      <c r="E125" s="136"/>
      <c r="F125" s="136"/>
      <c r="G125" s="136"/>
      <c r="H125" s="136"/>
      <c r="I125" s="136"/>
      <c r="J125" s="136"/>
      <c r="K125" s="157"/>
    </row>
    <row r="126" spans="1:11" s="156" customFormat="1" ht="17.25">
      <c r="A126" s="132"/>
      <c r="B126" s="136"/>
      <c r="C126" s="136"/>
      <c r="D126" s="136"/>
      <c r="E126" s="136"/>
      <c r="F126" s="136"/>
      <c r="G126" s="136"/>
      <c r="H126" s="136"/>
      <c r="I126" s="136"/>
      <c r="J126" s="136"/>
      <c r="K126" s="157"/>
    </row>
    <row r="127" spans="1:11" s="156" customFormat="1" ht="16.5">
      <c r="A127" s="137">
        <f>A117</f>
        <v>2</v>
      </c>
      <c r="B127" s="137" t="s">
        <v>495</v>
      </c>
      <c r="C127" s="138"/>
      <c r="D127" s="138"/>
      <c r="E127" s="136"/>
      <c r="F127" s="136"/>
      <c r="G127" s="136"/>
      <c r="H127" s="136"/>
      <c r="I127" s="136"/>
      <c r="J127" s="136"/>
      <c r="K127" s="157"/>
    </row>
    <row r="128" spans="1:11" s="156" customFormat="1" ht="16.5">
      <c r="A128" s="137"/>
      <c r="B128" s="137"/>
      <c r="C128" s="138"/>
      <c r="D128" s="138"/>
      <c r="E128" s="710"/>
      <c r="F128" s="710"/>
      <c r="G128" s="710"/>
      <c r="H128" s="710"/>
      <c r="I128" s="710"/>
      <c r="J128" s="710"/>
      <c r="K128" s="157"/>
    </row>
    <row r="129" spans="1:11" s="156" customFormat="1" ht="4.5" customHeight="1">
      <c r="A129" s="137"/>
      <c r="B129" s="137"/>
      <c r="C129" s="136"/>
      <c r="D129" s="136"/>
      <c r="E129" s="136"/>
      <c r="F129" s="136"/>
      <c r="G129" s="136"/>
      <c r="H129" s="136"/>
      <c r="I129" s="136"/>
      <c r="J129" s="136"/>
      <c r="K129" s="157"/>
    </row>
    <row r="130" spans="1:11" s="156" customFormat="1" ht="14.1" customHeight="1">
      <c r="A130" s="985" t="s">
        <v>75</v>
      </c>
      <c r="B130" s="985"/>
      <c r="C130" s="985"/>
      <c r="D130" s="985"/>
      <c r="E130" s="985"/>
      <c r="F130" s="985"/>
      <c r="G130" s="985"/>
      <c r="H130" s="985"/>
      <c r="I130" s="985"/>
      <c r="J130" s="985"/>
      <c r="K130" s="155"/>
    </row>
    <row r="131" spans="1:11" s="156" customFormat="1" ht="25.5" customHeight="1">
      <c r="A131" s="982" t="s">
        <v>350</v>
      </c>
      <c r="B131" s="982"/>
      <c r="C131" s="982"/>
      <c r="D131" s="982"/>
      <c r="E131" s="982"/>
      <c r="F131" s="982"/>
      <c r="G131" s="982"/>
      <c r="H131" s="982"/>
      <c r="I131" s="982"/>
      <c r="J131" s="982"/>
      <c r="K131" s="155"/>
    </row>
    <row r="132" spans="1:11" s="156" customFormat="1" ht="4.5" customHeight="1">
      <c r="B132" s="141"/>
      <c r="C132" s="141"/>
      <c r="D132" s="141"/>
      <c r="E132" s="141"/>
      <c r="F132" s="141"/>
      <c r="G132" s="141"/>
      <c r="H132" s="141"/>
      <c r="I132" s="141"/>
      <c r="J132" s="141"/>
      <c r="K132" s="155"/>
    </row>
    <row r="133" spans="1:11" s="156" customFormat="1" ht="27.75" customHeight="1">
      <c r="A133" s="982" t="s">
        <v>491</v>
      </c>
      <c r="B133" s="982"/>
      <c r="C133" s="982"/>
      <c r="D133" s="982"/>
      <c r="E133" s="982"/>
      <c r="F133" s="982"/>
      <c r="G133" s="982"/>
      <c r="H133" s="982"/>
      <c r="I133" s="982"/>
      <c r="J133" s="982"/>
      <c r="K133" s="155"/>
    </row>
    <row r="134" spans="1:11" s="156" customFormat="1" ht="14.1" customHeight="1">
      <c r="A134" s="141"/>
      <c r="B134" s="141"/>
      <c r="C134" s="141"/>
      <c r="D134" s="141"/>
      <c r="E134" s="141"/>
      <c r="F134" s="141"/>
      <c r="G134" s="141"/>
      <c r="H134" s="141"/>
      <c r="I134" s="141"/>
      <c r="J134" s="141"/>
      <c r="K134" s="155"/>
    </row>
    <row r="135" spans="1:11" s="156" customFormat="1" ht="16.5">
      <c r="A135" s="158">
        <v>3</v>
      </c>
      <c r="B135" s="158" t="s">
        <v>430</v>
      </c>
      <c r="C135" s="159"/>
      <c r="D135" s="159"/>
      <c r="E135" s="160"/>
      <c r="F135" s="160"/>
      <c r="G135" s="160"/>
      <c r="H135" s="160"/>
      <c r="I135" s="160"/>
      <c r="J135" s="160"/>
      <c r="K135" s="155"/>
    </row>
    <row r="136" spans="1:11" s="156" customFormat="1" ht="14.1" customHeight="1">
      <c r="A136" s="161"/>
      <c r="B136" s="160"/>
      <c r="C136" s="160"/>
      <c r="D136" s="160"/>
      <c r="E136" s="160"/>
      <c r="F136" s="160"/>
      <c r="G136" s="160"/>
      <c r="H136" s="160"/>
      <c r="I136" s="160"/>
      <c r="J136" s="160"/>
      <c r="K136" s="155"/>
    </row>
    <row r="137" spans="1:11" s="156" customFormat="1" ht="13.5" customHeight="1">
      <c r="A137" s="982" t="s">
        <v>496</v>
      </c>
      <c r="B137" s="982"/>
      <c r="C137" s="982"/>
      <c r="D137" s="982"/>
      <c r="E137" s="982"/>
      <c r="F137" s="982"/>
      <c r="G137" s="982"/>
      <c r="H137" s="982"/>
      <c r="I137" s="982"/>
      <c r="J137" s="982"/>
      <c r="K137" s="155"/>
    </row>
    <row r="138" spans="1:11" s="156" customFormat="1" ht="14.25">
      <c r="A138" s="162" t="s">
        <v>497</v>
      </c>
      <c r="B138" s="160"/>
      <c r="C138" s="160"/>
      <c r="D138" s="160"/>
      <c r="E138" s="160"/>
      <c r="F138" s="160"/>
      <c r="G138" s="160"/>
      <c r="H138" s="160"/>
      <c r="I138" s="160"/>
      <c r="J138" s="160"/>
      <c r="K138" s="155"/>
    </row>
    <row r="139" spans="1:11" s="156" customFormat="1" ht="5.25" customHeight="1">
      <c r="A139" s="161"/>
      <c r="B139" s="160"/>
      <c r="C139" s="160"/>
      <c r="D139" s="160"/>
      <c r="E139" s="160"/>
      <c r="F139" s="160"/>
      <c r="G139" s="160"/>
      <c r="H139" s="160"/>
      <c r="I139" s="160"/>
      <c r="J139" s="160"/>
      <c r="K139" s="155"/>
    </row>
    <row r="140" spans="1:11" s="156" customFormat="1" ht="14.1" customHeight="1">
      <c r="A140" s="162" t="s">
        <v>473</v>
      </c>
      <c r="B140" s="160"/>
      <c r="C140" s="160"/>
      <c r="D140" s="160"/>
      <c r="E140" s="160"/>
      <c r="F140" s="160"/>
      <c r="G140" s="160"/>
      <c r="H140" s="160"/>
      <c r="I140" s="160"/>
      <c r="J140" s="160"/>
      <c r="K140" s="155"/>
    </row>
    <row r="141" spans="1:11" s="156" customFormat="1" ht="14.1" customHeight="1">
      <c r="A141" s="162" t="s">
        <v>472</v>
      </c>
      <c r="B141" s="160"/>
      <c r="C141" s="160"/>
      <c r="D141" s="160"/>
      <c r="E141" s="160"/>
      <c r="F141" s="160"/>
      <c r="G141" s="160"/>
      <c r="H141" s="160"/>
      <c r="I141" s="160"/>
      <c r="J141" s="160"/>
      <c r="K141" s="155"/>
    </row>
    <row r="142" spans="1:11" s="156" customFormat="1" ht="14.1" customHeight="1">
      <c r="A142" s="163"/>
      <c r="B142" s="164"/>
      <c r="C142" s="164"/>
      <c r="D142" s="164"/>
      <c r="E142" s="164"/>
      <c r="F142" s="164"/>
      <c r="G142" s="164"/>
      <c r="H142" s="164"/>
      <c r="I142" s="164"/>
      <c r="J142" s="164"/>
      <c r="K142" s="155"/>
    </row>
    <row r="143" spans="1:11" s="156" customFormat="1" ht="14.1" customHeight="1">
      <c r="A143" s="141"/>
      <c r="B143" s="141"/>
      <c r="C143" s="141"/>
      <c r="D143" s="141"/>
      <c r="E143" s="141"/>
      <c r="F143" s="141"/>
      <c r="G143" s="141"/>
      <c r="H143" s="141"/>
      <c r="I143" s="141"/>
      <c r="J143" s="141"/>
      <c r="K143" s="155"/>
    </row>
    <row r="144" spans="1:11" s="156" customFormat="1" ht="14.1" customHeight="1">
      <c r="B144" s="136"/>
      <c r="C144" s="136"/>
      <c r="D144" s="136"/>
      <c r="E144" s="136"/>
      <c r="F144" s="136"/>
      <c r="G144" s="136"/>
      <c r="H144" s="136"/>
      <c r="I144" s="136"/>
      <c r="J144" s="136"/>
      <c r="K144" s="155"/>
    </row>
  </sheetData>
  <mergeCells count="59">
    <mergeCell ref="L12:U12"/>
    <mergeCell ref="A24:J24"/>
    <mergeCell ref="B115:J115"/>
    <mergeCell ref="A133:J133"/>
    <mergeCell ref="A122:J122"/>
    <mergeCell ref="A130:J130"/>
    <mergeCell ref="A123:J123"/>
    <mergeCell ref="H80:I80"/>
    <mergeCell ref="A120:J120"/>
    <mergeCell ref="A131:J131"/>
    <mergeCell ref="B107:J107"/>
    <mergeCell ref="C102:J102"/>
    <mergeCell ref="C104:J104"/>
    <mergeCell ref="A26:J26"/>
    <mergeCell ref="B96:J96"/>
    <mergeCell ref="C72:G72"/>
    <mergeCell ref="A33:J33"/>
    <mergeCell ref="B82:J82"/>
    <mergeCell ref="B65:J65"/>
    <mergeCell ref="A28:J28"/>
    <mergeCell ref="A30:J30"/>
    <mergeCell ref="B69:J69"/>
    <mergeCell ref="A35:J35"/>
    <mergeCell ref="B67:J67"/>
    <mergeCell ref="B71:J71"/>
    <mergeCell ref="H72:I72"/>
    <mergeCell ref="C74:G74"/>
    <mergeCell ref="H74:I74"/>
    <mergeCell ref="A37:J37"/>
    <mergeCell ref="B50:J50"/>
    <mergeCell ref="A8:J8"/>
    <mergeCell ref="A10:J10"/>
    <mergeCell ref="A12:J12"/>
    <mergeCell ref="A14:J14"/>
    <mergeCell ref="A16:J16"/>
    <mergeCell ref="C101:J101"/>
    <mergeCell ref="B113:J113"/>
    <mergeCell ref="B55:J55"/>
    <mergeCell ref="C73:G73"/>
    <mergeCell ref="H73:I73"/>
    <mergeCell ref="C80:G80"/>
    <mergeCell ref="C99:J99"/>
    <mergeCell ref="C77:G77"/>
    <mergeCell ref="A137:J137"/>
    <mergeCell ref="A18:J18"/>
    <mergeCell ref="C79:G79"/>
    <mergeCell ref="H79:I79"/>
    <mergeCell ref="B75:J75"/>
    <mergeCell ref="H77:I77"/>
    <mergeCell ref="C78:G78"/>
    <mergeCell ref="H78:I78"/>
    <mergeCell ref="C76:G76"/>
    <mergeCell ref="H76:I76"/>
    <mergeCell ref="A21:J21"/>
    <mergeCell ref="A43:J43"/>
    <mergeCell ref="A45:J45"/>
    <mergeCell ref="A47:J47"/>
    <mergeCell ref="B110:J110"/>
    <mergeCell ref="C98:J98"/>
  </mergeCells>
  <phoneticPr fontId="12" type="noConversion"/>
  <printOptions horizontalCentered="1"/>
  <pageMargins left="0.15748031496062992" right="0.15748031496062992" top="0.39370078740157483" bottom="0.39370078740157483" header="0.51181102362204722" footer="0.11811023622047245"/>
  <pageSetup paperSize="9" firstPageNumber="2" orientation="portrait" useFirstPageNumber="1" r:id="rId1"/>
  <headerFooter alignWithMargins="0">
    <oddFooter>&amp;R&amp;P</oddFooter>
  </headerFooter>
  <rowBreaks count="3" manualBreakCount="3">
    <brk id="38" max="9" man="1"/>
    <brk id="90" max="9" man="1"/>
    <brk id="124"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N59"/>
  <sheetViews>
    <sheetView showGridLines="0" showZeros="0" topLeftCell="B7" zoomScale="80" zoomScaleNormal="80" zoomScaleSheetLayoutView="69" workbookViewId="0">
      <selection activeCell="G54" sqref="G54:J59"/>
    </sheetView>
  </sheetViews>
  <sheetFormatPr defaultColWidth="8.140625" defaultRowHeight="13.5" outlineLevelRow="1"/>
  <cols>
    <col min="1" max="1" width="14.42578125" style="168" hidden="1" customWidth="1"/>
    <col min="2" max="2" width="1.85546875" style="169" customWidth="1"/>
    <col min="3" max="3" width="59.140625" style="169" customWidth="1"/>
    <col min="4" max="4" width="17.7109375" style="165" customWidth="1"/>
    <col min="5" max="5" width="17.7109375" style="181" customWidth="1"/>
    <col min="6" max="7" width="17.7109375" style="165" customWidth="1"/>
    <col min="8" max="8" width="27" style="165" customWidth="1"/>
    <col min="9" max="9" width="18.85546875" style="165" customWidth="1"/>
    <col min="10" max="10" width="5.85546875" style="165" customWidth="1"/>
    <col min="11" max="11" width="15.140625" style="165" bestFit="1" customWidth="1"/>
    <col min="12" max="12" width="5.85546875" style="165" customWidth="1"/>
    <col min="13" max="13" width="9.5703125" style="165" customWidth="1"/>
    <col min="14" max="16384" width="8.140625" style="165"/>
  </cols>
  <sheetData>
    <row r="1" spans="1:14">
      <c r="A1" s="165"/>
      <c r="B1" s="165"/>
      <c r="C1" s="165"/>
      <c r="E1" s="165"/>
    </row>
    <row r="2" spans="1:14" ht="18">
      <c r="A2" s="988" t="s">
        <v>151</v>
      </c>
      <c r="B2" s="989"/>
      <c r="C2" s="989"/>
      <c r="D2" s="989"/>
      <c r="E2" s="989"/>
      <c r="F2" s="989"/>
      <c r="G2" s="989"/>
      <c r="H2" s="989"/>
    </row>
    <row r="3" spans="1:14" ht="15">
      <c r="D3" s="170"/>
      <c r="E3" s="170"/>
      <c r="F3" s="170"/>
      <c r="G3" s="171"/>
      <c r="H3" s="171"/>
    </row>
    <row r="5" spans="1:14" ht="15.75">
      <c r="A5" s="987"/>
      <c r="B5" s="987"/>
      <c r="C5" s="987"/>
      <c r="D5" s="987"/>
      <c r="E5" s="987"/>
      <c r="F5" s="987"/>
      <c r="G5" s="987"/>
      <c r="H5" s="987"/>
    </row>
    <row r="6" spans="1:14" ht="12.75" customHeight="1">
      <c r="B6" s="172"/>
      <c r="D6" s="173"/>
      <c r="E6" s="174"/>
      <c r="F6" s="173"/>
      <c r="H6" s="175"/>
    </row>
    <row r="7" spans="1:14" ht="14.25" customHeight="1">
      <c r="B7" s="135" t="str">
        <f>'(1) Index'!$C$9</f>
        <v>For the year ended 30 June 2018</v>
      </c>
      <c r="D7" s="177"/>
      <c r="E7" s="174"/>
      <c r="F7" s="173"/>
      <c r="G7" s="178"/>
      <c r="H7" s="178"/>
    </row>
    <row r="8" spans="1:14" ht="14.25">
      <c r="A8" s="179"/>
      <c r="B8" s="180"/>
      <c r="C8" s="180"/>
    </row>
    <row r="9" spans="1:14" s="188" customFormat="1" ht="84.75" customHeight="1">
      <c r="A9" s="182" t="s">
        <v>173</v>
      </c>
      <c r="B9" s="183"/>
      <c r="C9" s="184" t="s">
        <v>183</v>
      </c>
      <c r="D9" s="185" t="s">
        <v>267</v>
      </c>
      <c r="E9" s="186" t="s">
        <v>184</v>
      </c>
      <c r="F9" s="187" t="s">
        <v>185</v>
      </c>
      <c r="G9" s="186" t="s">
        <v>182</v>
      </c>
      <c r="H9" s="186" t="s">
        <v>186</v>
      </c>
      <c r="I9" s="165"/>
      <c r="J9" s="165"/>
      <c r="K9" s="165"/>
      <c r="L9" s="165"/>
      <c r="M9" s="165"/>
      <c r="N9" s="165"/>
    </row>
    <row r="10" spans="1:14" ht="14.1" customHeight="1">
      <c r="A10" s="189"/>
      <c r="B10" s="190"/>
      <c r="C10" s="191"/>
      <c r="D10" s="192" t="s">
        <v>187</v>
      </c>
      <c r="E10" s="193"/>
      <c r="F10" s="194" t="s">
        <v>187</v>
      </c>
      <c r="G10" s="195" t="s">
        <v>187</v>
      </c>
      <c r="H10" s="196"/>
    </row>
    <row r="11" spans="1:14" ht="14.1" customHeight="1">
      <c r="A11" s="189"/>
      <c r="B11" s="197"/>
      <c r="C11" s="198"/>
      <c r="D11" s="199"/>
      <c r="E11" s="200"/>
      <c r="F11" s="201" t="s">
        <v>188</v>
      </c>
      <c r="G11" s="202"/>
      <c r="H11" s="203"/>
    </row>
    <row r="12" spans="1:14" ht="6" customHeight="1">
      <c r="A12" s="189"/>
      <c r="B12" s="197"/>
      <c r="C12" s="198"/>
      <c r="D12" s="199"/>
      <c r="E12" s="200"/>
      <c r="F12" s="204"/>
      <c r="G12" s="205"/>
      <c r="H12" s="206"/>
    </row>
    <row r="13" spans="1:14" ht="14.1" customHeight="1">
      <c r="A13" s="189"/>
      <c r="B13" s="207" t="str">
        <f>'(5) DISAGG Inc'!B10</f>
        <v>Network Charges</v>
      </c>
      <c r="C13" s="208"/>
      <c r="D13" s="209">
        <f>'(5) DISAGG Inc'!F10</f>
        <v>13536</v>
      </c>
      <c r="E13" s="210" t="s">
        <v>300</v>
      </c>
      <c r="F13" s="211"/>
      <c r="G13" s="205">
        <f>SUM(D13:F13)</f>
        <v>13536</v>
      </c>
      <c r="H13" s="212" t="s">
        <v>307</v>
      </c>
      <c r="K13" s="213"/>
    </row>
    <row r="14" spans="1:14" ht="14.1" customHeight="1">
      <c r="A14" s="189"/>
      <c r="B14" s="207"/>
      <c r="C14" s="214"/>
      <c r="D14" s="199"/>
      <c r="E14" s="200"/>
      <c r="F14" s="204"/>
      <c r="G14" s="205"/>
      <c r="H14" s="206"/>
    </row>
    <row r="15" spans="1:14" ht="14.1" customHeight="1">
      <c r="A15" s="189"/>
      <c r="B15" s="215" t="s">
        <v>269</v>
      </c>
      <c r="C15" s="216"/>
      <c r="D15" s="217">
        <f>SUM(D12:D14)</f>
        <v>13536</v>
      </c>
      <c r="E15" s="218"/>
      <c r="F15" s="219">
        <f>SUM(F12:F14)</f>
        <v>0</v>
      </c>
      <c r="G15" s="217">
        <f>SUM(G12:G14)</f>
        <v>13536</v>
      </c>
      <c r="H15" s="206"/>
    </row>
    <row r="16" spans="1:14" ht="14.1" customHeight="1">
      <c r="A16" s="189"/>
      <c r="B16" s="207"/>
      <c r="C16" s="214"/>
      <c r="D16" s="209"/>
      <c r="E16" s="218"/>
      <c r="F16" s="220"/>
      <c r="G16" s="221"/>
      <c r="H16" s="206"/>
    </row>
    <row r="17" spans="1:13" ht="6" customHeight="1">
      <c r="A17" s="189"/>
      <c r="B17" s="207"/>
      <c r="C17" s="214"/>
      <c r="D17" s="209"/>
      <c r="E17" s="218"/>
      <c r="F17" s="220"/>
      <c r="G17" s="221"/>
      <c r="H17" s="206"/>
    </row>
    <row r="18" spans="1:13" ht="14.1" customHeight="1">
      <c r="A18" s="189">
        <f>'(5) DISAGG Inc'!A15</f>
        <v>0</v>
      </c>
      <c r="B18" s="222" t="str">
        <f>'(5) DISAGG Inc'!B15</f>
        <v>OPEX COSTS</v>
      </c>
      <c r="C18" s="214"/>
      <c r="D18" s="209">
        <f>'(5) DISAGG Inc'!F15</f>
        <v>0</v>
      </c>
      <c r="E18" s="218"/>
      <c r="F18" s="220"/>
      <c r="G18" s="221"/>
      <c r="H18" s="206"/>
    </row>
    <row r="19" spans="1:13" ht="14.1" customHeight="1">
      <c r="A19" s="189">
        <f>'(5) DISAGG Inc'!A16</f>
        <v>0</v>
      </c>
      <c r="B19" s="222">
        <f>'(5) DISAGG Inc'!B16</f>
        <v>0</v>
      </c>
      <c r="C19" s="214"/>
      <c r="D19" s="209">
        <f>'(5) DISAGG Inc'!F16</f>
        <v>0</v>
      </c>
      <c r="E19" s="218"/>
      <c r="F19" s="220"/>
      <c r="G19" s="205">
        <f>D19+F19</f>
        <v>0</v>
      </c>
      <c r="H19" s="206"/>
      <c r="L19" s="949"/>
    </row>
    <row r="20" spans="1:13" ht="14.1" customHeight="1">
      <c r="A20" s="189">
        <f>'(5) DISAGG Inc'!A17</f>
        <v>0</v>
      </c>
      <c r="B20" s="223" t="str">
        <f>'(5) DISAGG Inc'!B17</f>
        <v>NETWORK OPERATIONS &amp; MAINTENANCE</v>
      </c>
      <c r="C20" s="214"/>
      <c r="D20" s="209">
        <f>'(5) DISAGG Inc'!F17</f>
        <v>0</v>
      </c>
      <c r="E20" s="218"/>
      <c r="F20" s="220"/>
      <c r="G20" s="205">
        <f t="shared" ref="G20" si="0">D20-F20</f>
        <v>0</v>
      </c>
      <c r="H20" s="206"/>
      <c r="M20" s="949"/>
    </row>
    <row r="21" spans="1:13" ht="14.1" customHeight="1">
      <c r="A21" s="189">
        <f>'(5) DISAGG Inc'!A18</f>
        <v>0</v>
      </c>
      <c r="B21" s="223" t="str">
        <f>'(5) DISAGG Inc'!B18</f>
        <v>Operating &amp; Maintenance Costs</v>
      </c>
      <c r="C21" s="214"/>
      <c r="D21" s="209">
        <f>'(5) DISAGG Inc'!F18</f>
        <v>2959</v>
      </c>
      <c r="E21" s="210" t="s">
        <v>300</v>
      </c>
      <c r="F21" s="211">
        <f>'(9) PTS Adj'!D19-'(9) PTS Adj'!E19</f>
        <v>413.66490000000005</v>
      </c>
      <c r="G21" s="205">
        <f t="shared" ref="G21:G34" si="1">SUM(D21:F21)</f>
        <v>3372.6649000000002</v>
      </c>
      <c r="H21" s="212" t="s">
        <v>307</v>
      </c>
      <c r="K21" s="213"/>
    </row>
    <row r="22" spans="1:13" ht="14.1" customHeight="1">
      <c r="A22" s="189">
        <f>'(5) DISAGG Inc'!A19</f>
        <v>0</v>
      </c>
      <c r="B22" s="223" t="str">
        <f>'(5) DISAGG Inc'!B19</f>
        <v xml:space="preserve">Commercial Management Fees </v>
      </c>
      <c r="C22" s="214"/>
      <c r="D22" s="209">
        <f>'(5) DISAGG Inc'!F19</f>
        <v>421</v>
      </c>
      <c r="E22" s="218"/>
      <c r="F22" s="220"/>
      <c r="G22" s="205">
        <f t="shared" si="1"/>
        <v>421</v>
      </c>
      <c r="H22" s="212" t="s">
        <v>307</v>
      </c>
      <c r="K22" s="213"/>
      <c r="L22" s="949"/>
    </row>
    <row r="23" spans="1:13" ht="14.1" customHeight="1">
      <c r="A23" s="189">
        <f>'(5) DISAGG Inc'!A20</f>
        <v>0</v>
      </c>
      <c r="B23" s="223">
        <f>'(5) DISAGG Inc'!B20</f>
        <v>0</v>
      </c>
      <c r="C23" s="224"/>
      <c r="D23" s="209">
        <f>'(5) DISAGG Inc'!F20</f>
        <v>0</v>
      </c>
      <c r="E23" s="218"/>
      <c r="F23" s="220"/>
      <c r="G23" s="205">
        <f t="shared" si="1"/>
        <v>0</v>
      </c>
      <c r="H23" s="206"/>
      <c r="M23" s="949"/>
    </row>
    <row r="24" spans="1:13" ht="14.1" customHeight="1">
      <c r="A24" s="189">
        <f>'(5) DISAGG Inc'!A21</f>
        <v>0</v>
      </c>
      <c r="B24" s="223" t="str">
        <f>'(5) DISAGG Inc'!B21</f>
        <v>OTHER COSTS</v>
      </c>
      <c r="C24" s="224"/>
      <c r="D24" s="209">
        <f>'(5) DISAGG Inc'!F21</f>
        <v>0</v>
      </c>
      <c r="E24" s="218"/>
      <c r="F24" s="220"/>
      <c r="G24" s="205">
        <f t="shared" si="1"/>
        <v>0</v>
      </c>
      <c r="H24" s="206"/>
    </row>
    <row r="25" spans="1:13" ht="14.1" customHeight="1">
      <c r="A25" s="189">
        <f>'(5) DISAGG Inc'!A22</f>
        <v>0</v>
      </c>
      <c r="B25" s="223" t="str">
        <f>'(5) DISAGG Inc'!B22</f>
        <v>Insurance</v>
      </c>
      <c r="C25" s="224"/>
      <c r="D25" s="211">
        <f>'(5) DISAGG Inc'!F22</f>
        <v>409</v>
      </c>
      <c r="E25" s="218"/>
      <c r="F25" s="220"/>
      <c r="G25" s="205">
        <f t="shared" si="1"/>
        <v>409</v>
      </c>
      <c r="H25" s="212" t="s">
        <v>307</v>
      </c>
      <c r="K25" s="213"/>
    </row>
    <row r="26" spans="1:13" ht="14.1" customHeight="1">
      <c r="A26" s="189">
        <f>'(5) DISAGG Inc'!A24</f>
        <v>0</v>
      </c>
      <c r="B26" s="223" t="str">
        <f>'(5) DISAGG Inc'!B24</f>
        <v>Tax on Property &amp; Capital</v>
      </c>
      <c r="C26" s="224"/>
      <c r="D26" s="211">
        <f>'(5) DISAGG Inc'!F24</f>
        <v>8</v>
      </c>
      <c r="E26" s="225"/>
      <c r="F26" s="226"/>
      <c r="G26" s="205">
        <f t="shared" si="1"/>
        <v>8</v>
      </c>
      <c r="H26" s="212" t="s">
        <v>307</v>
      </c>
      <c r="I26" s="188"/>
      <c r="K26" s="213"/>
    </row>
    <row r="27" spans="1:13" ht="14.1" hidden="1" customHeight="1" outlineLevel="1">
      <c r="A27" s="189">
        <f>'(5) DISAGG Inc'!A25</f>
        <v>0</v>
      </c>
      <c r="B27" s="223" t="str">
        <f>'(5) DISAGG Inc'!B25</f>
        <v>Travel Costs</v>
      </c>
      <c r="C27" s="224"/>
      <c r="D27" s="227">
        <f>'(5) DISAGG Inc'!F25</f>
        <v>0</v>
      </c>
      <c r="E27" s="228"/>
      <c r="F27" s="226"/>
      <c r="G27" s="205">
        <f t="shared" si="1"/>
        <v>0</v>
      </c>
      <c r="H27" s="212" t="s">
        <v>307</v>
      </c>
    </row>
    <row r="28" spans="1:13" ht="14.1" customHeight="1" collapsed="1">
      <c r="A28" s="189">
        <f>'(5) DISAGG Inc'!A26</f>
        <v>0</v>
      </c>
      <c r="B28" s="223" t="str">
        <f>'(5) DISAGG Inc'!B26</f>
        <v>Accounting/Audit Fees</v>
      </c>
      <c r="C28" s="224"/>
      <c r="D28" s="227">
        <f>'(5) DISAGG Inc'!F26</f>
        <v>11</v>
      </c>
      <c r="E28" s="228"/>
      <c r="F28" s="226"/>
      <c r="G28" s="205">
        <f t="shared" si="1"/>
        <v>11</v>
      </c>
      <c r="H28" s="212" t="s">
        <v>307</v>
      </c>
    </row>
    <row r="29" spans="1:13" ht="16.5" hidden="1" customHeight="1">
      <c r="A29" s="189">
        <f>'(5) DISAGG Inc'!A27</f>
        <v>0</v>
      </c>
      <c r="B29" s="223" t="str">
        <f>'(5) DISAGG Inc'!B27</f>
        <v>Legal fees</v>
      </c>
      <c r="C29" s="224"/>
      <c r="D29" s="211">
        <f>'(5) DISAGG Inc'!F27</f>
        <v>0</v>
      </c>
      <c r="E29" s="228"/>
      <c r="F29" s="211"/>
      <c r="G29" s="205">
        <f t="shared" si="1"/>
        <v>0</v>
      </c>
      <c r="H29" s="212" t="s">
        <v>307</v>
      </c>
      <c r="K29" s="213"/>
    </row>
    <row r="30" spans="1:13" ht="14.1" customHeight="1">
      <c r="A30" s="189">
        <f>'(5) DISAGG Inc'!A28</f>
        <v>0</v>
      </c>
      <c r="B30" s="223" t="str">
        <f>'(5) DISAGG Inc'!B28</f>
        <v>Other</v>
      </c>
      <c r="C30" s="224"/>
      <c r="D30" s="211">
        <f>'(5) DISAGG Inc'!F28</f>
        <v>37.863059999999997</v>
      </c>
      <c r="E30" s="229"/>
      <c r="F30" s="211">
        <f>-'(9) PTS Adj'!E21</f>
        <v>0</v>
      </c>
      <c r="G30" s="205">
        <f t="shared" si="1"/>
        <v>37.863059999999997</v>
      </c>
      <c r="H30" s="212" t="s">
        <v>307</v>
      </c>
      <c r="K30" s="213"/>
    </row>
    <row r="31" spans="1:13" ht="14.1" customHeight="1">
      <c r="A31" s="189"/>
      <c r="B31" s="223"/>
      <c r="C31" s="224"/>
      <c r="D31" s="211"/>
      <c r="E31" s="228"/>
      <c r="F31" s="211"/>
      <c r="G31" s="205">
        <f t="shared" si="1"/>
        <v>0</v>
      </c>
      <c r="H31" s="212"/>
      <c r="K31" s="213"/>
    </row>
    <row r="32" spans="1:13" ht="14.1" customHeight="1">
      <c r="A32" s="230"/>
      <c r="B32" s="231" t="str">
        <f>'(5) DISAGG Inc'!B30</f>
        <v>Depreciation</v>
      </c>
      <c r="C32" s="232"/>
      <c r="D32" s="227">
        <f>'(5) DISAGG Inc'!F30</f>
        <v>6699</v>
      </c>
      <c r="E32" s="229" t="s">
        <v>300</v>
      </c>
      <c r="F32" s="211">
        <f>('(9) PTS Adj'!D15-'(9) PTS Adj'!E15)+('(9) PTS Adj'!D20-'(9) PTS Adj'!E20)</f>
        <v>-3752.4896436930198</v>
      </c>
      <c r="G32" s="205">
        <f t="shared" si="1"/>
        <v>2946.5103563069802</v>
      </c>
      <c r="H32" s="212" t="s">
        <v>307</v>
      </c>
      <c r="K32" s="213"/>
    </row>
    <row r="33" spans="1:11" ht="14.1" hidden="1" customHeight="1">
      <c r="A33" s="230"/>
      <c r="B33" s="231" t="s">
        <v>40</v>
      </c>
      <c r="C33" s="231"/>
      <c r="D33" s="227">
        <f>'(5) DISAGG Inc'!F31</f>
        <v>0</v>
      </c>
      <c r="E33" s="229" t="s">
        <v>300</v>
      </c>
      <c r="F33" s="211">
        <f>-'(9) PTS Adj'!E16+'(9) PTS Adj'!D21</f>
        <v>0</v>
      </c>
      <c r="G33" s="205">
        <f t="shared" si="1"/>
        <v>0</v>
      </c>
      <c r="H33" s="212" t="s">
        <v>307</v>
      </c>
      <c r="K33" s="213"/>
    </row>
    <row r="34" spans="1:11" ht="14.1" customHeight="1">
      <c r="A34" s="230"/>
      <c r="B34" s="231" t="s">
        <v>431</v>
      </c>
      <c r="C34" s="231"/>
      <c r="D34" s="233">
        <f>'(5) DISAGG Inc'!F32</f>
        <v>79.067999999999998</v>
      </c>
      <c r="E34" s="229" t="s">
        <v>300</v>
      </c>
      <c r="F34" s="211">
        <f>'(9) PTS Adj'!D18-'(9) PTS Adj'!E18</f>
        <v>-79.067759999999993</v>
      </c>
      <c r="G34" s="205">
        <f t="shared" si="1"/>
        <v>2.40000000005125E-4</v>
      </c>
      <c r="H34" s="212"/>
      <c r="K34" s="213"/>
    </row>
    <row r="35" spans="1:11" ht="14.1" customHeight="1">
      <c r="A35" s="189">
        <f>'(5) DISAGG Inc'!A33</f>
        <v>0</v>
      </c>
      <c r="B35" s="223">
        <f>'(5) DISAGG Inc'!B33</f>
        <v>0</v>
      </c>
      <c r="C35" s="224"/>
      <c r="D35" s="235">
        <f>'(5) DISAGG Inc'!F33</f>
        <v>0</v>
      </c>
      <c r="E35" s="228"/>
      <c r="F35" s="236"/>
      <c r="G35" s="205">
        <f t="shared" ref="G35" si="2">D35-F35</f>
        <v>0</v>
      </c>
      <c r="H35" s="206"/>
    </row>
    <row r="36" spans="1:11" ht="14.1" customHeight="1" thickBot="1">
      <c r="A36" s="189">
        <f>'(5) DISAGG Inc'!A34</f>
        <v>0</v>
      </c>
      <c r="B36" s="222" t="str">
        <f>'(5) DISAGG Inc'!B34</f>
        <v>Earnings before Interest and Tax (EBIT)</v>
      </c>
      <c r="C36" s="214"/>
      <c r="D36" s="237">
        <f>D15-SUM(D20:D35)</f>
        <v>2912.068940000001</v>
      </c>
      <c r="E36" s="228"/>
      <c r="F36" s="238">
        <f>SUM(F15:F35)</f>
        <v>-3417.8925036930195</v>
      </c>
      <c r="G36" s="239">
        <f>G15-SUM(G20:G35)</f>
        <v>6329.9614436930196</v>
      </c>
      <c r="H36" s="206"/>
      <c r="K36" s="213"/>
    </row>
    <row r="37" spans="1:11" ht="14.25" thickTop="1">
      <c r="A37" s="240"/>
      <c r="B37" s="241"/>
      <c r="C37" s="242"/>
      <c r="D37" s="241"/>
      <c r="E37" s="243"/>
      <c r="F37" s="240"/>
      <c r="G37" s="240"/>
      <c r="H37" s="244"/>
    </row>
    <row r="38" spans="1:11">
      <c r="A38" s="165"/>
      <c r="B38" s="165"/>
      <c r="C38" s="165"/>
      <c r="E38" s="165"/>
      <c r="H38" s="245"/>
    </row>
    <row r="39" spans="1:11" ht="15" customHeight="1">
      <c r="B39" s="188" t="s">
        <v>189</v>
      </c>
      <c r="C39" s="165"/>
      <c r="E39" s="165"/>
      <c r="F39" s="181"/>
      <c r="H39" s="246"/>
      <c r="I39" s="245"/>
    </row>
    <row r="40" spans="1:11" s="247" customFormat="1">
      <c r="B40" s="165" t="s">
        <v>477</v>
      </c>
      <c r="C40" s="248"/>
      <c r="D40" s="248"/>
      <c r="E40" s="248"/>
      <c r="F40" s="248"/>
      <c r="G40" s="248"/>
      <c r="H40" s="248"/>
      <c r="I40" s="248"/>
    </row>
    <row r="41" spans="1:11" s="247" customFormat="1">
      <c r="B41" s="165" t="s">
        <v>476</v>
      </c>
      <c r="C41" s="248"/>
      <c r="D41" s="248"/>
      <c r="E41" s="248"/>
      <c r="F41" s="248"/>
      <c r="G41" s="248"/>
      <c r="H41" s="248"/>
      <c r="I41" s="248"/>
    </row>
    <row r="42" spans="1:11" s="247" customFormat="1">
      <c r="B42" s="165"/>
      <c r="C42" s="248"/>
      <c r="D42" s="248"/>
      <c r="E42" s="248"/>
      <c r="F42" s="248"/>
      <c r="G42" s="248"/>
      <c r="H42" s="248"/>
      <c r="I42" s="248"/>
    </row>
    <row r="43" spans="1:11" s="247" customFormat="1" ht="15" customHeight="1">
      <c r="B43" s="249" t="s">
        <v>474</v>
      </c>
    </row>
    <row r="44" spans="1:11" s="247" customFormat="1" ht="15" customHeight="1">
      <c r="B44" s="249" t="s">
        <v>475</v>
      </c>
    </row>
    <row r="45" spans="1:11" s="247" customFormat="1" ht="15" customHeight="1">
      <c r="B45" s="250" t="s">
        <v>190</v>
      </c>
    </row>
    <row r="46" spans="1:11" s="247" customFormat="1" ht="15" customHeight="1">
      <c r="B46" s="250" t="s">
        <v>191</v>
      </c>
    </row>
    <row r="47" spans="1:11">
      <c r="B47" s="165"/>
      <c r="C47" s="165"/>
      <c r="E47" s="165"/>
      <c r="I47" s="245"/>
    </row>
    <row r="48" spans="1:11" ht="14.25">
      <c r="B48" s="251" t="s">
        <v>340</v>
      </c>
      <c r="C48" s="165"/>
      <c r="E48" s="165"/>
      <c r="I48" s="245"/>
    </row>
    <row r="49" spans="1:8">
      <c r="A49" s="165"/>
      <c r="B49" s="165"/>
      <c r="E49" s="165"/>
      <c r="H49" s="245"/>
    </row>
    <row r="50" spans="1:8">
      <c r="E50" s="165"/>
    </row>
    <row r="57" spans="1:8">
      <c r="B57" s="252"/>
    </row>
    <row r="58" spans="1:8">
      <c r="B58" s="252"/>
    </row>
    <row r="59" spans="1:8">
      <c r="B59" s="252"/>
    </row>
  </sheetData>
  <mergeCells count="2">
    <mergeCell ref="A5:H5"/>
    <mergeCell ref="A2:H2"/>
  </mergeCells>
  <phoneticPr fontId="17" type="noConversion"/>
  <hyperlinks>
    <hyperlink ref="E13" location="'(9) PTS Adj'!Print_Area" display="GJ01"/>
    <hyperlink ref="E32" location="'(9) PTS Adj'!Print_Area" display="GJ01"/>
    <hyperlink ref="E33" location="'(9) PTS Adj'!Print_Area" display="GJ01"/>
    <hyperlink ref="H13" location="'(5) DISAGG Inc'!Print_Area" display="DISAGG Inc"/>
    <hyperlink ref="H21" location="'(5) DISAGG Inc'!Print_Area" display="DISAGG Inc"/>
    <hyperlink ref="H22" location="'(5) DISAGG Inc'!Print_Area" display="DISAGG Inc"/>
    <hyperlink ref="H25" location="'(5) DISAGG Inc'!Print_Area" display="DISAGG Inc"/>
    <hyperlink ref="H26" location="'(5) DISAGG Inc'!Print_Area" display="DISAGG Inc"/>
    <hyperlink ref="H28" location="'(5) DISAGG Inc'!Print_Area" display="DISAGG Inc"/>
    <hyperlink ref="H29" location="'(5) DISAGG Inc'!Print_Area" display="DISAGG Inc"/>
    <hyperlink ref="H30" location="'(5) DISAGG Inc'!Print_Area" display="DISAGG Inc"/>
    <hyperlink ref="H32" location="'(5) DISAGG Inc'!Print_Area" display="DISAGG Inc"/>
    <hyperlink ref="H33" location="'(5) DISAGG Inc'!Print_Area" display="DISAGG Inc"/>
    <hyperlink ref="E34" location="'(9) PTS Adj'!Print_Area" display="GJ01"/>
    <hyperlink ref="E21" location="'(9) PTS Adj'!Print_Area" display="GJ01"/>
  </hyperlinks>
  <printOptions horizontalCentered="1" gridLinesSet="0"/>
  <pageMargins left="0.39370078740157483" right="0.39370078740157483" top="0.31496062992125984" bottom="0.31496062992125984" header="0.51181102362204722" footer="0.11811023622047245"/>
  <pageSetup paperSize="9" scale="70" firstPageNumber="6" orientation="landscape" useFirstPageNumber="1" r:id="rId1"/>
  <headerFooter alignWithMargins="0">
    <oddHeader xml:space="preserve">&amp;R&amp;"Times,Bold"&amp;12
</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2:Z46"/>
  <sheetViews>
    <sheetView showGridLines="0" showZeros="0" topLeftCell="B1" zoomScale="80" zoomScaleNormal="80" zoomScaleSheetLayoutView="80" workbookViewId="0">
      <selection activeCell="G54" sqref="G54:J59"/>
    </sheetView>
  </sheetViews>
  <sheetFormatPr defaultColWidth="8.140625" defaultRowHeight="13.5" outlineLevelRow="1"/>
  <cols>
    <col min="1" max="1" width="12.7109375" style="168" hidden="1" customWidth="1"/>
    <col min="2" max="2" width="1.85546875" style="169" customWidth="1"/>
    <col min="3" max="3" width="43.85546875" style="169" customWidth="1"/>
    <col min="4" max="4" width="17.7109375" style="165" customWidth="1"/>
    <col min="5" max="5" width="4.140625" style="165" customWidth="1"/>
    <col min="6" max="9" width="17.7109375" style="165" customWidth="1"/>
    <col min="10" max="10" width="20.7109375" style="307" customWidth="1"/>
    <col min="11" max="11" width="13.85546875" style="165" bestFit="1" customWidth="1"/>
    <col min="12" max="12" width="9.5703125" style="165" customWidth="1"/>
    <col min="13" max="13" width="6" style="181" customWidth="1"/>
    <col min="14" max="14" width="9.5703125" style="253" customWidth="1"/>
    <col min="15" max="15" width="5.85546875" style="254" customWidth="1"/>
    <col min="16" max="18" width="9.5703125" style="165" customWidth="1"/>
    <col min="19" max="20" width="8.140625" style="165" customWidth="1"/>
    <col min="21" max="21" width="5.85546875" style="165" customWidth="1"/>
    <col min="22" max="22" width="9.5703125" style="165" customWidth="1"/>
    <col min="23" max="23" width="5.85546875" style="165" customWidth="1"/>
    <col min="24" max="25" width="9.5703125" style="165" customWidth="1"/>
    <col min="26" max="16384" width="8.140625" style="165"/>
  </cols>
  <sheetData>
    <row r="2" spans="1:26" ht="18">
      <c r="A2" s="988" t="s">
        <v>160</v>
      </c>
      <c r="B2" s="989"/>
      <c r="C2" s="989"/>
      <c r="D2" s="989"/>
      <c r="E2" s="989"/>
      <c r="F2" s="989"/>
      <c r="G2" s="989"/>
      <c r="H2" s="989"/>
      <c r="I2" s="989"/>
      <c r="J2" s="990"/>
    </row>
    <row r="3" spans="1:26" ht="15">
      <c r="D3" s="170"/>
      <c r="E3" s="170"/>
      <c r="F3" s="170"/>
      <c r="G3" s="171"/>
      <c r="H3" s="171"/>
      <c r="I3" s="171"/>
      <c r="J3" s="165"/>
      <c r="M3" s="165"/>
      <c r="O3" s="253"/>
    </row>
    <row r="4" spans="1:26">
      <c r="E4" s="181"/>
      <c r="J4" s="165"/>
      <c r="M4" s="165"/>
      <c r="O4" s="253"/>
    </row>
    <row r="5" spans="1:26" ht="12.75" customHeight="1">
      <c r="B5" s="135" t="str">
        <f>'(1) Index'!$C$9</f>
        <v>For the year ended 30 June 2018</v>
      </c>
      <c r="D5" s="177"/>
      <c r="E5" s="255"/>
      <c r="F5" s="256"/>
      <c r="J5" s="165"/>
      <c r="M5" s="165"/>
      <c r="O5" s="253"/>
    </row>
    <row r="6" spans="1:26">
      <c r="A6" s="257"/>
      <c r="B6" s="258"/>
      <c r="C6" s="258"/>
      <c r="E6" s="181"/>
      <c r="J6" s="165"/>
      <c r="M6" s="165"/>
      <c r="O6" s="253"/>
    </row>
    <row r="7" spans="1:26" s="188" customFormat="1" ht="63.75">
      <c r="A7" s="259" t="s">
        <v>173</v>
      </c>
      <c r="B7" s="183"/>
      <c r="C7" s="184" t="s">
        <v>183</v>
      </c>
      <c r="D7" s="186" t="s">
        <v>254</v>
      </c>
      <c r="E7" s="260"/>
      <c r="F7" s="261" t="s">
        <v>180</v>
      </c>
      <c r="G7" s="186" t="s">
        <v>273</v>
      </c>
      <c r="H7" s="262" t="s">
        <v>274</v>
      </c>
      <c r="I7" s="262" t="s">
        <v>172</v>
      </c>
      <c r="J7" s="263" t="s">
        <v>196</v>
      </c>
      <c r="K7" s="165"/>
      <c r="L7" s="165"/>
      <c r="M7" s="165"/>
      <c r="N7" s="253"/>
      <c r="O7" s="253"/>
      <c r="P7" s="165"/>
      <c r="Q7" s="165"/>
      <c r="R7" s="165"/>
      <c r="S7" s="165"/>
      <c r="T7" s="165"/>
      <c r="U7" s="165"/>
      <c r="V7" s="165"/>
      <c r="W7" s="165"/>
      <c r="X7" s="165"/>
      <c r="Y7" s="165"/>
      <c r="Z7" s="165"/>
    </row>
    <row r="8" spans="1:26" ht="14.1" customHeight="1">
      <c r="A8" s="189"/>
      <c r="B8" s="190"/>
      <c r="C8" s="191"/>
      <c r="D8" s="196" t="s">
        <v>187</v>
      </c>
      <c r="E8" s="256"/>
      <c r="F8" s="192" t="s">
        <v>187</v>
      </c>
      <c r="G8" s="196" t="s">
        <v>187</v>
      </c>
      <c r="H8" s="194" t="s">
        <v>187</v>
      </c>
      <c r="I8" s="194" t="s">
        <v>187</v>
      </c>
      <c r="J8" s="264"/>
      <c r="M8" s="165"/>
      <c r="O8" s="253"/>
    </row>
    <row r="9" spans="1:26" ht="14.1" customHeight="1">
      <c r="A9" s="189"/>
      <c r="B9" s="197"/>
      <c r="C9" s="198"/>
      <c r="D9" s="265"/>
      <c r="E9" s="256"/>
      <c r="F9" s="199"/>
      <c r="G9" s="266"/>
      <c r="H9" s="267"/>
      <c r="I9" s="267"/>
      <c r="J9" s="268"/>
      <c r="M9" s="165"/>
      <c r="O9" s="253"/>
    </row>
    <row r="10" spans="1:26" ht="14.1" customHeight="1">
      <c r="A10" s="269"/>
      <c r="B10" s="207" t="str">
        <f>'(12) PTS Rev'!B12</f>
        <v>Network Charges</v>
      </c>
      <c r="C10" s="208"/>
      <c r="D10" s="270">
        <f>'(12) PTS Rev'!E12</f>
        <v>13536</v>
      </c>
      <c r="E10" s="256"/>
      <c r="F10" s="199">
        <f>D10</f>
        <v>13536</v>
      </c>
      <c r="G10" s="266"/>
      <c r="H10" s="271"/>
      <c r="I10" s="266"/>
      <c r="J10" s="272" t="s">
        <v>181</v>
      </c>
      <c r="M10" s="165"/>
      <c r="O10" s="253"/>
    </row>
    <row r="11" spans="1:26" ht="14.1" hidden="1" customHeight="1">
      <c r="A11" s="269"/>
      <c r="B11" s="207" t="s">
        <v>148</v>
      </c>
      <c r="C11" s="208"/>
      <c r="D11" s="211">
        <f>'(12) PTS Rev'!E13</f>
        <v>0</v>
      </c>
      <c r="E11" s="256"/>
      <c r="F11" s="211">
        <f>D11</f>
        <v>0</v>
      </c>
      <c r="G11" s="266"/>
      <c r="H11" s="271"/>
      <c r="I11" s="266"/>
      <c r="J11" s="272" t="s">
        <v>181</v>
      </c>
      <c r="M11" s="165"/>
      <c r="O11" s="253"/>
    </row>
    <row r="12" spans="1:26" ht="14.1" customHeight="1">
      <c r="A12" s="269"/>
      <c r="B12" s="207"/>
      <c r="C12" s="214"/>
      <c r="D12" s="270"/>
      <c r="E12" s="256"/>
      <c r="F12" s="199"/>
      <c r="G12" s="266"/>
      <c r="H12" s="267"/>
      <c r="I12" s="267"/>
      <c r="J12" s="268"/>
      <c r="M12" s="165"/>
      <c r="O12" s="253"/>
    </row>
    <row r="13" spans="1:26" ht="14.1" customHeight="1">
      <c r="A13" s="189"/>
      <c r="B13" s="215" t="s">
        <v>269</v>
      </c>
      <c r="C13" s="216"/>
      <c r="D13" s="217">
        <f>SUM(D10:D12)</f>
        <v>13536</v>
      </c>
      <c r="E13" s="273"/>
      <c r="F13" s="217">
        <f>SUM(F10:F12)</f>
        <v>13536</v>
      </c>
      <c r="G13" s="217">
        <f>SUM(G10:G12)</f>
        <v>0</v>
      </c>
      <c r="H13" s="217">
        <f>SUM(H10:H12)</f>
        <v>0</v>
      </c>
      <c r="I13" s="217">
        <f>SUM(I10:I12)</f>
        <v>0</v>
      </c>
      <c r="J13" s="268"/>
      <c r="M13" s="165"/>
      <c r="O13" s="253"/>
    </row>
    <row r="14" spans="1:26" ht="14.1" customHeight="1">
      <c r="A14" s="189"/>
      <c r="B14" s="207"/>
      <c r="C14" s="214"/>
      <c r="D14" s="274"/>
      <c r="E14" s="273"/>
      <c r="F14" s="209"/>
      <c r="G14" s="227"/>
      <c r="H14" s="275"/>
      <c r="I14" s="275"/>
      <c r="J14" s="268"/>
      <c r="M14" s="165"/>
      <c r="O14" s="253"/>
    </row>
    <row r="15" spans="1:26" ht="14.1" customHeight="1">
      <c r="A15" s="189"/>
      <c r="B15" s="222" t="s">
        <v>271</v>
      </c>
      <c r="C15" s="214"/>
      <c r="D15" s="274"/>
      <c r="E15" s="273"/>
      <c r="F15" s="209"/>
      <c r="G15" s="227"/>
      <c r="H15" s="275"/>
      <c r="I15" s="275"/>
      <c r="J15" s="268"/>
      <c r="M15" s="165"/>
      <c r="O15" s="253"/>
    </row>
    <row r="16" spans="1:26" ht="14.1" customHeight="1">
      <c r="A16" s="189"/>
      <c r="B16" s="222"/>
      <c r="C16" s="214"/>
      <c r="D16" s="274"/>
      <c r="E16" s="273"/>
      <c r="F16" s="209"/>
      <c r="G16" s="227"/>
      <c r="H16" s="275"/>
      <c r="I16" s="275"/>
      <c r="J16" s="268"/>
      <c r="M16" s="165"/>
      <c r="O16" s="253"/>
    </row>
    <row r="17" spans="1:15" ht="14.1" customHeight="1">
      <c r="A17" s="189"/>
      <c r="B17" s="190" t="str">
        <f>'(6) DISAGG Opex'!C13</f>
        <v>NETWORK OPERATIONS &amp; MAINTENANCE</v>
      </c>
      <c r="C17" s="276"/>
      <c r="D17" s="274"/>
      <c r="E17" s="273"/>
      <c r="F17" s="209">
        <f t="shared" ref="F17:F32" si="0">D17</f>
        <v>0</v>
      </c>
      <c r="G17" s="227"/>
      <c r="H17" s="275"/>
      <c r="I17" s="275"/>
      <c r="J17" s="268"/>
      <c r="M17" s="165"/>
      <c r="O17" s="253"/>
    </row>
    <row r="18" spans="1:15" ht="14.1" customHeight="1">
      <c r="A18" s="189"/>
      <c r="B18" s="277" t="str">
        <f>'(6) DISAGG Opex'!C15</f>
        <v>Operating &amp; Maintenance Costs</v>
      </c>
      <c r="C18" s="208"/>
      <c r="D18" s="274">
        <f>'(6) DISAGG Opex'!H19</f>
        <v>2959</v>
      </c>
      <c r="E18" s="273"/>
      <c r="F18" s="209">
        <f t="shared" si="0"/>
        <v>2959</v>
      </c>
      <c r="G18" s="227"/>
      <c r="H18" s="275"/>
      <c r="I18" s="275"/>
      <c r="J18" s="272" t="s">
        <v>179</v>
      </c>
      <c r="M18" s="165"/>
      <c r="O18" s="253"/>
    </row>
    <row r="19" spans="1:15" ht="14.1" customHeight="1">
      <c r="A19" s="230"/>
      <c r="B19" s="277" t="str">
        <f>'(6) DISAGG Opex'!C21</f>
        <v xml:space="preserve">Commercial Management Fees </v>
      </c>
      <c r="C19" s="208"/>
      <c r="D19" s="278">
        <f>'(6) DISAGG Opex'!H24</f>
        <v>421</v>
      </c>
      <c r="E19" s="273"/>
      <c r="F19" s="211">
        <f t="shared" si="0"/>
        <v>421</v>
      </c>
      <c r="G19" s="227"/>
      <c r="H19" s="275"/>
      <c r="I19" s="275"/>
      <c r="J19" s="272" t="s">
        <v>179</v>
      </c>
      <c r="M19" s="165"/>
      <c r="O19" s="253"/>
    </row>
    <row r="20" spans="1:15" ht="14.1" customHeight="1">
      <c r="A20" s="230"/>
      <c r="B20" s="277"/>
      <c r="C20" s="208"/>
      <c r="D20" s="274"/>
      <c r="E20" s="273"/>
      <c r="F20" s="209">
        <f t="shared" si="0"/>
        <v>0</v>
      </c>
      <c r="G20" s="227"/>
      <c r="H20" s="275"/>
      <c r="I20" s="275"/>
      <c r="J20" s="279"/>
      <c r="M20" s="165"/>
      <c r="O20" s="253"/>
    </row>
    <row r="21" spans="1:15" ht="14.1" customHeight="1">
      <c r="A21" s="230"/>
      <c r="B21" s="277" t="str">
        <f>'(6) DISAGG Opex'!C29</f>
        <v>OTHER COSTS</v>
      </c>
      <c r="C21" s="208"/>
      <c r="D21" s="274"/>
      <c r="E21" s="273"/>
      <c r="F21" s="209">
        <f t="shared" si="0"/>
        <v>0</v>
      </c>
      <c r="G21" s="227"/>
      <c r="H21" s="275"/>
      <c r="I21" s="275"/>
      <c r="J21" s="279"/>
      <c r="M21" s="165"/>
      <c r="O21" s="253"/>
    </row>
    <row r="22" spans="1:15" ht="14.1" customHeight="1">
      <c r="A22" s="230"/>
      <c r="B22" s="277" t="s">
        <v>280</v>
      </c>
      <c r="C22" s="280"/>
      <c r="D22" s="278">
        <f>'(6) DISAGG Opex'!H33</f>
        <v>409</v>
      </c>
      <c r="E22" s="273"/>
      <c r="F22" s="211">
        <f t="shared" si="0"/>
        <v>409</v>
      </c>
      <c r="G22" s="227"/>
      <c r="H22" s="275"/>
      <c r="I22" s="275"/>
      <c r="J22" s="272" t="s">
        <v>179</v>
      </c>
      <c r="M22" s="165"/>
      <c r="O22" s="253"/>
    </row>
    <row r="23" spans="1:15" ht="14.1" hidden="1" customHeight="1" outlineLevel="1">
      <c r="A23" s="230"/>
      <c r="B23" s="277" t="s">
        <v>1</v>
      </c>
      <c r="C23" s="281"/>
      <c r="D23" s="274">
        <f>'(6) DISAGG Opex'!H42</f>
        <v>0</v>
      </c>
      <c r="E23" s="273"/>
      <c r="F23" s="209">
        <f>D23</f>
        <v>0</v>
      </c>
      <c r="G23" s="227"/>
      <c r="H23" s="275"/>
      <c r="I23" s="275"/>
      <c r="J23" s="272"/>
      <c r="M23" s="165"/>
      <c r="O23" s="253"/>
    </row>
    <row r="24" spans="1:15" ht="14.1" customHeight="1" collapsed="1">
      <c r="A24" s="230"/>
      <c r="B24" s="277" t="s">
        <v>281</v>
      </c>
      <c r="C24" s="281"/>
      <c r="D24" s="278">
        <f>'(6) DISAGG Opex'!H37</f>
        <v>8</v>
      </c>
      <c r="E24" s="273"/>
      <c r="F24" s="211">
        <f t="shared" si="0"/>
        <v>8</v>
      </c>
      <c r="G24" s="227"/>
      <c r="H24" s="275"/>
      <c r="I24" s="275"/>
      <c r="J24" s="272" t="s">
        <v>179</v>
      </c>
      <c r="M24" s="165"/>
      <c r="O24" s="253"/>
    </row>
    <row r="25" spans="1:15" ht="13.5" hidden="1" customHeight="1" outlineLevel="1">
      <c r="A25" s="230"/>
      <c r="B25" s="277" t="s">
        <v>70</v>
      </c>
      <c r="C25" s="281"/>
      <c r="D25" s="278">
        <f>'(6) DISAGG Opex'!H38</f>
        <v>0</v>
      </c>
      <c r="E25" s="273"/>
      <c r="F25" s="209">
        <f t="shared" si="0"/>
        <v>0</v>
      </c>
      <c r="G25" s="227"/>
      <c r="H25" s="275"/>
      <c r="I25" s="275"/>
      <c r="J25" s="272"/>
      <c r="M25" s="165"/>
      <c r="O25" s="253"/>
    </row>
    <row r="26" spans="1:15" ht="14.1" customHeight="1" collapsed="1">
      <c r="A26" s="230"/>
      <c r="B26" s="277" t="s">
        <v>240</v>
      </c>
      <c r="C26" s="281"/>
      <c r="D26" s="278">
        <f>'(6) DISAGG Opex'!H50</f>
        <v>11</v>
      </c>
      <c r="E26" s="273"/>
      <c r="F26" s="209">
        <f t="shared" si="0"/>
        <v>11</v>
      </c>
      <c r="G26" s="227"/>
      <c r="H26" s="275"/>
      <c r="I26" s="275"/>
      <c r="J26" s="272" t="s">
        <v>179</v>
      </c>
      <c r="M26" s="165"/>
      <c r="O26" s="253"/>
    </row>
    <row r="27" spans="1:15" ht="13.5" hidden="1" customHeight="1">
      <c r="A27" s="230"/>
      <c r="B27" s="277" t="s">
        <v>2</v>
      </c>
      <c r="C27" s="282"/>
      <c r="D27" s="211">
        <f>'(6) DISAGG Opex'!H55</f>
        <v>0</v>
      </c>
      <c r="E27" s="273"/>
      <c r="F27" s="211">
        <f>D27</f>
        <v>0</v>
      </c>
      <c r="G27" s="227"/>
      <c r="H27" s="275"/>
      <c r="I27" s="275"/>
      <c r="J27" s="272" t="s">
        <v>179</v>
      </c>
      <c r="L27" s="283"/>
      <c r="M27" s="165"/>
      <c r="O27" s="253"/>
    </row>
    <row r="28" spans="1:15" ht="13.15" customHeight="1">
      <c r="A28" s="230"/>
      <c r="B28" s="277" t="s">
        <v>175</v>
      </c>
      <c r="C28" s="282"/>
      <c r="D28" s="211">
        <f>'(6) DISAGG Opex'!H64</f>
        <v>37.863059999999997</v>
      </c>
      <c r="E28" s="273"/>
      <c r="F28" s="211">
        <f t="shared" si="0"/>
        <v>37.863059999999997</v>
      </c>
      <c r="G28" s="227"/>
      <c r="H28" s="275"/>
      <c r="I28" s="275"/>
      <c r="J28" s="272" t="s">
        <v>179</v>
      </c>
      <c r="M28" s="165"/>
      <c r="O28" s="253"/>
    </row>
    <row r="29" spans="1:15" ht="13.5" customHeight="1">
      <c r="A29" s="230"/>
      <c r="B29" s="277"/>
      <c r="C29" s="282"/>
      <c r="D29" s="211"/>
      <c r="E29" s="273"/>
      <c r="F29" s="284"/>
      <c r="G29" s="227"/>
      <c r="H29" s="275"/>
      <c r="I29" s="275"/>
      <c r="J29" s="272"/>
      <c r="L29" s="283"/>
      <c r="M29" s="165"/>
      <c r="O29" s="253"/>
    </row>
    <row r="30" spans="1:15" ht="14.1" customHeight="1">
      <c r="A30" s="230"/>
      <c r="B30" s="277" t="s">
        <v>60</v>
      </c>
      <c r="C30" s="282"/>
      <c r="D30" s="274">
        <v>6699</v>
      </c>
      <c r="E30" s="273"/>
      <c r="F30" s="209">
        <f t="shared" si="0"/>
        <v>6699</v>
      </c>
      <c r="G30" s="227"/>
      <c r="H30" s="275"/>
      <c r="I30" s="275"/>
      <c r="J30" s="285"/>
      <c r="M30" s="165"/>
      <c r="O30" s="253"/>
    </row>
    <row r="31" spans="1:15" ht="14.1" hidden="1" customHeight="1">
      <c r="A31" s="230"/>
      <c r="B31" s="277" t="s">
        <v>40</v>
      </c>
      <c r="C31" s="282"/>
      <c r="D31" s="274">
        <v>0</v>
      </c>
      <c r="E31" s="273"/>
      <c r="F31" s="209">
        <f t="shared" si="0"/>
        <v>0</v>
      </c>
      <c r="G31" s="227"/>
      <c r="H31" s="275"/>
      <c r="I31" s="275"/>
      <c r="J31" s="285"/>
      <c r="M31" s="165"/>
      <c r="O31" s="253"/>
    </row>
    <row r="32" spans="1:15" ht="14.1" customHeight="1">
      <c r="A32" s="230"/>
      <c r="B32" s="277" t="s">
        <v>431</v>
      </c>
      <c r="C32" s="282"/>
      <c r="D32" s="274">
        <v>79.067999999999998</v>
      </c>
      <c r="E32" s="273"/>
      <c r="F32" s="209">
        <f t="shared" si="0"/>
        <v>79.067999999999998</v>
      </c>
      <c r="G32" s="227"/>
      <c r="H32" s="275"/>
      <c r="I32" s="275"/>
      <c r="J32" s="286"/>
      <c r="M32" s="165"/>
      <c r="O32" s="253"/>
    </row>
    <row r="33" spans="1:15" ht="14.1" customHeight="1">
      <c r="A33" s="189"/>
      <c r="B33" s="207"/>
      <c r="C33" s="287"/>
      <c r="D33" s="274"/>
      <c r="E33" s="273"/>
      <c r="F33" s="209"/>
      <c r="G33" s="227"/>
      <c r="H33" s="275"/>
      <c r="I33" s="275"/>
      <c r="J33" s="288"/>
      <c r="M33" s="165"/>
      <c r="O33" s="253"/>
    </row>
    <row r="34" spans="1:15" ht="14.1" customHeight="1" thickBot="1">
      <c r="A34" s="189"/>
      <c r="B34" s="289" t="s">
        <v>268</v>
      </c>
      <c r="C34" s="216"/>
      <c r="D34" s="290">
        <f>D13-SUM(D18:D33)</f>
        <v>2912.068940000001</v>
      </c>
      <c r="E34" s="273"/>
      <c r="F34" s="290">
        <f>F13-SUM(F18:F33)</f>
        <v>2912.068940000001</v>
      </c>
      <c r="G34" s="290">
        <f>G13-SUM(G17:G33)</f>
        <v>0</v>
      </c>
      <c r="H34" s="290">
        <f>H13-SUM(H17:H33)</f>
        <v>0</v>
      </c>
      <c r="I34" s="290">
        <f>I13-SUM(I17:I33)</f>
        <v>0</v>
      </c>
      <c r="J34" s="288"/>
      <c r="K34" s="213"/>
      <c r="M34" s="165"/>
      <c r="O34" s="253"/>
    </row>
    <row r="35" spans="1:15" ht="14.1" customHeight="1" thickTop="1">
      <c r="A35" s="291"/>
      <c r="B35" s="292"/>
      <c r="C35" s="293"/>
      <c r="D35" s="294"/>
      <c r="E35" s="256"/>
      <c r="F35" s="295"/>
      <c r="G35" s="296"/>
      <c r="H35" s="297"/>
      <c r="I35" s="298"/>
      <c r="J35" s="299"/>
      <c r="K35" s="300"/>
      <c r="M35" s="165"/>
      <c r="O35" s="253"/>
    </row>
    <row r="36" spans="1:15" ht="14.1" customHeight="1">
      <c r="A36" s="301"/>
      <c r="B36" s="302"/>
      <c r="C36" s="224"/>
      <c r="D36" s="303"/>
      <c r="E36" s="256"/>
      <c r="F36" s="304"/>
      <c r="G36" s="304"/>
      <c r="H36" s="305"/>
      <c r="I36" s="305"/>
      <c r="J36" s="306"/>
      <c r="K36" s="300"/>
      <c r="M36" s="165"/>
      <c r="O36" s="253"/>
    </row>
    <row r="37" spans="1:15">
      <c r="B37" s="188" t="s">
        <v>189</v>
      </c>
      <c r="D37" s="169"/>
      <c r="F37" s="256"/>
      <c r="J37" s="165"/>
      <c r="L37" s="307"/>
      <c r="M37" s="165"/>
      <c r="O37" s="253"/>
    </row>
    <row r="38" spans="1:15" s="308" customFormat="1" ht="12.75" customHeight="1">
      <c r="B38" s="168" t="s">
        <v>479</v>
      </c>
      <c r="C38" s="252"/>
      <c r="D38" s="309"/>
      <c r="E38" s="309"/>
      <c r="F38" s="309"/>
      <c r="G38" s="309"/>
      <c r="H38" s="309"/>
      <c r="J38" s="310"/>
      <c r="K38" s="311"/>
      <c r="L38" s="311"/>
      <c r="N38" s="312"/>
      <c r="O38" s="312"/>
    </row>
    <row r="39" spans="1:15" s="308" customFormat="1" ht="12.75" customHeight="1">
      <c r="B39" s="168" t="s">
        <v>476</v>
      </c>
      <c r="C39" s="252"/>
      <c r="D39" s="309"/>
      <c r="E39" s="309"/>
      <c r="F39" s="309"/>
      <c r="G39" s="309"/>
      <c r="H39" s="309"/>
      <c r="J39" s="310"/>
      <c r="K39" s="311"/>
      <c r="L39" s="311"/>
      <c r="N39" s="312"/>
      <c r="O39" s="312"/>
    </row>
    <row r="40" spans="1:15" s="308" customFormat="1">
      <c r="B40" s="313"/>
      <c r="C40" s="310"/>
      <c r="D40" s="310"/>
      <c r="E40" s="310"/>
      <c r="F40" s="310"/>
      <c r="G40" s="310"/>
      <c r="H40" s="310"/>
      <c r="J40" s="311"/>
      <c r="K40" s="311"/>
      <c r="L40" s="311"/>
      <c r="N40" s="312"/>
      <c r="O40" s="312"/>
    </row>
    <row r="41" spans="1:15" s="247" customFormat="1" ht="18" customHeight="1">
      <c r="B41" s="249" t="s">
        <v>474</v>
      </c>
      <c r="C41" s="314"/>
      <c r="D41" s="314"/>
      <c r="L41" s="315"/>
      <c r="M41" s="316"/>
      <c r="N41" s="250"/>
      <c r="O41" s="317"/>
    </row>
    <row r="42" spans="1:15" s="247" customFormat="1" ht="18" customHeight="1">
      <c r="B42" s="249" t="s">
        <v>478</v>
      </c>
      <c r="C42" s="314"/>
      <c r="D42" s="314"/>
      <c r="L42" s="315"/>
      <c r="M42" s="316"/>
      <c r="N42" s="250"/>
      <c r="O42" s="317"/>
    </row>
    <row r="43" spans="1:15" s="247" customFormat="1" ht="16.5" customHeight="1">
      <c r="B43" s="250" t="s">
        <v>190</v>
      </c>
      <c r="C43" s="314"/>
      <c r="D43" s="314"/>
      <c r="L43" s="315"/>
      <c r="M43" s="316"/>
      <c r="N43" s="250"/>
      <c r="O43" s="317"/>
    </row>
    <row r="44" spans="1:15" s="247" customFormat="1">
      <c r="B44" s="250" t="s">
        <v>191</v>
      </c>
      <c r="C44" s="314"/>
      <c r="D44" s="314"/>
      <c r="L44" s="315"/>
      <c r="M44" s="316"/>
      <c r="N44" s="250"/>
      <c r="O44" s="317"/>
    </row>
    <row r="45" spans="1:15">
      <c r="B45" s="165"/>
      <c r="C45" s="165"/>
      <c r="D45" s="169"/>
      <c r="J45" s="165"/>
      <c r="L45" s="307"/>
    </row>
    <row r="46" spans="1:15" ht="14.25">
      <c r="B46" s="251" t="s">
        <v>429</v>
      </c>
      <c r="C46" s="252"/>
      <c r="D46" s="169"/>
      <c r="J46" s="165"/>
      <c r="L46" s="307"/>
    </row>
  </sheetData>
  <mergeCells count="1">
    <mergeCell ref="A2:J2"/>
  </mergeCells>
  <phoneticPr fontId="17" type="noConversion"/>
  <hyperlinks>
    <hyperlink ref="J10" location="'(12) PTS Rev'!A1" display="PTS Rev"/>
    <hyperlink ref="J27" location="'(10) DISAGG Opex'!L55" display="DISAGG Opex"/>
    <hyperlink ref="J11" location="'(12) PTS Rev'!A1" display="PTS Rev"/>
    <hyperlink ref="J18" location="'(6) DISAGG Opex'!A1" display="DISAGG Opex"/>
    <hyperlink ref="J19" location="'(6) DISAGG Opex'!A1" display="DISAGG Opex"/>
    <hyperlink ref="J22" location="'(6) DISAGG Opex'!A1" display="DISAGG Opex"/>
    <hyperlink ref="J24" location="'(6) DISAGG Opex'!A1" display="DISAGG Opex"/>
    <hyperlink ref="J26" location="'(6) DISAGG Opex'!A1" display="DISAGG Opex"/>
    <hyperlink ref="J28" location="'(6) DISAGG Opex'!A1" display="DISAGG Opex"/>
  </hyperlinks>
  <printOptions horizontalCentered="1" gridLinesSet="0"/>
  <pageMargins left="0.35433070866141736" right="0.35433070866141736" top="0.31496062992125984" bottom="0.31496062992125984" header="0.11811023622047245" footer="0.11811023622047245"/>
  <pageSetup paperSize="9" scale="61" firstPageNumber="7" orientation="landscape" useFirstPageNumber="1" r:id="rId1"/>
  <headerFooter alignWithMargins="0">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AD98"/>
  <sheetViews>
    <sheetView showGridLines="0" showZeros="0" topLeftCell="A32" zoomScale="80" zoomScaleNormal="80" zoomScaleSheetLayoutView="75" workbookViewId="0">
      <selection activeCell="G54" sqref="G54:J59"/>
    </sheetView>
  </sheetViews>
  <sheetFormatPr defaultColWidth="8.140625" defaultRowHeight="13.5" outlineLevelRow="1"/>
  <cols>
    <col min="1" max="1" width="24.28515625" style="253" customWidth="1"/>
    <col min="2" max="2" width="1.85546875" style="253" customWidth="1"/>
    <col min="3" max="3" width="22.7109375" style="253" customWidth="1"/>
    <col min="4" max="5" width="15" style="253" customWidth="1"/>
    <col min="6" max="6" width="14.7109375" style="253" customWidth="1"/>
    <col min="7" max="7" width="5.140625" style="253" customWidth="1"/>
    <col min="8" max="8" width="16.5703125" style="253" customWidth="1"/>
    <col min="9" max="12" width="14.7109375" style="253" customWidth="1"/>
    <col min="13" max="13" width="8.140625" style="253" customWidth="1"/>
    <col min="14" max="14" width="21.7109375" style="253" bestFit="1" customWidth="1"/>
    <col min="15" max="15" width="23.28515625" style="253" customWidth="1"/>
    <col min="16" max="16" width="12.7109375" style="253" bestFit="1" customWidth="1"/>
    <col min="17" max="16384" width="8.140625" style="253"/>
  </cols>
  <sheetData>
    <row r="1" spans="1:30">
      <c r="A1" s="318"/>
      <c r="B1" s="319"/>
      <c r="C1" s="319"/>
      <c r="D1" s="319"/>
      <c r="E1" s="319"/>
      <c r="F1" s="319"/>
      <c r="G1" s="319"/>
      <c r="H1" s="319"/>
      <c r="I1" s="319"/>
      <c r="J1" s="319"/>
      <c r="K1" s="319"/>
      <c r="L1" s="320"/>
    </row>
    <row r="2" spans="1:30" s="250" customFormat="1" ht="18">
      <c r="A2" s="991" t="s">
        <v>51</v>
      </c>
      <c r="B2" s="992"/>
      <c r="C2" s="992"/>
      <c r="D2" s="992"/>
      <c r="E2" s="992"/>
      <c r="F2" s="992"/>
      <c r="G2" s="992"/>
      <c r="H2" s="992"/>
      <c r="I2" s="993"/>
      <c r="J2" s="993"/>
      <c r="K2" s="993"/>
      <c r="L2" s="994"/>
    </row>
    <row r="3" spans="1:30" s="325" customFormat="1" ht="18">
      <c r="A3" s="321"/>
      <c r="B3" s="322"/>
      <c r="C3" s="322"/>
      <c r="D3" s="322"/>
      <c r="E3" s="322"/>
      <c r="F3" s="322"/>
      <c r="G3" s="322"/>
      <c r="H3" s="323"/>
      <c r="I3" s="323"/>
      <c r="J3" s="323"/>
      <c r="K3" s="323"/>
      <c r="L3" s="324"/>
    </row>
    <row r="4" spans="1:30" ht="12.75" customHeight="1">
      <c r="A4" s="326"/>
      <c r="B4" s="327"/>
      <c r="C4" s="327"/>
      <c r="D4" s="327"/>
      <c r="E4" s="327"/>
      <c r="F4" s="327"/>
      <c r="G4" s="327"/>
      <c r="H4" s="327"/>
      <c r="I4" s="327"/>
      <c r="J4" s="327"/>
      <c r="K4" s="327"/>
      <c r="L4" s="328"/>
    </row>
    <row r="5" spans="1:30" ht="12.75" customHeight="1">
      <c r="A5" s="135" t="str">
        <f>'(1) Index'!$C$9</f>
        <v>For the year ended 30 June 2018</v>
      </c>
      <c r="H5" s="177"/>
      <c r="I5" s="255"/>
      <c r="J5" s="255"/>
      <c r="K5" s="255"/>
      <c r="L5" s="330"/>
    </row>
    <row r="6" spans="1:30" ht="14.25" thickBot="1">
      <c r="A6" s="329"/>
      <c r="H6" s="255"/>
      <c r="I6" s="255"/>
      <c r="J6" s="255"/>
      <c r="K6" s="255"/>
      <c r="L6" s="330"/>
      <c r="M6" s="165"/>
      <c r="N6" s="165"/>
      <c r="O6" s="165"/>
      <c r="P6" s="165"/>
      <c r="Q6" s="165"/>
      <c r="R6" s="165"/>
      <c r="S6" s="165"/>
      <c r="T6" s="165"/>
      <c r="U6" s="165"/>
      <c r="V6" s="165"/>
      <c r="W6" s="165"/>
      <c r="X6" s="165"/>
      <c r="Y6" s="165"/>
      <c r="Z6" s="165"/>
      <c r="AA6" s="165"/>
      <c r="AB6" s="165"/>
      <c r="AC6" s="165"/>
    </row>
    <row r="7" spans="1:30" ht="81">
      <c r="A7" s="331" t="s">
        <v>197</v>
      </c>
      <c r="B7" s="332"/>
      <c r="C7" s="333" t="s">
        <v>198</v>
      </c>
      <c r="D7" s="334"/>
      <c r="E7" s="334"/>
      <c r="F7" s="335" t="s">
        <v>199</v>
      </c>
      <c r="G7" s="336"/>
      <c r="H7" s="337" t="s">
        <v>180</v>
      </c>
      <c r="I7" s="338" t="s">
        <v>273</v>
      </c>
      <c r="J7" s="339" t="s">
        <v>274</v>
      </c>
      <c r="K7" s="340" t="s">
        <v>172</v>
      </c>
      <c r="L7" s="341" t="s">
        <v>174</v>
      </c>
      <c r="M7" s="165"/>
      <c r="N7" s="165"/>
      <c r="O7" s="165"/>
      <c r="P7" s="165"/>
      <c r="Q7" s="165"/>
      <c r="R7" s="165"/>
      <c r="S7" s="165"/>
      <c r="T7" s="165"/>
      <c r="U7" s="165"/>
      <c r="V7" s="165"/>
      <c r="W7" s="165"/>
      <c r="X7" s="165"/>
      <c r="Y7" s="165"/>
      <c r="Z7" s="165"/>
      <c r="AA7" s="165"/>
      <c r="AB7" s="165"/>
      <c r="AC7" s="165"/>
      <c r="AD7" s="165"/>
    </row>
    <row r="8" spans="1:30" s="811" customFormat="1" ht="13.5" customHeight="1">
      <c r="A8" s="810"/>
      <c r="C8" s="812"/>
      <c r="D8" s="813"/>
      <c r="E8" s="813"/>
      <c r="F8" s="813"/>
      <c r="G8" s="814"/>
      <c r="H8" s="815" t="s">
        <v>187</v>
      </c>
      <c r="I8" s="815" t="s">
        <v>187</v>
      </c>
      <c r="J8" s="815" t="s">
        <v>187</v>
      </c>
      <c r="K8" s="815" t="s">
        <v>187</v>
      </c>
      <c r="L8" s="816" t="s">
        <v>187</v>
      </c>
      <c r="M8" s="817"/>
      <c r="N8" s="817"/>
      <c r="O8" s="817"/>
      <c r="P8" s="817"/>
      <c r="Q8" s="817"/>
      <c r="R8" s="817"/>
      <c r="S8" s="817"/>
      <c r="T8" s="817"/>
      <c r="U8" s="817"/>
      <c r="V8" s="817"/>
      <c r="W8" s="817"/>
      <c r="X8" s="817"/>
      <c r="Y8" s="817"/>
      <c r="Z8" s="817"/>
      <c r="AA8" s="817"/>
      <c r="AB8" s="817"/>
      <c r="AC8" s="817"/>
      <c r="AD8" s="817"/>
    </row>
    <row r="9" spans="1:30" s="811" customFormat="1" ht="6" customHeight="1">
      <c r="A9" s="810"/>
      <c r="C9" s="818"/>
      <c r="G9" s="819"/>
      <c r="H9" s="820"/>
      <c r="I9" s="820"/>
      <c r="J9" s="820"/>
      <c r="K9" s="820"/>
      <c r="L9" s="816"/>
      <c r="M9" s="817"/>
      <c r="N9" s="817"/>
      <c r="O9" s="817"/>
      <c r="P9" s="817"/>
      <c r="Q9" s="817"/>
      <c r="R9" s="817"/>
      <c r="S9" s="817"/>
      <c r="T9" s="817"/>
      <c r="U9" s="817"/>
      <c r="V9" s="817"/>
      <c r="W9" s="817"/>
      <c r="X9" s="817"/>
      <c r="Y9" s="817"/>
      <c r="Z9" s="817"/>
      <c r="AA9" s="817"/>
      <c r="AB9" s="817"/>
      <c r="AC9" s="817"/>
      <c r="AD9" s="817"/>
    </row>
    <row r="10" spans="1:30" s="811" customFormat="1">
      <c r="A10" s="821"/>
      <c r="C10" s="822" t="s">
        <v>200</v>
      </c>
      <c r="G10" s="819"/>
      <c r="H10" s="823"/>
      <c r="I10" s="824"/>
      <c r="J10" s="824"/>
      <c r="K10" s="824"/>
      <c r="L10" s="825"/>
      <c r="M10" s="817"/>
      <c r="N10" s="817"/>
      <c r="O10" s="817"/>
      <c r="P10" s="817"/>
      <c r="Q10" s="817"/>
      <c r="R10" s="817"/>
      <c r="S10" s="817"/>
      <c r="T10" s="817"/>
      <c r="U10" s="817"/>
      <c r="V10" s="817"/>
      <c r="W10" s="817"/>
      <c r="X10" s="817"/>
      <c r="Y10" s="817"/>
      <c r="Z10" s="817"/>
      <c r="AA10" s="817"/>
      <c r="AB10" s="817"/>
      <c r="AC10" s="817"/>
      <c r="AD10" s="817"/>
    </row>
    <row r="11" spans="1:30" s="811" customFormat="1" ht="12.75" customHeight="1">
      <c r="A11" s="810"/>
      <c r="C11" s="826"/>
      <c r="G11" s="819"/>
      <c r="H11" s="827"/>
      <c r="I11" s="827"/>
      <c r="J11" s="827"/>
      <c r="K11" s="827"/>
      <c r="L11" s="828"/>
      <c r="M11" s="817"/>
      <c r="N11" s="817"/>
      <c r="O11" s="817"/>
      <c r="P11" s="817"/>
      <c r="Q11" s="817"/>
      <c r="R11" s="817"/>
      <c r="S11" s="817"/>
      <c r="T11" s="817"/>
      <c r="U11" s="817"/>
      <c r="V11" s="817"/>
      <c r="W11" s="817"/>
      <c r="X11" s="817"/>
      <c r="Y11" s="817"/>
      <c r="Z11" s="817"/>
      <c r="AA11" s="817"/>
      <c r="AB11" s="817"/>
      <c r="AC11" s="817"/>
      <c r="AD11" s="817"/>
    </row>
    <row r="12" spans="1:30" s="811" customFormat="1" ht="12.75" customHeight="1">
      <c r="A12" s="810"/>
      <c r="C12" s="826"/>
      <c r="G12" s="819"/>
      <c r="H12" s="827"/>
      <c r="I12" s="827"/>
      <c r="J12" s="827"/>
      <c r="K12" s="827"/>
      <c r="L12" s="828"/>
      <c r="M12" s="817"/>
      <c r="N12" s="817"/>
      <c r="O12" s="817"/>
      <c r="P12" s="817"/>
      <c r="Q12" s="817"/>
      <c r="R12" s="817"/>
      <c r="S12" s="817"/>
      <c r="T12" s="817"/>
      <c r="U12" s="817"/>
      <c r="V12" s="817"/>
      <c r="W12" s="817"/>
      <c r="X12" s="817"/>
      <c r="Y12" s="817"/>
      <c r="Z12" s="817"/>
      <c r="AA12" s="817"/>
      <c r="AB12" s="817"/>
      <c r="AC12" s="817"/>
      <c r="AD12" s="817"/>
    </row>
    <row r="13" spans="1:30" s="811" customFormat="1" ht="12.75" customHeight="1">
      <c r="A13" s="810"/>
      <c r="C13" s="829" t="s">
        <v>67</v>
      </c>
      <c r="D13" s="830"/>
      <c r="G13" s="819"/>
      <c r="H13" s="827"/>
      <c r="I13" s="827"/>
      <c r="J13" s="827"/>
      <c r="K13" s="827"/>
      <c r="L13" s="828"/>
      <c r="M13" s="817"/>
      <c r="N13" s="817"/>
      <c r="O13" s="817"/>
      <c r="P13" s="817"/>
      <c r="Q13" s="817"/>
      <c r="R13" s="817"/>
      <c r="S13" s="817"/>
      <c r="T13" s="817"/>
      <c r="U13" s="817"/>
      <c r="V13" s="817"/>
      <c r="W13" s="817"/>
      <c r="X13" s="817"/>
      <c r="Y13" s="817"/>
      <c r="Z13" s="817"/>
      <c r="AA13" s="817"/>
      <c r="AB13" s="817"/>
      <c r="AC13" s="817"/>
      <c r="AD13" s="817"/>
    </row>
    <row r="14" spans="1:30" s="832" customFormat="1" ht="12.75" customHeight="1">
      <c r="A14" s="831"/>
      <c r="C14" s="349"/>
      <c r="G14" s="833"/>
      <c r="H14" s="834"/>
      <c r="I14" s="834"/>
      <c r="J14" s="834"/>
      <c r="K14" s="834"/>
      <c r="L14" s="835">
        <f>SUM(H14:K14)</f>
        <v>0</v>
      </c>
      <c r="M14" s="836"/>
      <c r="N14" s="836"/>
      <c r="O14" s="836"/>
      <c r="P14" s="836"/>
      <c r="Q14" s="836"/>
      <c r="R14" s="836"/>
      <c r="S14" s="836"/>
      <c r="T14" s="836"/>
      <c r="U14" s="836"/>
      <c r="V14" s="836"/>
      <c r="W14" s="836"/>
      <c r="X14" s="836"/>
      <c r="Y14" s="836"/>
      <c r="Z14" s="836"/>
      <c r="AA14" s="836"/>
      <c r="AB14" s="836"/>
      <c r="AC14" s="836"/>
      <c r="AD14" s="836"/>
    </row>
    <row r="15" spans="1:30" s="832" customFormat="1" ht="12.75" customHeight="1">
      <c r="A15" s="837"/>
      <c r="C15" s="357" t="s">
        <v>68</v>
      </c>
      <c r="G15" s="833"/>
      <c r="H15" s="834"/>
      <c r="I15" s="834"/>
      <c r="J15" s="834"/>
      <c r="K15" s="834"/>
      <c r="L15" s="835"/>
      <c r="M15" s="836"/>
      <c r="N15" s="836"/>
      <c r="O15" s="836"/>
      <c r="P15" s="836"/>
      <c r="Q15" s="836"/>
      <c r="R15" s="836"/>
      <c r="S15" s="836"/>
      <c r="T15" s="836"/>
      <c r="U15" s="836"/>
      <c r="V15" s="836"/>
      <c r="W15" s="836"/>
      <c r="X15" s="836"/>
      <c r="Y15" s="836"/>
      <c r="Z15" s="836"/>
      <c r="AA15" s="836"/>
      <c r="AB15" s="836"/>
      <c r="AC15" s="836"/>
      <c r="AD15" s="836"/>
    </row>
    <row r="16" spans="1:30" s="832" customFormat="1" ht="12.75" customHeight="1">
      <c r="A16" s="838" t="s">
        <v>346</v>
      </c>
      <c r="C16" s="349" t="s">
        <v>113</v>
      </c>
      <c r="G16" s="833"/>
      <c r="H16" s="839">
        <v>2959</v>
      </c>
      <c r="I16" s="834"/>
      <c r="J16" s="834"/>
      <c r="K16" s="834"/>
      <c r="L16" s="840">
        <f>SUM(H16:K16)</f>
        <v>2959</v>
      </c>
      <c r="M16" s="836"/>
      <c r="N16" s="836"/>
      <c r="O16" s="836"/>
      <c r="P16" s="836"/>
      <c r="Q16" s="836"/>
      <c r="R16" s="836"/>
      <c r="S16" s="836"/>
      <c r="T16" s="836"/>
      <c r="U16" s="836"/>
      <c r="V16" s="836"/>
      <c r="W16" s="836"/>
      <c r="X16" s="836"/>
      <c r="Y16" s="836"/>
      <c r="Z16" s="836"/>
      <c r="AA16" s="836"/>
      <c r="AB16" s="836"/>
      <c r="AC16" s="836"/>
      <c r="AD16" s="836"/>
    </row>
    <row r="17" spans="1:30" s="832" customFormat="1" ht="12.75" hidden="1" customHeight="1" outlineLevel="1">
      <c r="A17" s="838">
        <v>570040</v>
      </c>
      <c r="C17" s="841" t="s">
        <v>114</v>
      </c>
      <c r="G17" s="833"/>
      <c r="H17" s="839">
        <v>0</v>
      </c>
      <c r="I17" s="834"/>
      <c r="J17" s="834"/>
      <c r="K17" s="834"/>
      <c r="L17" s="840">
        <f>SUM(H17:K17)</f>
        <v>0</v>
      </c>
      <c r="M17" s="836"/>
      <c r="Q17" s="836"/>
      <c r="R17" s="836"/>
      <c r="S17" s="836"/>
      <c r="T17" s="836"/>
      <c r="U17" s="836"/>
      <c r="V17" s="836"/>
      <c r="W17" s="836"/>
      <c r="X17" s="836"/>
      <c r="Y17" s="836"/>
      <c r="Z17" s="836"/>
      <c r="AA17" s="836"/>
      <c r="AB17" s="836"/>
      <c r="AC17" s="836"/>
      <c r="AD17" s="836"/>
    </row>
    <row r="18" spans="1:30" s="832" customFormat="1" ht="12.75" hidden="1" customHeight="1" outlineLevel="1">
      <c r="A18" s="838">
        <v>572010</v>
      </c>
      <c r="C18" s="359" t="s">
        <v>278</v>
      </c>
      <c r="G18" s="833"/>
      <c r="H18" s="839">
        <v>0</v>
      </c>
      <c r="I18" s="842"/>
      <c r="J18" s="842"/>
      <c r="K18" s="842"/>
      <c r="L18" s="843">
        <f>SUM(H18:K18)</f>
        <v>0</v>
      </c>
      <c r="M18" s="836"/>
      <c r="N18" s="836"/>
      <c r="O18" s="836"/>
      <c r="P18" s="836"/>
      <c r="Q18" s="836"/>
      <c r="R18" s="836"/>
      <c r="S18" s="836"/>
      <c r="T18" s="836"/>
      <c r="U18" s="836"/>
      <c r="V18" s="836"/>
      <c r="W18" s="836"/>
      <c r="X18" s="836"/>
      <c r="Y18" s="836"/>
      <c r="Z18" s="836"/>
      <c r="AA18" s="836"/>
      <c r="AB18" s="836"/>
      <c r="AC18" s="836"/>
      <c r="AD18" s="836"/>
    </row>
    <row r="19" spans="1:30" s="845" customFormat="1" ht="12.75" customHeight="1" collapsed="1">
      <c r="A19" s="844"/>
      <c r="C19" s="351"/>
      <c r="D19" s="845" t="s">
        <v>69</v>
      </c>
      <c r="H19" s="846">
        <f>SUBTOTAL(9,H15:H18)</f>
        <v>2959</v>
      </c>
      <c r="I19" s="847"/>
      <c r="J19" s="846"/>
      <c r="K19" s="846"/>
      <c r="L19" s="848">
        <f>SUM(H19:K19)</f>
        <v>2959</v>
      </c>
      <c r="M19" s="849"/>
      <c r="N19" s="849"/>
      <c r="O19" s="849"/>
      <c r="P19" s="849"/>
      <c r="Q19" s="849"/>
      <c r="R19" s="849"/>
      <c r="S19" s="849"/>
      <c r="T19" s="849"/>
      <c r="U19" s="849"/>
      <c r="V19" s="849"/>
      <c r="W19" s="849"/>
      <c r="X19" s="849"/>
      <c r="Y19" s="849"/>
      <c r="Z19" s="849"/>
      <c r="AA19" s="849"/>
      <c r="AB19" s="849"/>
      <c r="AC19" s="849"/>
      <c r="AD19" s="849"/>
    </row>
    <row r="20" spans="1:30" s="832" customFormat="1" ht="12.75" customHeight="1">
      <c r="A20" s="837"/>
      <c r="C20" s="349"/>
      <c r="H20" s="839"/>
      <c r="I20" s="850"/>
      <c r="J20" s="842"/>
      <c r="K20" s="842"/>
      <c r="L20" s="851"/>
      <c r="M20" s="836"/>
      <c r="N20" s="836"/>
      <c r="O20" s="836"/>
      <c r="P20" s="836"/>
      <c r="Q20" s="836"/>
      <c r="R20" s="836"/>
      <c r="S20" s="836"/>
      <c r="T20" s="836"/>
      <c r="U20" s="836"/>
      <c r="V20" s="836"/>
      <c r="W20" s="836"/>
      <c r="X20" s="836"/>
      <c r="Y20" s="836"/>
      <c r="Z20" s="836"/>
      <c r="AA20" s="836"/>
      <c r="AB20" s="836"/>
      <c r="AC20" s="836"/>
      <c r="AD20" s="836"/>
    </row>
    <row r="21" spans="1:30" s="832" customFormat="1" ht="12.75" customHeight="1">
      <c r="A21" s="837"/>
      <c r="C21" s="357" t="s">
        <v>345</v>
      </c>
      <c r="H21" s="839"/>
      <c r="I21" s="850"/>
      <c r="J21" s="842"/>
      <c r="K21" s="842"/>
      <c r="L21" s="851"/>
      <c r="M21" s="836"/>
      <c r="N21" s="836"/>
      <c r="O21" s="836"/>
      <c r="P21" s="836"/>
      <c r="Q21" s="836"/>
      <c r="R21" s="836"/>
      <c r="S21" s="836"/>
      <c r="T21" s="836"/>
      <c r="U21" s="836"/>
      <c r="V21" s="836"/>
      <c r="W21" s="836"/>
      <c r="X21" s="836"/>
      <c r="Y21" s="836"/>
      <c r="Z21" s="836"/>
      <c r="AA21" s="836"/>
      <c r="AB21" s="836"/>
      <c r="AC21" s="836"/>
      <c r="AD21" s="836"/>
    </row>
    <row r="22" spans="1:30" s="832" customFormat="1" ht="12.75" hidden="1" customHeight="1" outlineLevel="1">
      <c r="A22" s="838">
        <v>640030</v>
      </c>
      <c r="B22" s="852"/>
      <c r="C22" s="853" t="s">
        <v>61</v>
      </c>
      <c r="H22" s="854"/>
      <c r="I22" s="850"/>
      <c r="J22" s="842"/>
      <c r="K22" s="842"/>
      <c r="L22" s="855">
        <f>SUM(H22:K22)</f>
        <v>0</v>
      </c>
      <c r="M22" s="836"/>
      <c r="N22" s="836"/>
      <c r="O22" s="836"/>
      <c r="P22" s="836"/>
      <c r="Q22" s="836"/>
      <c r="R22" s="836"/>
      <c r="S22" s="836"/>
      <c r="T22" s="836"/>
      <c r="U22" s="836"/>
      <c r="V22" s="836"/>
      <c r="W22" s="836"/>
      <c r="X22" s="836"/>
      <c r="Y22" s="836"/>
      <c r="Z22" s="836"/>
      <c r="AA22" s="836"/>
      <c r="AB22" s="836"/>
      <c r="AC22" s="836"/>
      <c r="AD22" s="836"/>
    </row>
    <row r="23" spans="1:30" s="832" customFormat="1" ht="12.75" customHeight="1" collapsed="1">
      <c r="A23" s="838" t="s">
        <v>348</v>
      </c>
      <c r="B23" s="852"/>
      <c r="C23" s="853" t="s">
        <v>345</v>
      </c>
      <c r="H23" s="856">
        <v>421</v>
      </c>
      <c r="I23" s="857"/>
      <c r="J23" s="858"/>
      <c r="K23" s="858"/>
      <c r="L23" s="859">
        <f>SUM(H23:K23)</f>
        <v>421</v>
      </c>
      <c r="M23" s="836"/>
      <c r="N23" s="836"/>
      <c r="O23" s="836"/>
      <c r="P23" s="836"/>
      <c r="Q23" s="836"/>
      <c r="R23" s="836"/>
      <c r="S23" s="836"/>
      <c r="T23" s="836"/>
      <c r="U23" s="836"/>
      <c r="V23" s="836"/>
      <c r="W23" s="836"/>
      <c r="X23" s="836"/>
      <c r="Y23" s="836"/>
      <c r="Z23" s="836"/>
      <c r="AA23" s="836"/>
      <c r="AB23" s="836"/>
      <c r="AC23" s="836"/>
      <c r="AD23" s="836"/>
    </row>
    <row r="24" spans="1:30" s="845" customFormat="1" ht="12.75" customHeight="1">
      <c r="A24" s="844"/>
      <c r="B24" s="860"/>
      <c r="C24" s="861"/>
      <c r="D24" s="845" t="s">
        <v>347</v>
      </c>
      <c r="G24" s="862"/>
      <c r="H24" s="863">
        <f>SUBTOTAL(9,H21:H23)</f>
        <v>421</v>
      </c>
      <c r="I24" s="846"/>
      <c r="J24" s="846"/>
      <c r="K24" s="846"/>
      <c r="L24" s="848">
        <f>SUM(H24:K24)</f>
        <v>421</v>
      </c>
      <c r="M24" s="849"/>
      <c r="N24" s="849"/>
      <c r="O24" s="849"/>
      <c r="P24" s="849"/>
      <c r="Q24" s="849"/>
      <c r="R24" s="849"/>
      <c r="S24" s="849"/>
      <c r="T24" s="849"/>
      <c r="U24" s="849"/>
      <c r="V24" s="849"/>
      <c r="W24" s="849"/>
      <c r="X24" s="849"/>
      <c r="Y24" s="849"/>
      <c r="Z24" s="849"/>
      <c r="AA24" s="849"/>
      <c r="AB24" s="849"/>
      <c r="AC24" s="849"/>
      <c r="AD24" s="849"/>
    </row>
    <row r="25" spans="1:30" s="832" customFormat="1" ht="12.75" customHeight="1">
      <c r="A25" s="837"/>
      <c r="B25" s="852"/>
      <c r="C25" s="853"/>
      <c r="G25" s="833"/>
      <c r="H25" s="839"/>
      <c r="I25" s="842"/>
      <c r="J25" s="842"/>
      <c r="K25" s="842"/>
      <c r="L25" s="851">
        <f>SUM(H25:K25)</f>
        <v>0</v>
      </c>
      <c r="M25" s="836"/>
      <c r="N25" s="836"/>
      <c r="O25" s="836"/>
      <c r="P25" s="836"/>
      <c r="Q25" s="836"/>
      <c r="R25" s="836"/>
      <c r="S25" s="836"/>
      <c r="T25" s="836"/>
      <c r="U25" s="836"/>
      <c r="V25" s="836"/>
      <c r="W25" s="836"/>
      <c r="X25" s="836"/>
      <c r="Y25" s="836"/>
      <c r="Z25" s="836"/>
      <c r="AA25" s="836"/>
      <c r="AB25" s="836"/>
      <c r="AC25" s="836"/>
      <c r="AD25" s="836"/>
    </row>
    <row r="26" spans="1:30" s="872" customFormat="1" ht="12.75" customHeight="1">
      <c r="A26" s="864"/>
      <c r="B26" s="865"/>
      <c r="C26" s="866" t="s">
        <v>228</v>
      </c>
      <c r="D26" s="867"/>
      <c r="E26" s="867"/>
      <c r="F26" s="867"/>
      <c r="G26" s="868"/>
      <c r="H26" s="869">
        <f>ROUNDDOWN(H19+H24,0)</f>
        <v>3380</v>
      </c>
      <c r="I26" s="869"/>
      <c r="J26" s="869"/>
      <c r="K26" s="869"/>
      <c r="L26" s="870">
        <f>ROUNDDOWN(L19+L24,0)</f>
        <v>3380</v>
      </c>
      <c r="M26" s="871"/>
      <c r="N26" s="871"/>
      <c r="O26" s="871"/>
      <c r="P26" s="871"/>
      <c r="Q26" s="871"/>
      <c r="R26" s="871"/>
      <c r="S26" s="871"/>
      <c r="T26" s="871"/>
      <c r="U26" s="871"/>
      <c r="V26" s="871"/>
      <c r="W26" s="871"/>
      <c r="X26" s="871"/>
      <c r="Y26" s="871"/>
      <c r="Z26" s="871"/>
      <c r="AA26" s="871"/>
      <c r="AB26" s="871"/>
      <c r="AC26" s="871"/>
      <c r="AD26" s="871"/>
    </row>
    <row r="27" spans="1:30" s="832" customFormat="1" ht="12.75" customHeight="1">
      <c r="A27" s="837"/>
      <c r="B27" s="852"/>
      <c r="C27" s="853"/>
      <c r="G27" s="833"/>
      <c r="H27" s="839"/>
      <c r="I27" s="842"/>
      <c r="J27" s="842"/>
      <c r="K27" s="842"/>
      <c r="L27" s="851"/>
      <c r="M27" s="836"/>
      <c r="N27" s="836"/>
      <c r="O27" s="836"/>
      <c r="P27" s="836"/>
      <c r="Q27" s="836"/>
      <c r="R27" s="836"/>
      <c r="S27" s="836"/>
      <c r="T27" s="836"/>
      <c r="U27" s="836"/>
      <c r="V27" s="836"/>
      <c r="W27" s="836"/>
      <c r="X27" s="836"/>
      <c r="Y27" s="836"/>
      <c r="Z27" s="836"/>
      <c r="AA27" s="836"/>
      <c r="AB27" s="836"/>
      <c r="AC27" s="836"/>
      <c r="AD27" s="836"/>
    </row>
    <row r="28" spans="1:30" s="832" customFormat="1" ht="12.75" customHeight="1">
      <c r="A28" s="837"/>
      <c r="B28" s="852"/>
      <c r="C28" s="853"/>
      <c r="G28" s="833"/>
      <c r="H28" s="839"/>
      <c r="I28" s="842"/>
      <c r="J28" s="842"/>
      <c r="K28" s="842"/>
      <c r="L28" s="851"/>
      <c r="M28" s="836"/>
      <c r="N28" s="836"/>
      <c r="O28" s="836"/>
      <c r="P28" s="836"/>
      <c r="Q28" s="836"/>
      <c r="R28" s="836"/>
      <c r="S28" s="836"/>
      <c r="T28" s="836"/>
      <c r="U28" s="836"/>
      <c r="V28" s="836"/>
      <c r="W28" s="836"/>
      <c r="X28" s="836"/>
      <c r="Y28" s="836"/>
      <c r="Z28" s="836"/>
      <c r="AA28" s="836"/>
      <c r="AB28" s="836"/>
      <c r="AC28" s="836"/>
      <c r="AD28" s="836"/>
    </row>
    <row r="29" spans="1:30" s="811" customFormat="1" ht="12.75" customHeight="1">
      <c r="A29" s="873"/>
      <c r="B29" s="874"/>
      <c r="C29" s="875" t="s">
        <v>124</v>
      </c>
      <c r="D29" s="876" t="s">
        <v>59</v>
      </c>
      <c r="G29" s="819"/>
      <c r="H29" s="839"/>
      <c r="I29" s="842"/>
      <c r="J29" s="842"/>
      <c r="K29" s="842"/>
      <c r="L29" s="851"/>
      <c r="M29" s="817"/>
      <c r="N29" s="817"/>
      <c r="O29" s="817"/>
      <c r="P29" s="817"/>
      <c r="Q29" s="817"/>
      <c r="R29" s="817"/>
      <c r="S29" s="817"/>
      <c r="T29" s="817"/>
      <c r="U29" s="817"/>
      <c r="V29" s="817"/>
      <c r="W29" s="817"/>
      <c r="X29" s="817"/>
      <c r="Y29" s="817"/>
      <c r="Z29" s="817"/>
      <c r="AA29" s="817"/>
      <c r="AB29" s="817"/>
      <c r="AC29" s="817"/>
      <c r="AD29" s="817"/>
    </row>
    <row r="30" spans="1:30" s="832" customFormat="1" ht="12.75" customHeight="1">
      <c r="A30" s="837"/>
      <c r="C30" s="349"/>
      <c r="G30" s="833"/>
      <c r="H30" s="839"/>
      <c r="I30" s="842"/>
      <c r="J30" s="842"/>
      <c r="K30" s="842"/>
      <c r="L30" s="851">
        <f>SUM(H30:K30)</f>
        <v>0</v>
      </c>
      <c r="M30" s="836"/>
      <c r="N30" s="836"/>
      <c r="O30" s="836"/>
      <c r="P30" s="836"/>
      <c r="Q30" s="836"/>
      <c r="R30" s="836"/>
      <c r="S30" s="836"/>
      <c r="T30" s="836"/>
      <c r="U30" s="836"/>
      <c r="V30" s="836"/>
      <c r="W30" s="836"/>
      <c r="X30" s="836"/>
      <c r="Y30" s="836"/>
      <c r="Z30" s="836"/>
      <c r="AA30" s="836"/>
      <c r="AB30" s="836"/>
      <c r="AC30" s="836"/>
      <c r="AD30" s="836"/>
    </row>
    <row r="31" spans="1:30" s="832" customFormat="1" ht="12.75" customHeight="1">
      <c r="A31" s="837"/>
      <c r="C31" s="357" t="s">
        <v>280</v>
      </c>
      <c r="G31" s="833"/>
      <c r="H31" s="839"/>
      <c r="I31" s="842"/>
      <c r="J31" s="842"/>
      <c r="K31" s="842"/>
      <c r="L31" s="851">
        <f>SUM(H31:K31)</f>
        <v>0</v>
      </c>
      <c r="M31" s="836"/>
      <c r="N31" s="836"/>
      <c r="O31" s="836"/>
      <c r="P31" s="836"/>
      <c r="Q31" s="836"/>
      <c r="R31" s="836"/>
      <c r="S31" s="836"/>
      <c r="T31" s="836"/>
      <c r="U31" s="836"/>
      <c r="V31" s="836"/>
      <c r="W31" s="836"/>
      <c r="X31" s="836"/>
      <c r="Y31" s="836"/>
      <c r="Z31" s="836"/>
      <c r="AA31" s="836"/>
      <c r="AB31" s="836"/>
      <c r="AC31" s="836"/>
      <c r="AD31" s="836"/>
    </row>
    <row r="32" spans="1:30" s="832" customFormat="1" ht="12.75" customHeight="1">
      <c r="A32" s="838">
        <v>685010</v>
      </c>
      <c r="C32" s="349" t="s">
        <v>280</v>
      </c>
      <c r="G32" s="833"/>
      <c r="H32" s="839">
        <v>409</v>
      </c>
      <c r="I32" s="842"/>
      <c r="J32" s="842"/>
      <c r="K32" s="842"/>
      <c r="L32" s="851">
        <f>SUM(H32:K32)</f>
        <v>409</v>
      </c>
      <c r="M32" s="836"/>
      <c r="N32" s="836"/>
      <c r="O32" s="836"/>
      <c r="P32" s="836"/>
      <c r="Q32" s="836"/>
      <c r="R32" s="836"/>
      <c r="S32" s="836"/>
      <c r="T32" s="836"/>
      <c r="U32" s="836"/>
      <c r="V32" s="836"/>
      <c r="W32" s="836"/>
      <c r="X32" s="836"/>
      <c r="Y32" s="836"/>
      <c r="Z32" s="836"/>
      <c r="AA32" s="836"/>
      <c r="AB32" s="836"/>
      <c r="AC32" s="836"/>
      <c r="AD32" s="836"/>
    </row>
    <row r="33" spans="1:30" s="845" customFormat="1" ht="12.75" customHeight="1">
      <c r="A33" s="844"/>
      <c r="C33" s="351"/>
      <c r="D33" s="845" t="s">
        <v>229</v>
      </c>
      <c r="G33" s="862"/>
      <c r="H33" s="863">
        <f>SUBTOTAL(9,H32:H32)</f>
        <v>409</v>
      </c>
      <c r="I33" s="846"/>
      <c r="J33" s="846"/>
      <c r="K33" s="846"/>
      <c r="L33" s="877">
        <f>SUM(H33:K33)</f>
        <v>409</v>
      </c>
      <c r="M33" s="849"/>
      <c r="N33" s="849"/>
      <c r="O33" s="849"/>
      <c r="P33" s="849"/>
      <c r="Q33" s="849"/>
      <c r="R33" s="849"/>
      <c r="S33" s="849"/>
      <c r="T33" s="849"/>
      <c r="U33" s="849"/>
      <c r="V33" s="849"/>
      <c r="W33" s="849"/>
      <c r="X33" s="849"/>
      <c r="Y33" s="849"/>
      <c r="Z33" s="849"/>
      <c r="AA33" s="849"/>
      <c r="AB33" s="849"/>
      <c r="AC33" s="849"/>
      <c r="AD33" s="849"/>
    </row>
    <row r="34" spans="1:30" s="832" customFormat="1" ht="12.75" customHeight="1">
      <c r="A34" s="837"/>
      <c r="C34" s="349"/>
      <c r="G34" s="833"/>
      <c r="H34" s="839"/>
      <c r="I34" s="842"/>
      <c r="J34" s="842"/>
      <c r="K34" s="842"/>
      <c r="L34" s="843"/>
      <c r="M34" s="836"/>
      <c r="N34" s="836"/>
      <c r="O34" s="836"/>
      <c r="P34" s="836"/>
      <c r="Q34" s="836"/>
      <c r="R34" s="836"/>
      <c r="S34" s="836"/>
      <c r="T34" s="836"/>
      <c r="U34" s="836"/>
      <c r="V34" s="836"/>
      <c r="W34" s="836"/>
      <c r="X34" s="836"/>
      <c r="Y34" s="836"/>
      <c r="Z34" s="836"/>
      <c r="AA34" s="836"/>
      <c r="AB34" s="836"/>
      <c r="AC34" s="836"/>
      <c r="AD34" s="836"/>
    </row>
    <row r="35" spans="1:30" s="832" customFormat="1" ht="12.75" customHeight="1">
      <c r="A35" s="837"/>
      <c r="C35" s="357" t="s">
        <v>281</v>
      </c>
      <c r="G35" s="833"/>
      <c r="H35" s="839"/>
      <c r="I35" s="842"/>
      <c r="J35" s="842"/>
      <c r="K35" s="842"/>
      <c r="L35" s="851">
        <f>SUM(H35:K35)</f>
        <v>0</v>
      </c>
      <c r="M35" s="836"/>
      <c r="N35" s="836"/>
      <c r="O35" s="836"/>
      <c r="P35" s="836"/>
      <c r="Q35" s="836"/>
      <c r="R35" s="836"/>
      <c r="S35" s="836"/>
      <c r="T35" s="836"/>
      <c r="U35" s="836"/>
      <c r="V35" s="836"/>
      <c r="W35" s="836"/>
      <c r="X35" s="836"/>
      <c r="Y35" s="836"/>
      <c r="Z35" s="836"/>
      <c r="AA35" s="836"/>
      <c r="AB35" s="836"/>
      <c r="AC35" s="836"/>
      <c r="AD35" s="836"/>
    </row>
    <row r="36" spans="1:30" s="832" customFormat="1" ht="12.75" customHeight="1">
      <c r="A36" s="838">
        <v>630090</v>
      </c>
      <c r="B36" s="832">
        <v>0</v>
      </c>
      <c r="C36" s="349" t="s">
        <v>24</v>
      </c>
      <c r="G36" s="833"/>
      <c r="H36" s="839">
        <v>8</v>
      </c>
      <c r="I36" s="842"/>
      <c r="J36" s="842"/>
      <c r="K36" s="842"/>
      <c r="L36" s="851">
        <f>SUM(H36:K36)</f>
        <v>8</v>
      </c>
      <c r="M36" s="836"/>
      <c r="N36" s="836"/>
      <c r="O36" s="836"/>
      <c r="P36" s="836"/>
      <c r="Q36" s="836"/>
      <c r="R36" s="836"/>
      <c r="S36" s="836"/>
      <c r="T36" s="836"/>
      <c r="U36" s="836"/>
      <c r="V36" s="836"/>
      <c r="W36" s="836"/>
      <c r="X36" s="836"/>
      <c r="Y36" s="836"/>
      <c r="Z36" s="836"/>
      <c r="AA36" s="836"/>
      <c r="AB36" s="836"/>
      <c r="AC36" s="836"/>
      <c r="AD36" s="836"/>
    </row>
    <row r="37" spans="1:30" s="845" customFormat="1" ht="12.75" customHeight="1">
      <c r="A37" s="844"/>
      <c r="C37" s="351"/>
      <c r="D37" s="845" t="s">
        <v>282</v>
      </c>
      <c r="G37" s="862"/>
      <c r="H37" s="863">
        <f>SUBTOTAL(9,H36:H36)</f>
        <v>8</v>
      </c>
      <c r="I37" s="846"/>
      <c r="J37" s="846"/>
      <c r="K37" s="846"/>
      <c r="L37" s="877">
        <f>SUM(H37:K37)</f>
        <v>8</v>
      </c>
      <c r="M37" s="849"/>
      <c r="N37" s="849"/>
      <c r="O37" s="849"/>
      <c r="P37" s="849"/>
      <c r="Q37" s="849"/>
      <c r="R37" s="849"/>
      <c r="S37" s="849"/>
      <c r="T37" s="849"/>
      <c r="U37" s="849"/>
      <c r="V37" s="849"/>
      <c r="W37" s="849"/>
      <c r="X37" s="849"/>
      <c r="Y37" s="849"/>
      <c r="Z37" s="849"/>
      <c r="AA37" s="849"/>
      <c r="AB37" s="849"/>
      <c r="AC37" s="849"/>
      <c r="AD37" s="849"/>
    </row>
    <row r="38" spans="1:30" s="832" customFormat="1" ht="12.75" customHeight="1">
      <c r="A38" s="837"/>
      <c r="C38" s="349"/>
      <c r="G38" s="833"/>
      <c r="H38" s="839"/>
      <c r="I38" s="842"/>
      <c r="J38" s="842"/>
      <c r="K38" s="842"/>
      <c r="L38" s="843"/>
      <c r="M38" s="836"/>
      <c r="N38" s="836"/>
      <c r="O38" s="836"/>
      <c r="P38" s="836"/>
      <c r="Q38" s="836"/>
      <c r="R38" s="836"/>
      <c r="S38" s="836"/>
      <c r="T38" s="836"/>
      <c r="U38" s="836"/>
      <c r="V38" s="836"/>
      <c r="W38" s="836"/>
      <c r="X38" s="836"/>
      <c r="Y38" s="836"/>
      <c r="Z38" s="836"/>
      <c r="AA38" s="836"/>
      <c r="AB38" s="836"/>
      <c r="AC38" s="836"/>
      <c r="AD38" s="836"/>
    </row>
    <row r="39" spans="1:30" s="832" customFormat="1" ht="12.75" hidden="1" customHeight="1" outlineLevel="1">
      <c r="A39" s="837"/>
      <c r="C39" s="357" t="s">
        <v>70</v>
      </c>
      <c r="G39" s="833"/>
      <c r="H39" s="839"/>
      <c r="I39" s="842"/>
      <c r="J39" s="842"/>
      <c r="K39" s="842"/>
      <c r="L39" s="851">
        <f>SUM(H39:K39)</f>
        <v>0</v>
      </c>
      <c r="M39" s="836"/>
      <c r="N39" s="836"/>
      <c r="O39" s="836"/>
      <c r="P39" s="836"/>
      <c r="Q39" s="836"/>
      <c r="R39" s="836"/>
      <c r="S39" s="836"/>
      <c r="T39" s="836"/>
      <c r="U39" s="836"/>
      <c r="V39" s="836"/>
      <c r="W39" s="836"/>
      <c r="X39" s="836"/>
      <c r="Y39" s="836"/>
      <c r="Z39" s="836"/>
      <c r="AA39" s="836"/>
      <c r="AB39" s="836"/>
      <c r="AC39" s="836"/>
      <c r="AD39" s="836"/>
    </row>
    <row r="40" spans="1:30" s="832" customFormat="1" ht="12.75" hidden="1" customHeight="1" outlineLevel="1">
      <c r="A40" s="838"/>
      <c r="C40" s="349" t="s">
        <v>283</v>
      </c>
      <c r="G40" s="833"/>
      <c r="H40" s="839">
        <v>0</v>
      </c>
      <c r="I40" s="842"/>
      <c r="J40" s="842"/>
      <c r="K40" s="842"/>
      <c r="L40" s="851">
        <f>SUM(H40:K40)</f>
        <v>0</v>
      </c>
      <c r="M40" s="836"/>
      <c r="N40" s="836"/>
      <c r="O40" s="836"/>
      <c r="P40" s="836"/>
      <c r="Q40" s="836"/>
      <c r="R40" s="836"/>
      <c r="S40" s="836"/>
      <c r="T40" s="836"/>
      <c r="U40" s="836"/>
      <c r="V40" s="836"/>
      <c r="W40" s="836"/>
      <c r="X40" s="836"/>
      <c r="Y40" s="836"/>
      <c r="Z40" s="836"/>
      <c r="AA40" s="836"/>
      <c r="AB40" s="836"/>
      <c r="AC40" s="836"/>
      <c r="AD40" s="836"/>
    </row>
    <row r="41" spans="1:30" s="832" customFormat="1" ht="12.75" hidden="1" customHeight="1" outlineLevel="1">
      <c r="A41" s="838"/>
      <c r="C41" s="349" t="s">
        <v>284</v>
      </c>
      <c r="G41" s="833"/>
      <c r="H41" s="839">
        <v>0</v>
      </c>
      <c r="I41" s="842"/>
      <c r="J41" s="842"/>
      <c r="K41" s="842"/>
      <c r="L41" s="851"/>
      <c r="M41" s="836"/>
      <c r="N41" s="836"/>
      <c r="O41" s="836"/>
      <c r="P41" s="836"/>
      <c r="Q41" s="836"/>
      <c r="R41" s="836"/>
      <c r="S41" s="836"/>
      <c r="T41" s="836"/>
      <c r="U41" s="836"/>
      <c r="V41" s="836"/>
      <c r="W41" s="836"/>
      <c r="X41" s="836"/>
      <c r="Y41" s="836"/>
      <c r="Z41" s="836"/>
      <c r="AA41" s="836"/>
      <c r="AB41" s="836"/>
      <c r="AC41" s="836"/>
      <c r="AD41" s="836"/>
    </row>
    <row r="42" spans="1:30" s="832" customFormat="1" ht="12.75" hidden="1" customHeight="1" outlineLevel="1">
      <c r="A42" s="838"/>
      <c r="C42" s="349" t="s">
        <v>285</v>
      </c>
      <c r="G42" s="833"/>
      <c r="H42" s="839">
        <v>0</v>
      </c>
      <c r="I42" s="842"/>
      <c r="J42" s="842"/>
      <c r="K42" s="842"/>
      <c r="L42" s="851"/>
      <c r="M42" s="836"/>
      <c r="N42" s="836"/>
      <c r="O42" s="836"/>
      <c r="P42" s="836"/>
      <c r="Q42" s="836"/>
      <c r="R42" s="836"/>
      <c r="S42" s="836"/>
      <c r="T42" s="836"/>
      <c r="U42" s="836"/>
      <c r="V42" s="836"/>
      <c r="W42" s="836"/>
      <c r="X42" s="836"/>
      <c r="Y42" s="836"/>
      <c r="Z42" s="836"/>
      <c r="AA42" s="836"/>
      <c r="AB42" s="836"/>
      <c r="AC42" s="836"/>
      <c r="AD42" s="836"/>
    </row>
    <row r="43" spans="1:30" s="832" customFormat="1" ht="12.75" hidden="1" customHeight="1" outlineLevel="1">
      <c r="A43" s="838"/>
      <c r="C43" s="349" t="s">
        <v>286</v>
      </c>
      <c r="G43" s="833"/>
      <c r="H43" s="839">
        <v>0</v>
      </c>
      <c r="I43" s="842"/>
      <c r="J43" s="842"/>
      <c r="K43" s="842"/>
      <c r="L43" s="851">
        <f>SUM(H43:K43)</f>
        <v>0</v>
      </c>
      <c r="M43" s="836"/>
      <c r="N43" s="836"/>
      <c r="O43" s="836"/>
      <c r="P43" s="836"/>
      <c r="Q43" s="836"/>
      <c r="R43" s="836"/>
      <c r="S43" s="836"/>
      <c r="T43" s="836"/>
      <c r="U43" s="836"/>
      <c r="V43" s="836"/>
      <c r="W43" s="836"/>
      <c r="X43" s="836"/>
      <c r="Y43" s="836"/>
      <c r="Z43" s="836"/>
      <c r="AA43" s="836"/>
      <c r="AB43" s="836"/>
      <c r="AC43" s="836"/>
      <c r="AD43" s="836"/>
    </row>
    <row r="44" spans="1:30" s="832" customFormat="1" ht="12.75" hidden="1" customHeight="1" outlineLevel="1">
      <c r="A44" s="878"/>
      <c r="C44" s="349"/>
      <c r="D44" s="845" t="s">
        <v>230</v>
      </c>
      <c r="G44" s="833"/>
      <c r="H44" s="879">
        <f>SUBTOTAL(9,H40:H43)</f>
        <v>0</v>
      </c>
      <c r="I44" s="880"/>
      <c r="J44" s="880"/>
      <c r="K44" s="880"/>
      <c r="L44" s="881">
        <f>SUM(H44:K44)</f>
        <v>0</v>
      </c>
      <c r="M44" s="836"/>
      <c r="N44" s="836"/>
      <c r="O44" s="836"/>
      <c r="P44" s="836"/>
      <c r="Q44" s="836"/>
      <c r="R44" s="836"/>
      <c r="S44" s="836"/>
      <c r="T44" s="836"/>
      <c r="U44" s="836"/>
      <c r="V44" s="836"/>
      <c r="W44" s="836"/>
      <c r="X44" s="836"/>
      <c r="Y44" s="836"/>
      <c r="Z44" s="836"/>
      <c r="AA44" s="836"/>
      <c r="AB44" s="836"/>
      <c r="AC44" s="836"/>
      <c r="AD44" s="836"/>
    </row>
    <row r="45" spans="1:30" s="832" customFormat="1" ht="12.75" hidden="1" customHeight="1" outlineLevel="1">
      <c r="A45" s="878"/>
      <c r="C45" s="349"/>
      <c r="D45" s="845"/>
      <c r="G45" s="833"/>
      <c r="H45" s="839"/>
      <c r="I45" s="842"/>
      <c r="J45" s="842"/>
      <c r="K45" s="842"/>
      <c r="L45" s="851"/>
      <c r="M45" s="836"/>
      <c r="N45" s="836"/>
      <c r="O45" s="836"/>
      <c r="P45" s="836"/>
      <c r="Q45" s="836"/>
      <c r="R45" s="836"/>
      <c r="S45" s="836"/>
      <c r="T45" s="836"/>
      <c r="U45" s="836"/>
      <c r="V45" s="836"/>
      <c r="W45" s="836"/>
      <c r="X45" s="836"/>
      <c r="Y45" s="836"/>
      <c r="Z45" s="836"/>
      <c r="AA45" s="836"/>
      <c r="AB45" s="836"/>
      <c r="AC45" s="836"/>
      <c r="AD45" s="836"/>
    </row>
    <row r="46" spans="1:30" s="832" customFormat="1" ht="12.75" customHeight="1" collapsed="1">
      <c r="A46" s="837"/>
      <c r="C46" s="882" t="s">
        <v>240</v>
      </c>
      <c r="G46" s="833"/>
      <c r="H46" s="839"/>
      <c r="I46" s="842"/>
      <c r="J46" s="842"/>
      <c r="K46" s="842"/>
      <c r="L46" s="843"/>
      <c r="M46" s="836"/>
      <c r="N46" s="836"/>
      <c r="O46" s="836"/>
      <c r="P46" s="836"/>
      <c r="Q46" s="836"/>
      <c r="R46" s="836"/>
      <c r="S46" s="836"/>
      <c r="T46" s="836"/>
      <c r="U46" s="836"/>
      <c r="V46" s="836"/>
      <c r="W46" s="836"/>
      <c r="X46" s="836"/>
      <c r="Y46" s="836"/>
      <c r="Z46" s="836"/>
      <c r="AA46" s="836"/>
      <c r="AB46" s="836"/>
      <c r="AC46" s="836"/>
      <c r="AD46" s="836"/>
    </row>
    <row r="47" spans="1:30" s="832" customFormat="1" ht="12.75" customHeight="1">
      <c r="A47" s="878">
        <v>640010</v>
      </c>
      <c r="C47" s="349" t="s">
        <v>22</v>
      </c>
      <c r="G47" s="833"/>
      <c r="H47" s="839">
        <v>11</v>
      </c>
      <c r="I47" s="842"/>
      <c r="J47" s="842"/>
      <c r="K47" s="842"/>
      <c r="L47" s="843">
        <f>SUM(H47:K47)</f>
        <v>11</v>
      </c>
      <c r="M47" s="836"/>
      <c r="N47" s="836"/>
      <c r="O47" s="836"/>
      <c r="P47" s="836"/>
      <c r="Q47" s="836"/>
      <c r="R47" s="836"/>
      <c r="S47" s="836"/>
      <c r="T47" s="836"/>
      <c r="U47" s="836"/>
      <c r="V47" s="836"/>
      <c r="W47" s="836"/>
      <c r="X47" s="836"/>
      <c r="Y47" s="836"/>
      <c r="Z47" s="836"/>
      <c r="AA47" s="836"/>
      <c r="AB47" s="836"/>
      <c r="AC47" s="836"/>
      <c r="AD47" s="836"/>
    </row>
    <row r="48" spans="1:30" s="832" customFormat="1" ht="12.75" hidden="1" customHeight="1" outlineLevel="1">
      <c r="A48" s="878">
        <v>640020</v>
      </c>
      <c r="C48" s="349" t="s">
        <v>23</v>
      </c>
      <c r="G48" s="833"/>
      <c r="H48" s="350">
        <v>0</v>
      </c>
      <c r="I48" s="842"/>
      <c r="J48" s="842"/>
      <c r="K48" s="842"/>
      <c r="L48" s="840">
        <f>SUM(H48:K48)</f>
        <v>0</v>
      </c>
      <c r="M48" s="836"/>
      <c r="N48" s="836"/>
      <c r="O48" s="836"/>
      <c r="P48" s="836"/>
      <c r="Q48" s="836"/>
      <c r="R48" s="836"/>
      <c r="S48" s="836"/>
      <c r="T48" s="836"/>
      <c r="U48" s="836"/>
      <c r="V48" s="836"/>
      <c r="W48" s="836"/>
      <c r="X48" s="836"/>
      <c r="Y48" s="836"/>
      <c r="Z48" s="836"/>
      <c r="AA48" s="836"/>
      <c r="AB48" s="836"/>
      <c r="AC48" s="836"/>
      <c r="AD48" s="836"/>
    </row>
    <row r="49" spans="1:30" s="832" customFormat="1" ht="12.75" hidden="1" customHeight="1" outlineLevel="1">
      <c r="A49" s="878">
        <v>640070</v>
      </c>
      <c r="C49" s="349" t="s">
        <v>72</v>
      </c>
      <c r="G49" s="833"/>
      <c r="H49" s="350">
        <v>0</v>
      </c>
      <c r="I49" s="842"/>
      <c r="J49" s="842"/>
      <c r="K49" s="842"/>
      <c r="L49" s="851">
        <f>SUM(H49:K49)</f>
        <v>0</v>
      </c>
      <c r="M49" s="836"/>
      <c r="N49" s="836"/>
      <c r="O49" s="836"/>
      <c r="P49" s="836"/>
      <c r="Q49" s="836"/>
      <c r="R49" s="836"/>
      <c r="S49" s="836"/>
      <c r="T49" s="836"/>
      <c r="U49" s="836"/>
      <c r="V49" s="836"/>
      <c r="W49" s="836"/>
      <c r="X49" s="836"/>
      <c r="Y49" s="836"/>
      <c r="Z49" s="836"/>
      <c r="AA49" s="836"/>
      <c r="AB49" s="836"/>
      <c r="AC49" s="836"/>
      <c r="AD49" s="836"/>
    </row>
    <row r="50" spans="1:30" s="845" customFormat="1" ht="12.75" customHeight="1" collapsed="1">
      <c r="A50" s="883"/>
      <c r="C50" s="351"/>
      <c r="D50" s="830" t="s">
        <v>241</v>
      </c>
      <c r="H50" s="863">
        <f>SUBTOTAL(9,H47:H49)</f>
        <v>11</v>
      </c>
      <c r="I50" s="352"/>
      <c r="J50" s="353"/>
      <c r="K50" s="353"/>
      <c r="L50" s="877">
        <f>SUM(H50:K50)</f>
        <v>11</v>
      </c>
      <c r="M50" s="849"/>
      <c r="N50" s="849"/>
      <c r="O50" s="849"/>
      <c r="P50" s="849"/>
      <c r="Q50" s="849"/>
      <c r="R50" s="849"/>
      <c r="S50" s="849"/>
      <c r="T50" s="849"/>
      <c r="U50" s="849"/>
      <c r="V50" s="849"/>
      <c r="W50" s="849"/>
      <c r="X50" s="849"/>
      <c r="Y50" s="849"/>
      <c r="Z50" s="849"/>
      <c r="AA50" s="849"/>
      <c r="AB50" s="849"/>
      <c r="AC50" s="849"/>
      <c r="AD50" s="849"/>
    </row>
    <row r="51" spans="1:30" s="832" customFormat="1" ht="12.75" customHeight="1">
      <c r="A51" s="878"/>
      <c r="C51" s="349"/>
      <c r="D51" s="830"/>
      <c r="H51" s="350"/>
      <c r="I51" s="354"/>
      <c r="J51" s="355"/>
      <c r="K51" s="355"/>
      <c r="L51" s="843"/>
      <c r="M51" s="836"/>
      <c r="N51" s="836"/>
      <c r="O51" s="836"/>
      <c r="P51" s="836"/>
      <c r="Q51" s="836"/>
      <c r="R51" s="836"/>
      <c r="S51" s="836"/>
      <c r="T51" s="836"/>
      <c r="U51" s="836"/>
      <c r="V51" s="836"/>
      <c r="W51" s="836"/>
      <c r="X51" s="836"/>
      <c r="Y51" s="836"/>
      <c r="Z51" s="836"/>
      <c r="AA51" s="836"/>
      <c r="AB51" s="836"/>
      <c r="AC51" s="836"/>
      <c r="AD51" s="836"/>
    </row>
    <row r="52" spans="1:30" s="832" customFormat="1" ht="12.75" hidden="1" customHeight="1">
      <c r="A52" s="837"/>
      <c r="C52" s="882" t="s">
        <v>3</v>
      </c>
      <c r="G52" s="833"/>
      <c r="H52" s="839"/>
      <c r="I52" s="842"/>
      <c r="J52" s="842"/>
      <c r="K52" s="842"/>
      <c r="L52" s="843"/>
      <c r="M52" s="836"/>
      <c r="N52" s="836"/>
      <c r="O52" s="836"/>
      <c r="P52" s="836"/>
      <c r="Q52" s="836"/>
      <c r="R52" s="836"/>
      <c r="S52" s="836"/>
      <c r="T52" s="836"/>
      <c r="U52" s="836"/>
      <c r="V52" s="836"/>
      <c r="W52" s="836"/>
      <c r="X52" s="836"/>
      <c r="Y52" s="836"/>
      <c r="Z52" s="836"/>
      <c r="AA52" s="836"/>
      <c r="AB52" s="836"/>
      <c r="AC52" s="836"/>
      <c r="AD52" s="836"/>
    </row>
    <row r="53" spans="1:30" s="832" customFormat="1" ht="12.75" hidden="1" customHeight="1">
      <c r="A53" s="878">
        <v>640040</v>
      </c>
      <c r="C53" s="349" t="s">
        <v>4</v>
      </c>
      <c r="G53" s="833"/>
      <c r="H53" s="856">
        <v>0</v>
      </c>
      <c r="I53" s="858"/>
      <c r="J53" s="858"/>
      <c r="K53" s="858"/>
      <c r="L53" s="884">
        <f>SUM(H53:K53)</f>
        <v>0</v>
      </c>
      <c r="M53" s="836"/>
      <c r="N53" s="836"/>
      <c r="O53" s="836"/>
      <c r="P53" s="836"/>
      <c r="Q53" s="836"/>
      <c r="R53" s="836"/>
      <c r="S53" s="836"/>
      <c r="T53" s="836"/>
      <c r="U53" s="836"/>
      <c r="V53" s="836"/>
      <c r="W53" s="836"/>
      <c r="X53" s="836"/>
      <c r="Y53" s="836"/>
      <c r="Z53" s="836"/>
      <c r="AA53" s="836"/>
      <c r="AB53" s="836"/>
      <c r="AC53" s="836"/>
      <c r="AD53" s="836"/>
    </row>
    <row r="54" spans="1:30" s="832" customFormat="1" ht="12.75" hidden="1" customHeight="1" outlineLevel="1">
      <c r="A54" s="878">
        <v>640050</v>
      </c>
      <c r="C54" s="349" t="s">
        <v>5</v>
      </c>
      <c r="G54" s="833"/>
      <c r="H54" s="350">
        <v>0</v>
      </c>
      <c r="I54" s="842"/>
      <c r="J54" s="842"/>
      <c r="K54" s="842"/>
      <c r="L54" s="843">
        <f>SUM(H54:K54)</f>
        <v>0</v>
      </c>
      <c r="M54" s="836"/>
      <c r="N54" s="836"/>
      <c r="O54" s="836"/>
      <c r="P54" s="836"/>
      <c r="Q54" s="836"/>
      <c r="R54" s="836"/>
      <c r="S54" s="836"/>
      <c r="T54" s="836"/>
      <c r="U54" s="836"/>
      <c r="V54" s="836"/>
      <c r="W54" s="836"/>
      <c r="X54" s="836"/>
      <c r="Y54" s="836"/>
      <c r="Z54" s="836"/>
      <c r="AA54" s="836"/>
      <c r="AB54" s="836"/>
      <c r="AC54" s="836"/>
      <c r="AD54" s="836"/>
    </row>
    <row r="55" spans="1:30" s="845" customFormat="1" ht="12.75" hidden="1" customHeight="1" collapsed="1">
      <c r="A55" s="883"/>
      <c r="C55" s="351"/>
      <c r="D55" s="830" t="s">
        <v>6</v>
      </c>
      <c r="H55" s="356">
        <f>SUBTOTAL(9,H53:H53)</f>
        <v>0</v>
      </c>
      <c r="I55" s="352"/>
      <c r="J55" s="353"/>
      <c r="K55" s="353"/>
      <c r="L55" s="877">
        <f>SUM(H55:K55)</f>
        <v>0</v>
      </c>
      <c r="M55" s="849"/>
      <c r="N55" s="849"/>
      <c r="O55" s="849"/>
      <c r="P55" s="849"/>
      <c r="Q55" s="849"/>
      <c r="R55" s="849"/>
      <c r="S55" s="849"/>
      <c r="T55" s="849"/>
      <c r="U55" s="849"/>
      <c r="V55" s="849"/>
      <c r="W55" s="849"/>
      <c r="X55" s="849"/>
      <c r="Y55" s="849"/>
      <c r="Z55" s="849"/>
      <c r="AA55" s="849"/>
      <c r="AB55" s="849"/>
      <c r="AC55" s="849"/>
      <c r="AD55" s="849"/>
    </row>
    <row r="56" spans="1:30" s="832" customFormat="1" ht="12.75" hidden="1" customHeight="1">
      <c r="A56" s="878"/>
      <c r="C56" s="349"/>
      <c r="D56" s="830"/>
      <c r="H56" s="350"/>
      <c r="I56" s="354"/>
      <c r="J56" s="355"/>
      <c r="K56" s="355"/>
      <c r="L56" s="843"/>
      <c r="M56" s="836"/>
      <c r="N56" s="836"/>
      <c r="O56" s="836"/>
      <c r="P56" s="836"/>
      <c r="Q56" s="836"/>
      <c r="R56" s="836"/>
      <c r="S56" s="836"/>
      <c r="T56" s="836"/>
      <c r="U56" s="836"/>
      <c r="V56" s="836"/>
      <c r="W56" s="836"/>
      <c r="X56" s="836"/>
      <c r="Y56" s="836"/>
      <c r="Z56" s="836"/>
      <c r="AA56" s="836"/>
      <c r="AB56" s="836"/>
      <c r="AC56" s="836"/>
      <c r="AD56" s="836"/>
    </row>
    <row r="57" spans="1:30" s="832" customFormat="1" ht="12.75" customHeight="1">
      <c r="A57" s="878"/>
      <c r="C57" s="357" t="s">
        <v>175</v>
      </c>
      <c r="H57" s="350"/>
      <c r="I57" s="354"/>
      <c r="J57" s="355"/>
      <c r="K57" s="355"/>
      <c r="L57" s="358"/>
      <c r="M57" s="836"/>
      <c r="W57" s="836"/>
      <c r="X57" s="836"/>
      <c r="Y57" s="836"/>
      <c r="Z57" s="836"/>
      <c r="AA57" s="836"/>
      <c r="AB57" s="836"/>
      <c r="AC57" s="836"/>
      <c r="AD57" s="836"/>
    </row>
    <row r="58" spans="1:30" s="832" customFormat="1" ht="12.75" hidden="1" customHeight="1" outlineLevel="1">
      <c r="A58" s="878">
        <v>678030</v>
      </c>
      <c r="C58" s="349" t="s">
        <v>26</v>
      </c>
      <c r="H58" s="350">
        <v>0</v>
      </c>
      <c r="I58" s="354"/>
      <c r="J58" s="355"/>
      <c r="K58" s="355"/>
      <c r="L58" s="855"/>
      <c r="M58" s="836"/>
      <c r="W58" s="836"/>
      <c r="X58" s="836"/>
      <c r="Y58" s="836"/>
      <c r="Z58" s="836"/>
      <c r="AA58" s="836"/>
      <c r="AB58" s="836"/>
      <c r="AC58" s="836"/>
      <c r="AD58" s="836"/>
    </row>
    <row r="59" spans="1:30" s="832" customFormat="1" ht="12.75" customHeight="1" outlineLevel="1">
      <c r="A59" s="878">
        <v>670150</v>
      </c>
      <c r="C59" s="349" t="s">
        <v>27</v>
      </c>
      <c r="H59" s="350">
        <v>37.863059999999997</v>
      </c>
      <c r="I59" s="354"/>
      <c r="J59" s="355"/>
      <c r="K59" s="355"/>
      <c r="L59" s="855">
        <f>SUM(H59:K59)</f>
        <v>37.863059999999997</v>
      </c>
      <c r="M59" s="836"/>
      <c r="W59" s="836"/>
      <c r="X59" s="836"/>
      <c r="Y59" s="836"/>
      <c r="Z59" s="836"/>
      <c r="AA59" s="836"/>
      <c r="AB59" s="836"/>
      <c r="AC59" s="836"/>
      <c r="AD59" s="836"/>
    </row>
    <row r="60" spans="1:30" s="832" customFormat="1" ht="12.75" hidden="1" customHeight="1" outlineLevel="1">
      <c r="A60" s="878">
        <v>640080</v>
      </c>
      <c r="C60" s="359" t="s">
        <v>279</v>
      </c>
      <c r="H60" s="350">
        <v>0</v>
      </c>
      <c r="I60" s="850"/>
      <c r="J60" s="842"/>
      <c r="K60" s="842"/>
      <c r="L60" s="843"/>
      <c r="M60" s="836"/>
      <c r="W60" s="836"/>
      <c r="X60" s="836"/>
      <c r="Y60" s="836"/>
      <c r="Z60" s="836"/>
      <c r="AA60" s="836"/>
      <c r="AB60" s="836"/>
      <c r="AC60" s="836"/>
      <c r="AD60" s="836"/>
    </row>
    <row r="61" spans="1:30" s="832" customFormat="1" ht="12.75" hidden="1" customHeight="1" outlineLevel="1">
      <c r="A61" s="838">
        <v>622060</v>
      </c>
      <c r="C61" s="359" t="s">
        <v>73</v>
      </c>
      <c r="H61" s="350">
        <v>0</v>
      </c>
      <c r="I61" s="354"/>
      <c r="J61" s="355"/>
      <c r="K61" s="355"/>
      <c r="L61" s="358"/>
      <c r="M61" s="836"/>
      <c r="W61" s="836"/>
      <c r="X61" s="836"/>
      <c r="Y61" s="836"/>
      <c r="Z61" s="836"/>
      <c r="AA61" s="836"/>
      <c r="AB61" s="836"/>
      <c r="AC61" s="836"/>
      <c r="AD61" s="836"/>
    </row>
    <row r="62" spans="1:30" s="832" customFormat="1" ht="12.75" hidden="1" customHeight="1" outlineLevel="1">
      <c r="A62" s="838">
        <v>630130</v>
      </c>
      <c r="B62" s="852"/>
      <c r="C62" s="853" t="s">
        <v>287</v>
      </c>
      <c r="H62" s="350">
        <v>0</v>
      </c>
      <c r="I62" s="850"/>
      <c r="J62" s="842"/>
      <c r="K62" s="842"/>
      <c r="L62" s="855">
        <f>SUM(H62:K62)</f>
        <v>0</v>
      </c>
      <c r="M62" s="836"/>
      <c r="N62" s="885"/>
      <c r="P62" s="886"/>
      <c r="U62" s="886" t="e">
        <f>#REF!/1000</f>
        <v>#REF!</v>
      </c>
      <c r="W62" s="836"/>
      <c r="X62" s="836"/>
      <c r="Y62" s="836"/>
      <c r="Z62" s="836"/>
      <c r="AA62" s="836"/>
      <c r="AB62" s="836"/>
      <c r="AC62" s="836"/>
      <c r="AD62" s="836"/>
    </row>
    <row r="63" spans="1:30" s="832" customFormat="1" ht="12.75" hidden="1" customHeight="1" collapsed="1">
      <c r="A63" s="887" t="s">
        <v>242</v>
      </c>
      <c r="B63" s="852"/>
      <c r="C63" s="853" t="s">
        <v>243</v>
      </c>
      <c r="H63" s="856">
        <v>0</v>
      </c>
      <c r="I63" s="857"/>
      <c r="J63" s="858"/>
      <c r="K63" s="858"/>
      <c r="L63" s="884">
        <f>SUM(H63:K63)</f>
        <v>0</v>
      </c>
      <c r="M63" s="836"/>
      <c r="N63" s="885"/>
      <c r="P63" s="886"/>
      <c r="U63" s="886"/>
      <c r="W63" s="836"/>
      <c r="X63" s="836"/>
      <c r="Y63" s="836"/>
      <c r="Z63" s="836"/>
      <c r="AA63" s="836"/>
      <c r="AB63" s="836"/>
      <c r="AC63" s="836"/>
      <c r="AD63" s="836"/>
    </row>
    <row r="64" spans="1:30" s="845" customFormat="1" ht="12.75" customHeight="1">
      <c r="A64" s="844"/>
      <c r="B64" s="860"/>
      <c r="C64" s="861"/>
      <c r="D64" s="845" t="s">
        <v>270</v>
      </c>
      <c r="H64" s="888">
        <f>SUBTOTAL(9,H57:H63)</f>
        <v>37.863059999999997</v>
      </c>
      <c r="I64" s="847">
        <f>SUM(I57:I63)</f>
        <v>0</v>
      </c>
      <c r="J64" s="846">
        <f>SUM(J57:J63)</f>
        <v>0</v>
      </c>
      <c r="K64" s="846">
        <f>SUM(K57:K63)</f>
        <v>0</v>
      </c>
      <c r="L64" s="877">
        <f>SUM(H64:K64)</f>
        <v>37.863059999999997</v>
      </c>
      <c r="M64" s="849"/>
      <c r="N64" s="360"/>
      <c r="O64" s="849"/>
      <c r="P64" s="849"/>
      <c r="Q64" s="849"/>
      <c r="R64" s="849"/>
      <c r="S64" s="849"/>
      <c r="T64" s="849"/>
      <c r="U64" s="849"/>
      <c r="V64" s="849"/>
      <c r="W64" s="849"/>
      <c r="X64" s="849"/>
      <c r="Y64" s="849"/>
      <c r="Z64" s="849"/>
      <c r="AA64" s="849"/>
      <c r="AB64" s="849"/>
      <c r="AC64" s="849"/>
      <c r="AD64" s="849"/>
    </row>
    <row r="65" spans="1:30" s="832" customFormat="1" ht="12.75" customHeight="1">
      <c r="A65" s="837"/>
      <c r="B65" s="852"/>
      <c r="C65" s="853"/>
      <c r="H65" s="842"/>
      <c r="I65" s="850"/>
      <c r="J65" s="842"/>
      <c r="K65" s="842"/>
      <c r="L65" s="851">
        <f>SUM(I65:K65)</f>
        <v>0</v>
      </c>
      <c r="M65" s="836"/>
      <c r="N65" s="836"/>
      <c r="O65" s="836"/>
      <c r="P65" s="836"/>
      <c r="Q65" s="836"/>
      <c r="R65" s="836"/>
      <c r="S65" s="836"/>
      <c r="T65" s="836"/>
      <c r="U65" s="836"/>
      <c r="V65" s="836"/>
      <c r="W65" s="836"/>
      <c r="X65" s="836"/>
      <c r="Y65" s="836"/>
      <c r="Z65" s="836"/>
      <c r="AA65" s="836"/>
      <c r="AB65" s="836"/>
      <c r="AC65" s="836"/>
      <c r="AD65" s="836"/>
    </row>
    <row r="66" spans="1:30" s="872" customFormat="1" ht="12.75" customHeight="1">
      <c r="A66" s="864"/>
      <c r="B66" s="865"/>
      <c r="C66" s="866" t="s">
        <v>231</v>
      </c>
      <c r="D66" s="867"/>
      <c r="E66" s="867"/>
      <c r="F66" s="867"/>
      <c r="G66" s="867"/>
      <c r="H66" s="889">
        <f>(H33+H37+H44+H50+H55+H64)</f>
        <v>465.86306000000002</v>
      </c>
      <c r="I66" s="890">
        <f>(I33+I37+I44+I50+I55+I64)</f>
        <v>0</v>
      </c>
      <c r="J66" s="889">
        <f>(J33+J37+J44+J50+J55+J64)</f>
        <v>0</v>
      </c>
      <c r="K66" s="889">
        <f>(K33+K37+K44+K50+K55+K64)</f>
        <v>0</v>
      </c>
      <c r="L66" s="891">
        <f>(L33+L37+L44+L50+L55+L64)</f>
        <v>465.86306000000002</v>
      </c>
      <c r="M66" s="871"/>
      <c r="N66" s="871"/>
      <c r="O66" s="871"/>
      <c r="P66" s="871"/>
      <c r="Q66" s="871"/>
      <c r="R66" s="871"/>
      <c r="S66" s="871"/>
      <c r="T66" s="871"/>
      <c r="U66" s="871"/>
      <c r="V66" s="871"/>
      <c r="W66" s="871"/>
      <c r="X66" s="871"/>
      <c r="Y66" s="871"/>
      <c r="Z66" s="871"/>
      <c r="AA66" s="871"/>
      <c r="AB66" s="871"/>
      <c r="AC66" s="871"/>
      <c r="AD66" s="871"/>
    </row>
    <row r="67" spans="1:30" s="832" customFormat="1" ht="12.75" customHeight="1">
      <c r="A67" s="837"/>
      <c r="B67" s="852"/>
      <c r="C67" s="853"/>
      <c r="G67" s="833"/>
      <c r="H67" s="842"/>
      <c r="I67" s="842"/>
      <c r="J67" s="842"/>
      <c r="K67" s="842"/>
      <c r="L67" s="851">
        <v>0</v>
      </c>
      <c r="M67" s="836"/>
      <c r="N67" s="836"/>
      <c r="O67" s="836"/>
      <c r="P67" s="836"/>
      <c r="Q67" s="836"/>
      <c r="R67" s="836"/>
      <c r="S67" s="836"/>
      <c r="T67" s="836"/>
      <c r="U67" s="836"/>
      <c r="V67" s="836"/>
      <c r="W67" s="836"/>
      <c r="X67" s="836"/>
      <c r="Y67" s="836"/>
      <c r="Z67" s="836"/>
      <c r="AA67" s="836"/>
      <c r="AB67" s="836"/>
      <c r="AC67" s="836"/>
      <c r="AD67" s="836"/>
    </row>
    <row r="68" spans="1:30" s="811" customFormat="1" ht="12.75" customHeight="1">
      <c r="A68" s="873"/>
      <c r="B68" s="892"/>
      <c r="C68" s="818"/>
      <c r="G68" s="819"/>
      <c r="H68" s="893"/>
      <c r="I68" s="893"/>
      <c r="J68" s="893"/>
      <c r="K68" s="893"/>
      <c r="L68" s="894"/>
      <c r="M68" s="817"/>
      <c r="N68" s="817"/>
      <c r="O68" s="817"/>
      <c r="P68" s="817"/>
      <c r="Q68" s="817"/>
      <c r="R68" s="817"/>
      <c r="S68" s="817"/>
      <c r="T68" s="817"/>
      <c r="U68" s="817"/>
      <c r="V68" s="817"/>
      <c r="W68" s="817"/>
      <c r="X68" s="817"/>
      <c r="Y68" s="817"/>
      <c r="Z68" s="817"/>
      <c r="AA68" s="817"/>
      <c r="AB68" s="817"/>
      <c r="AC68" s="817"/>
      <c r="AD68" s="817"/>
    </row>
    <row r="69" spans="1:30" s="811" customFormat="1" ht="12.75" customHeight="1">
      <c r="A69" s="873"/>
      <c r="B69" s="892"/>
      <c r="C69" s="818"/>
      <c r="F69" s="895" t="s">
        <v>480</v>
      </c>
      <c r="G69" s="819"/>
      <c r="H69" s="896">
        <f>H26+H66</f>
        <v>3845.8630600000001</v>
      </c>
      <c r="I69" s="897">
        <f>I26+I66</f>
        <v>0</v>
      </c>
      <c r="J69" s="897">
        <f>J26+J66</f>
        <v>0</v>
      </c>
      <c r="K69" s="897">
        <f>K26+K66</f>
        <v>0</v>
      </c>
      <c r="L69" s="898">
        <f>L26+L66</f>
        <v>3845.8630600000001</v>
      </c>
      <c r="M69" s="817"/>
      <c r="N69" s="817"/>
      <c r="O69" s="817"/>
      <c r="P69" s="817"/>
      <c r="Q69" s="817"/>
      <c r="R69" s="817"/>
      <c r="S69" s="817"/>
      <c r="T69" s="817"/>
      <c r="U69" s="817"/>
      <c r="V69" s="817"/>
      <c r="W69" s="817"/>
      <c r="X69" s="817"/>
      <c r="Y69" s="817"/>
      <c r="Z69" s="817"/>
      <c r="AA69" s="817"/>
      <c r="AB69" s="817"/>
      <c r="AC69" s="817"/>
      <c r="AD69" s="817"/>
    </row>
    <row r="70" spans="1:30" s="811" customFormat="1" ht="19.5" customHeight="1">
      <c r="A70" s="873"/>
      <c r="B70" s="892"/>
      <c r="C70" s="818"/>
      <c r="F70" s="895"/>
      <c r="G70" s="819"/>
      <c r="H70" s="827"/>
      <c r="I70" s="827"/>
      <c r="J70" s="827"/>
      <c r="K70" s="899"/>
      <c r="L70" s="900"/>
      <c r="M70" s="817"/>
      <c r="N70" s="817"/>
      <c r="O70" s="817"/>
      <c r="P70" s="817"/>
      <c r="Q70" s="817"/>
      <c r="R70" s="817"/>
      <c r="S70" s="817"/>
      <c r="T70" s="817"/>
      <c r="U70" s="817"/>
      <c r="V70" s="817"/>
      <c r="W70" s="817"/>
      <c r="X70" s="817"/>
      <c r="Y70" s="817"/>
      <c r="Z70" s="817"/>
      <c r="AA70" s="817"/>
      <c r="AB70" s="817"/>
      <c r="AC70" s="817"/>
      <c r="AD70" s="817"/>
    </row>
    <row r="71" spans="1:30" s="811" customFormat="1" ht="15" customHeight="1">
      <c r="A71" s="901"/>
      <c r="C71" s="902" t="s">
        <v>201</v>
      </c>
      <c r="D71" s="892" t="s">
        <v>202</v>
      </c>
      <c r="F71" s="903" t="s">
        <v>203</v>
      </c>
      <c r="G71" s="819"/>
      <c r="H71" s="820"/>
      <c r="I71" s="820"/>
      <c r="J71" s="820"/>
      <c r="K71" s="904"/>
      <c r="L71" s="905"/>
      <c r="M71" s="817"/>
      <c r="N71" s="817"/>
      <c r="O71" s="817"/>
      <c r="P71" s="817"/>
      <c r="Q71" s="817"/>
      <c r="R71" s="817"/>
      <c r="S71" s="817"/>
      <c r="T71" s="817"/>
      <c r="U71" s="817"/>
      <c r="V71" s="817"/>
      <c r="W71" s="817"/>
      <c r="X71" s="817"/>
      <c r="Y71" s="817"/>
      <c r="Z71" s="817"/>
      <c r="AA71" s="817"/>
      <c r="AB71" s="817"/>
      <c r="AC71" s="817"/>
      <c r="AD71" s="817"/>
    </row>
    <row r="72" spans="1:30" s="811" customFormat="1" ht="15" customHeight="1">
      <c r="A72" s="873"/>
      <c r="B72" s="874"/>
      <c r="C72" s="906"/>
      <c r="D72" s="907" t="s">
        <v>204</v>
      </c>
      <c r="E72" s="907"/>
      <c r="F72" s="908"/>
      <c r="G72" s="909"/>
      <c r="H72" s="827"/>
      <c r="I72" s="827"/>
      <c r="J72" s="827"/>
      <c r="K72" s="899"/>
      <c r="L72" s="827"/>
      <c r="M72" s="817"/>
      <c r="N72" s="817"/>
      <c r="O72" s="817"/>
      <c r="P72" s="817"/>
      <c r="Q72" s="817"/>
      <c r="R72" s="817"/>
      <c r="S72" s="817"/>
      <c r="T72" s="817"/>
      <c r="U72" s="817"/>
      <c r="V72" s="817"/>
      <c r="W72" s="817"/>
      <c r="X72" s="817"/>
      <c r="Y72" s="817"/>
      <c r="Z72" s="817"/>
      <c r="AA72" s="817"/>
      <c r="AB72" s="817"/>
      <c r="AC72" s="817"/>
      <c r="AD72" s="817"/>
    </row>
    <row r="73" spans="1:30" s="811" customFormat="1" ht="15" customHeight="1">
      <c r="A73" s="873"/>
      <c r="B73" s="874"/>
      <c r="C73" s="906"/>
      <c r="D73" s="907"/>
      <c r="E73" s="907"/>
      <c r="F73" s="908"/>
      <c r="G73" s="909"/>
      <c r="H73" s="827"/>
      <c r="I73" s="827"/>
      <c r="J73" s="827"/>
      <c r="K73" s="899"/>
      <c r="L73" s="827"/>
      <c r="M73" s="817"/>
      <c r="N73" s="817"/>
      <c r="O73" s="817"/>
      <c r="P73" s="817"/>
      <c r="Q73" s="817"/>
      <c r="R73" s="817"/>
      <c r="S73" s="817"/>
      <c r="T73" s="817"/>
      <c r="U73" s="817"/>
      <c r="V73" s="817"/>
      <c r="W73" s="817"/>
      <c r="X73" s="817"/>
      <c r="Y73" s="817"/>
      <c r="Z73" s="817"/>
      <c r="AA73" s="817"/>
      <c r="AB73" s="817"/>
      <c r="AC73" s="817"/>
      <c r="AD73" s="817"/>
    </row>
    <row r="74" spans="1:30" s="811" customFormat="1" ht="15" customHeight="1">
      <c r="A74" s="873"/>
      <c r="B74" s="910"/>
      <c r="C74" s="818"/>
      <c r="D74" s="911"/>
      <c r="G74" s="819"/>
      <c r="H74" s="912"/>
      <c r="I74" s="912"/>
      <c r="J74" s="913"/>
      <c r="K74" s="912"/>
      <c r="L74" s="914"/>
      <c r="M74" s="817"/>
      <c r="N74" s="817"/>
      <c r="O74" s="817"/>
      <c r="P74" s="817"/>
      <c r="Q74" s="817"/>
      <c r="R74" s="817"/>
      <c r="S74" s="817"/>
      <c r="T74" s="817"/>
      <c r="U74" s="817"/>
      <c r="V74" s="817"/>
      <c r="W74" s="817"/>
      <c r="X74" s="817"/>
      <c r="Y74" s="817"/>
      <c r="Z74" s="817"/>
      <c r="AA74" s="817"/>
      <c r="AB74" s="817"/>
      <c r="AC74" s="817"/>
      <c r="AD74" s="817"/>
    </row>
    <row r="75" spans="1:30" s="811" customFormat="1">
      <c r="A75" s="810"/>
      <c r="B75" s="892"/>
      <c r="C75" s="818"/>
      <c r="F75" s="895" t="s">
        <v>205</v>
      </c>
      <c r="G75" s="819"/>
      <c r="H75" s="897">
        <f>SUM(H71:H74)</f>
        <v>0</v>
      </c>
      <c r="I75" s="897">
        <f>SUM(I71:I74)</f>
        <v>0</v>
      </c>
      <c r="J75" s="897">
        <f>SUM(J71:J74)</f>
        <v>0</v>
      </c>
      <c r="K75" s="915">
        <f>SUM(K71:K74)</f>
        <v>0</v>
      </c>
      <c r="L75" s="897">
        <f>SUM(L71:L74)</f>
        <v>0</v>
      </c>
      <c r="M75" s="817"/>
      <c r="N75" s="817"/>
      <c r="O75" s="817"/>
      <c r="P75" s="817"/>
      <c r="Q75" s="817"/>
      <c r="R75" s="817"/>
      <c r="S75" s="817"/>
      <c r="T75" s="817"/>
      <c r="U75" s="817"/>
      <c r="V75" s="817"/>
      <c r="W75" s="817"/>
      <c r="X75" s="817"/>
      <c r="Y75" s="817"/>
      <c r="Z75" s="817"/>
      <c r="AA75" s="817"/>
      <c r="AB75" s="817"/>
      <c r="AC75" s="817"/>
      <c r="AD75" s="817"/>
    </row>
    <row r="76" spans="1:30" s="811" customFormat="1" ht="15" customHeight="1">
      <c r="A76" s="810"/>
      <c r="C76" s="818"/>
      <c r="G76" s="819"/>
      <c r="H76" s="900"/>
      <c r="I76" s="900"/>
      <c r="J76" s="900"/>
      <c r="K76" s="900"/>
      <c r="L76" s="916"/>
      <c r="M76" s="817"/>
      <c r="N76" s="817"/>
      <c r="O76" s="817"/>
      <c r="P76" s="817"/>
      <c r="Q76" s="817"/>
      <c r="R76" s="817"/>
      <c r="S76" s="817"/>
      <c r="T76" s="817"/>
      <c r="U76" s="817"/>
      <c r="V76" s="817"/>
      <c r="W76" s="817"/>
      <c r="X76" s="817"/>
      <c r="Y76" s="817"/>
      <c r="Z76" s="817"/>
      <c r="AA76" s="817"/>
      <c r="AB76" s="817"/>
      <c r="AC76" s="817"/>
      <c r="AD76" s="817"/>
    </row>
    <row r="77" spans="1:30" s="811" customFormat="1" ht="15" customHeight="1">
      <c r="A77" s="821"/>
      <c r="C77" s="818"/>
      <c r="G77" s="819"/>
      <c r="H77" s="917"/>
      <c r="I77" s="917"/>
      <c r="J77" s="917"/>
      <c r="K77" s="917"/>
      <c r="L77" s="918"/>
      <c r="M77" s="817"/>
      <c r="N77" s="817"/>
      <c r="O77" s="817"/>
      <c r="P77" s="817"/>
      <c r="Q77" s="817"/>
      <c r="R77" s="817"/>
      <c r="S77" s="817"/>
      <c r="T77" s="817"/>
      <c r="U77" s="817"/>
      <c r="V77" s="817"/>
      <c r="W77" s="817"/>
      <c r="X77" s="817"/>
      <c r="Y77" s="817"/>
      <c r="Z77" s="817"/>
      <c r="AA77" s="817"/>
      <c r="AB77" s="817"/>
      <c r="AC77" s="817"/>
      <c r="AD77" s="817"/>
    </row>
    <row r="78" spans="1:30" s="811" customFormat="1" ht="15" customHeight="1" thickBot="1">
      <c r="A78" s="821"/>
      <c r="C78" s="818"/>
      <c r="D78" s="919"/>
      <c r="E78" s="919"/>
      <c r="F78" s="919" t="s">
        <v>206</v>
      </c>
      <c r="G78" s="920"/>
      <c r="H78" s="921">
        <f>H69+H75</f>
        <v>3845.8630600000001</v>
      </c>
      <c r="I78" s="921"/>
      <c r="J78" s="921"/>
      <c r="K78" s="921"/>
      <c r="L78" s="922"/>
      <c r="M78" s="817"/>
      <c r="N78" s="817"/>
      <c r="O78" s="817"/>
      <c r="P78" s="817"/>
      <c r="Q78" s="817"/>
      <c r="R78" s="817"/>
      <c r="S78" s="817"/>
      <c r="T78" s="817"/>
      <c r="U78" s="817"/>
      <c r="V78" s="817"/>
      <c r="W78" s="817"/>
      <c r="X78" s="817"/>
      <c r="Y78" s="817"/>
      <c r="Z78" s="817"/>
      <c r="AA78" s="817"/>
      <c r="AB78" s="817"/>
      <c r="AC78" s="817"/>
      <c r="AD78" s="817"/>
    </row>
    <row r="79" spans="1:30" s="811" customFormat="1" ht="15" customHeight="1" thickTop="1">
      <c r="A79" s="821"/>
      <c r="C79" s="818"/>
      <c r="G79" s="819"/>
      <c r="H79" s="923"/>
      <c r="I79" s="923"/>
      <c r="J79" s="923"/>
      <c r="K79" s="923"/>
      <c r="L79" s="924"/>
      <c r="M79" s="817"/>
      <c r="N79" s="817"/>
      <c r="O79" s="817"/>
      <c r="P79" s="817"/>
      <c r="Q79" s="817"/>
      <c r="R79" s="817"/>
      <c r="S79" s="817"/>
      <c r="T79" s="817"/>
      <c r="U79" s="817"/>
      <c r="V79" s="817"/>
      <c r="W79" s="817"/>
      <c r="X79" s="817"/>
      <c r="Y79" s="817"/>
      <c r="Z79" s="817"/>
      <c r="AA79" s="817"/>
      <c r="AB79" s="817"/>
      <c r="AC79" s="817"/>
      <c r="AD79" s="817"/>
    </row>
    <row r="80" spans="1:30" s="811" customFormat="1">
      <c r="A80" s="821"/>
      <c r="C80" s="818"/>
      <c r="G80" s="819"/>
      <c r="H80" s="925"/>
      <c r="I80" s="925"/>
      <c r="J80" s="925"/>
      <c r="K80" s="905"/>
      <c r="L80" s="926"/>
      <c r="M80" s="817"/>
      <c r="N80" s="817"/>
      <c r="O80" s="817"/>
      <c r="P80" s="817"/>
      <c r="Q80" s="817"/>
      <c r="R80" s="817"/>
      <c r="S80" s="817"/>
      <c r="T80" s="817"/>
      <c r="U80" s="817"/>
      <c r="V80" s="817"/>
      <c r="W80" s="817"/>
      <c r="X80" s="817"/>
      <c r="Y80" s="817"/>
      <c r="Z80" s="817"/>
      <c r="AA80" s="817"/>
      <c r="AB80" s="817"/>
      <c r="AC80" s="817"/>
    </row>
    <row r="81" spans="1:29" s="811" customFormat="1">
      <c r="A81" s="927"/>
      <c r="C81" s="818"/>
      <c r="G81" s="819"/>
      <c r="H81" s="925"/>
      <c r="I81" s="925"/>
      <c r="J81" s="925"/>
      <c r="K81" s="925"/>
      <c r="L81" s="926"/>
      <c r="M81" s="817"/>
      <c r="N81" s="817"/>
      <c r="O81" s="817"/>
      <c r="P81" s="817"/>
      <c r="Q81" s="817"/>
      <c r="R81" s="817"/>
      <c r="S81" s="817"/>
      <c r="T81" s="817"/>
      <c r="U81" s="817"/>
      <c r="V81" s="817"/>
      <c r="W81" s="817"/>
      <c r="X81" s="817"/>
      <c r="Y81" s="817"/>
      <c r="Z81" s="817"/>
      <c r="AA81" s="817"/>
      <c r="AB81" s="817"/>
      <c r="AC81" s="817"/>
    </row>
    <row r="82" spans="1:29" s="811" customFormat="1">
      <c r="A82" s="821"/>
      <c r="C82" s="818"/>
      <c r="G82" s="819"/>
      <c r="H82" s="925"/>
      <c r="I82" s="925"/>
      <c r="J82" s="925"/>
      <c r="K82" s="925"/>
      <c r="L82" s="928"/>
      <c r="M82" s="817"/>
      <c r="N82" s="817"/>
      <c r="O82" s="817"/>
      <c r="P82" s="817"/>
      <c r="Q82" s="817"/>
      <c r="R82" s="817"/>
      <c r="S82" s="817"/>
      <c r="T82" s="817"/>
      <c r="U82" s="817"/>
      <c r="V82" s="817"/>
      <c r="W82" s="817"/>
      <c r="X82" s="817"/>
      <c r="Y82" s="817"/>
      <c r="Z82" s="817"/>
      <c r="AA82" s="817"/>
      <c r="AB82" s="817"/>
      <c r="AC82" s="817"/>
    </row>
    <row r="83" spans="1:29" s="811" customFormat="1">
      <c r="A83" s="821"/>
      <c r="C83" s="818"/>
      <c r="G83" s="819"/>
      <c r="H83" s="925"/>
      <c r="I83" s="925"/>
      <c r="J83" s="925"/>
      <c r="K83" s="925"/>
      <c r="L83" s="924"/>
      <c r="M83" s="817"/>
      <c r="N83" s="817"/>
      <c r="O83" s="817"/>
      <c r="P83" s="817"/>
      <c r="Q83" s="817"/>
      <c r="R83" s="817"/>
      <c r="S83" s="817"/>
      <c r="T83" s="817"/>
      <c r="U83" s="817"/>
      <c r="V83" s="817"/>
      <c r="W83" s="817"/>
      <c r="X83" s="817"/>
      <c r="Y83" s="817"/>
      <c r="Z83" s="817"/>
      <c r="AA83" s="817"/>
      <c r="AB83" s="817"/>
      <c r="AC83" s="817"/>
    </row>
    <row r="84" spans="1:29" s="811" customFormat="1" ht="14.25" thickBot="1">
      <c r="A84" s="821"/>
      <c r="C84" s="818"/>
      <c r="G84" s="819"/>
      <c r="H84" s="929"/>
      <c r="I84" s="929"/>
      <c r="J84" s="929"/>
      <c r="K84" s="930" t="s">
        <v>207</v>
      </c>
      <c r="L84" s="931">
        <f>L69+L75</f>
        <v>3845.8630600000001</v>
      </c>
      <c r="M84" s="817"/>
      <c r="N84" s="817"/>
      <c r="O84" s="817"/>
      <c r="P84" s="817"/>
      <c r="Q84" s="817"/>
      <c r="R84" s="817"/>
      <c r="S84" s="817"/>
      <c r="T84" s="817"/>
      <c r="U84" s="817"/>
      <c r="V84" s="817"/>
      <c r="W84" s="817"/>
      <c r="X84" s="817"/>
      <c r="Y84" s="817"/>
      <c r="Z84" s="817"/>
      <c r="AA84" s="817"/>
      <c r="AB84" s="817"/>
      <c r="AC84" s="817"/>
    </row>
    <row r="85" spans="1:29" s="811" customFormat="1" ht="15" thickTop="1" thickBot="1">
      <c r="A85" s="932"/>
      <c r="B85" s="933"/>
      <c r="C85" s="934"/>
      <c r="D85" s="933"/>
      <c r="E85" s="933"/>
      <c r="F85" s="933"/>
      <c r="G85" s="935"/>
      <c r="H85" s="933"/>
      <c r="I85" s="933"/>
      <c r="J85" s="933"/>
      <c r="K85" s="936"/>
      <c r="L85" s="937"/>
      <c r="M85" s="817"/>
      <c r="N85" s="817"/>
      <c r="O85" s="817"/>
      <c r="P85" s="817"/>
      <c r="Q85" s="817"/>
      <c r="R85" s="817"/>
      <c r="S85" s="817"/>
      <c r="T85" s="817"/>
      <c r="U85" s="817"/>
      <c r="V85" s="817"/>
      <c r="W85" s="817"/>
      <c r="X85" s="817"/>
      <c r="Y85" s="817"/>
      <c r="Z85" s="817"/>
      <c r="AA85" s="817"/>
      <c r="AB85" s="817"/>
      <c r="AC85" s="817"/>
    </row>
    <row r="86" spans="1:29">
      <c r="K86" s="367"/>
      <c r="M86" s="165"/>
      <c r="N86" s="165"/>
      <c r="O86" s="165"/>
      <c r="P86" s="165"/>
      <c r="Q86" s="165"/>
      <c r="R86" s="165"/>
      <c r="S86" s="165"/>
      <c r="T86" s="165"/>
      <c r="U86" s="165"/>
      <c r="V86" s="165"/>
      <c r="W86" s="165"/>
      <c r="X86" s="165"/>
      <c r="Y86" s="165"/>
      <c r="Z86" s="165"/>
      <c r="AA86" s="165"/>
      <c r="AB86" s="165"/>
      <c r="AC86" s="165"/>
    </row>
    <row r="87" spans="1:29">
      <c r="A87" s="253" t="s">
        <v>481</v>
      </c>
      <c r="K87" s="367"/>
      <c r="M87" s="165"/>
      <c r="N87" s="165"/>
      <c r="O87" s="165"/>
      <c r="P87" s="165"/>
      <c r="Q87" s="165"/>
      <c r="R87" s="165"/>
      <c r="S87" s="165"/>
      <c r="T87" s="165"/>
      <c r="U87" s="165"/>
      <c r="V87" s="165"/>
      <c r="W87" s="165"/>
      <c r="X87" s="165"/>
      <c r="Y87" s="165"/>
      <c r="Z87" s="165"/>
      <c r="AA87" s="165"/>
      <c r="AB87" s="165"/>
      <c r="AC87" s="165"/>
    </row>
    <row r="88" spans="1:29" ht="6" customHeight="1">
      <c r="B88" s="368"/>
      <c r="K88" s="367"/>
      <c r="M88" s="165"/>
      <c r="N88" s="165"/>
      <c r="O88" s="165"/>
      <c r="P88" s="165"/>
      <c r="Q88" s="165"/>
      <c r="R88" s="165"/>
      <c r="S88" s="165"/>
      <c r="T88" s="165"/>
      <c r="U88" s="165"/>
      <c r="V88" s="165"/>
      <c r="W88" s="165"/>
      <c r="X88" s="165"/>
      <c r="Y88" s="165"/>
      <c r="Z88" s="165"/>
      <c r="AA88" s="165"/>
      <c r="AB88" s="165"/>
      <c r="AC88" s="165"/>
    </row>
    <row r="89" spans="1:29">
      <c r="B89" s="342"/>
      <c r="C89" s="343"/>
      <c r="D89" s="343"/>
      <c r="E89" s="343"/>
      <c r="F89" s="343"/>
      <c r="G89" s="343"/>
      <c r="H89" s="343"/>
      <c r="I89" s="343"/>
      <c r="J89" s="343"/>
      <c r="K89" s="369"/>
      <c r="N89" s="165"/>
      <c r="O89" s="165"/>
      <c r="P89" s="165"/>
      <c r="Q89" s="165"/>
      <c r="R89" s="165"/>
      <c r="S89" s="165"/>
      <c r="T89" s="165"/>
      <c r="U89" s="165"/>
      <c r="V89" s="165"/>
      <c r="W89" s="165"/>
      <c r="X89" s="165"/>
      <c r="Y89" s="165"/>
      <c r="Z89" s="165"/>
      <c r="AA89" s="165"/>
      <c r="AB89" s="165"/>
      <c r="AC89" s="165"/>
    </row>
    <row r="90" spans="1:29">
      <c r="B90" s="241"/>
      <c r="C90" s="368"/>
      <c r="D90" s="368"/>
      <c r="E90" s="368"/>
      <c r="F90" s="368"/>
      <c r="G90" s="368"/>
      <c r="H90" s="368"/>
      <c r="I90" s="368"/>
      <c r="J90" s="368"/>
      <c r="K90" s="370"/>
      <c r="N90" s="165"/>
      <c r="O90" s="165"/>
      <c r="P90" s="165"/>
      <c r="Q90" s="165"/>
      <c r="R90" s="165"/>
      <c r="S90" s="165"/>
      <c r="T90" s="165"/>
      <c r="U90" s="165"/>
      <c r="V90" s="165"/>
      <c r="W90" s="165"/>
      <c r="X90" s="165"/>
      <c r="Y90" s="165"/>
      <c r="Z90" s="165"/>
      <c r="AA90" s="165"/>
      <c r="AB90" s="165"/>
      <c r="AC90" s="165"/>
    </row>
    <row r="91" spans="1:29" ht="13.5" customHeight="1">
      <c r="A91" s="371"/>
      <c r="D91" s="372"/>
      <c r="E91" s="372"/>
      <c r="F91" s="372"/>
      <c r="G91" s="372"/>
      <c r="L91" s="165"/>
      <c r="M91" s="165"/>
      <c r="N91" s="165"/>
      <c r="O91" s="165"/>
      <c r="P91" s="165"/>
      <c r="Q91" s="165"/>
      <c r="R91" s="165"/>
      <c r="S91" s="165"/>
      <c r="T91" s="165"/>
      <c r="U91" s="165"/>
      <c r="V91" s="165"/>
      <c r="W91" s="165"/>
      <c r="X91" s="165"/>
      <c r="Y91" s="165"/>
      <c r="Z91" s="165"/>
      <c r="AA91" s="165"/>
      <c r="AB91" s="165"/>
      <c r="AC91" s="165"/>
    </row>
    <row r="92" spans="1:29" ht="13.5" customHeight="1">
      <c r="A92" s="371"/>
      <c r="B92" s="342" t="s">
        <v>208</v>
      </c>
      <c r="C92" s="343" t="s">
        <v>209</v>
      </c>
      <c r="D92" s="343"/>
      <c r="E92" s="343"/>
      <c r="F92" s="343"/>
      <c r="G92" s="343"/>
      <c r="H92" s="343"/>
      <c r="I92" s="343"/>
      <c r="J92" s="343"/>
      <c r="K92" s="344"/>
      <c r="L92" s="165"/>
      <c r="M92" s="165"/>
      <c r="N92" s="165"/>
      <c r="O92" s="165"/>
      <c r="P92" s="165"/>
      <c r="Q92" s="165"/>
      <c r="R92" s="165"/>
      <c r="S92" s="165"/>
      <c r="T92" s="165"/>
      <c r="U92" s="165"/>
      <c r="V92" s="165"/>
      <c r="W92" s="165"/>
      <c r="X92" s="165"/>
      <c r="Y92" s="165"/>
      <c r="Z92" s="165"/>
      <c r="AA92" s="165"/>
      <c r="AB92" s="165"/>
      <c r="AC92" s="165"/>
    </row>
    <row r="93" spans="1:29">
      <c r="A93" s="371"/>
      <c r="B93" s="197" t="s">
        <v>210</v>
      </c>
      <c r="C93" s="371" t="s">
        <v>482</v>
      </c>
      <c r="K93" s="191"/>
      <c r="L93" s="165"/>
      <c r="M93" s="165"/>
      <c r="N93" s="165"/>
      <c r="O93" s="165"/>
      <c r="P93" s="165"/>
      <c r="Q93" s="165"/>
      <c r="R93" s="165"/>
      <c r="S93" s="165"/>
      <c r="T93" s="165"/>
      <c r="U93" s="165"/>
      <c r="V93" s="165"/>
      <c r="W93" s="165"/>
      <c r="X93" s="165"/>
      <c r="Y93" s="165"/>
      <c r="Z93" s="165"/>
      <c r="AA93" s="165"/>
      <c r="AB93" s="165"/>
      <c r="AC93" s="165"/>
    </row>
    <row r="94" spans="1:29">
      <c r="B94" s="215"/>
      <c r="C94" s="371" t="s">
        <v>483</v>
      </c>
      <c r="K94" s="191"/>
      <c r="L94" s="165"/>
      <c r="M94" s="165"/>
      <c r="N94" s="165"/>
      <c r="O94" s="165"/>
      <c r="P94" s="165"/>
      <c r="Q94" s="165"/>
      <c r="R94" s="165"/>
      <c r="S94" s="165"/>
      <c r="T94" s="165"/>
      <c r="U94" s="165"/>
      <c r="V94" s="165"/>
      <c r="W94" s="165"/>
      <c r="X94" s="165"/>
      <c r="Y94" s="165"/>
      <c r="Z94" s="165"/>
      <c r="AA94" s="165"/>
      <c r="AB94" s="165"/>
      <c r="AC94" s="165"/>
    </row>
    <row r="95" spans="1:29" ht="25.5" customHeight="1">
      <c r="B95" s="995" t="s">
        <v>484</v>
      </c>
      <c r="C95" s="996"/>
      <c r="D95" s="996"/>
      <c r="E95" s="996"/>
      <c r="F95" s="996"/>
      <c r="G95" s="996"/>
      <c r="H95" s="996"/>
      <c r="I95" s="996"/>
      <c r="J95" s="996"/>
      <c r="K95" s="997"/>
      <c r="L95" s="165"/>
      <c r="M95" s="165"/>
      <c r="N95" s="165"/>
      <c r="O95" s="165"/>
      <c r="P95" s="165"/>
      <c r="Q95" s="165"/>
      <c r="R95" s="165"/>
      <c r="S95" s="165"/>
      <c r="T95" s="165"/>
      <c r="U95" s="165"/>
      <c r="V95" s="165"/>
      <c r="W95" s="165"/>
      <c r="X95" s="165"/>
      <c r="Y95" s="165"/>
      <c r="Z95" s="165"/>
      <c r="AA95" s="165"/>
      <c r="AB95" s="165"/>
      <c r="AC95" s="165"/>
    </row>
    <row r="96" spans="1:29">
      <c r="B96" s="241"/>
      <c r="C96" s="368"/>
      <c r="D96" s="368"/>
      <c r="E96" s="368"/>
      <c r="F96" s="368"/>
      <c r="G96" s="368"/>
      <c r="H96" s="368"/>
      <c r="I96" s="368"/>
      <c r="J96" s="368"/>
      <c r="K96" s="242"/>
      <c r="L96" s="165"/>
      <c r="M96" s="165"/>
      <c r="N96" s="165"/>
      <c r="O96" s="165"/>
      <c r="P96" s="165"/>
      <c r="Q96" s="165"/>
      <c r="R96" s="165"/>
      <c r="S96" s="165"/>
      <c r="T96" s="165"/>
      <c r="U96" s="165"/>
      <c r="V96" s="165"/>
      <c r="W96" s="165"/>
      <c r="X96" s="165"/>
      <c r="Y96" s="165"/>
      <c r="Z96" s="165"/>
      <c r="AA96" s="165"/>
      <c r="AB96" s="165"/>
      <c r="AC96" s="165"/>
    </row>
    <row r="97" spans="1:29">
      <c r="L97" s="165"/>
      <c r="M97" s="165"/>
      <c r="N97" s="165"/>
      <c r="O97" s="165"/>
      <c r="P97" s="165"/>
      <c r="Q97" s="165"/>
      <c r="R97" s="165"/>
      <c r="S97" s="165"/>
      <c r="T97" s="165"/>
      <c r="U97" s="165"/>
      <c r="V97" s="165"/>
      <c r="W97" s="165"/>
      <c r="X97" s="165"/>
      <c r="Y97" s="165"/>
      <c r="Z97" s="165"/>
      <c r="AA97" s="165"/>
      <c r="AB97" s="165"/>
      <c r="AC97" s="165"/>
    </row>
    <row r="98" spans="1:29" ht="14.25">
      <c r="A98" s="251" t="s">
        <v>340</v>
      </c>
      <c r="L98" s="165"/>
      <c r="M98" s="165"/>
      <c r="N98" s="165"/>
      <c r="O98" s="165"/>
      <c r="P98" s="165"/>
      <c r="Q98" s="165"/>
      <c r="R98" s="165"/>
      <c r="S98" s="165"/>
      <c r="T98" s="165"/>
      <c r="U98" s="165"/>
      <c r="V98" s="165"/>
      <c r="W98" s="165"/>
      <c r="X98" s="165"/>
      <c r="Y98" s="165"/>
      <c r="Z98" s="165"/>
      <c r="AA98" s="165"/>
      <c r="AB98" s="165"/>
      <c r="AC98" s="165"/>
    </row>
  </sheetData>
  <mergeCells count="2">
    <mergeCell ref="A2:L2"/>
    <mergeCell ref="B95:K95"/>
  </mergeCells>
  <phoneticPr fontId="17" type="noConversion"/>
  <printOptions horizontalCentered="1" gridLinesSet="0"/>
  <pageMargins left="0.35433070866141736" right="0.35433070866141736" top="0.31496062992125984" bottom="0.31496062992125984" header="0.11811023622047245" footer="0.11811023622047245"/>
  <pageSetup paperSize="9" scale="56" firstPageNumber="8" orientation="portrait" useFirstPageNumber="1" r:id="rId1"/>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O15"/>
  <sheetViews>
    <sheetView showGridLines="0" zoomScale="75" zoomScaleNormal="75" zoomScaleSheetLayoutView="75" workbookViewId="0">
      <selection activeCell="G54" sqref="G54:J59"/>
    </sheetView>
  </sheetViews>
  <sheetFormatPr defaultColWidth="8.140625" defaultRowHeight="13.5"/>
  <cols>
    <col min="1" max="1" width="12.140625" style="382" customWidth="1"/>
    <col min="2" max="2" width="19.7109375" style="382" customWidth="1"/>
    <col min="3" max="3" width="16.7109375" style="382" customWidth="1"/>
    <col min="4" max="7" width="17.7109375" style="382" customWidth="1"/>
    <col min="8" max="8" width="22.140625" style="382" customWidth="1"/>
    <col min="9" max="9" width="3.140625" style="382" customWidth="1"/>
    <col min="10" max="14" width="8.140625" style="382" customWidth="1"/>
    <col min="15" max="15" width="8.140625" style="383" customWidth="1"/>
    <col min="16" max="16384" width="8.140625" style="382"/>
  </cols>
  <sheetData>
    <row r="1" spans="1:11" s="373" customFormat="1"/>
    <row r="2" spans="1:11" s="366" customFormat="1" ht="17.25" customHeight="1">
      <c r="A2" s="1000" t="s">
        <v>52</v>
      </c>
      <c r="B2" s="1001"/>
      <c r="C2" s="1001"/>
      <c r="D2" s="1001"/>
      <c r="E2" s="1001"/>
      <c r="F2" s="1001"/>
      <c r="G2" s="1001"/>
      <c r="H2" s="374"/>
      <c r="I2" s="375"/>
      <c r="J2" s="376"/>
      <c r="K2" s="376"/>
    </row>
    <row r="3" spans="1:11" s="366" customFormat="1" ht="12.75" customHeight="1">
      <c r="A3" s="377"/>
      <c r="B3" s="378"/>
      <c r="C3" s="378"/>
      <c r="D3" s="378"/>
      <c r="E3" s="378"/>
      <c r="F3" s="378"/>
      <c r="G3" s="378"/>
      <c r="H3" s="378"/>
      <c r="I3" s="378"/>
      <c r="J3" s="376"/>
      <c r="K3" s="376"/>
    </row>
    <row r="4" spans="1:11" s="373" customFormat="1"/>
    <row r="5" spans="1:11" s="373" customFormat="1" ht="15">
      <c r="A5" s="998"/>
      <c r="B5" s="999"/>
      <c r="C5" s="999"/>
      <c r="D5" s="999"/>
      <c r="E5" s="999"/>
      <c r="F5" s="999"/>
      <c r="G5" s="999"/>
      <c r="H5" s="999"/>
      <c r="I5" s="379"/>
      <c r="J5" s="1002"/>
      <c r="K5" s="1002"/>
    </row>
    <row r="6" spans="1:11" ht="16.5">
      <c r="A6" s="380"/>
      <c r="B6" s="381"/>
      <c r="C6" s="381"/>
      <c r="D6" s="381"/>
      <c r="E6" s="381"/>
      <c r="F6" s="381"/>
      <c r="G6" s="381"/>
      <c r="H6" s="381"/>
      <c r="I6" s="381"/>
    </row>
    <row r="7" spans="1:11">
      <c r="A7" s="135" t="str">
        <f>'(1) Index'!$C$9</f>
        <v>For the year ended 30 June 2018</v>
      </c>
      <c r="D7" s="177"/>
    </row>
    <row r="8" spans="1:11">
      <c r="A8" s="384"/>
    </row>
    <row r="9" spans="1:11" ht="12.75" customHeight="1">
      <c r="A9" s="1003"/>
      <c r="B9" s="1004"/>
      <c r="C9" s="1004"/>
      <c r="D9" s="1004"/>
      <c r="E9" s="1004"/>
      <c r="F9" s="1004"/>
      <c r="G9" s="1004"/>
      <c r="H9" s="1004"/>
      <c r="I9" s="1004"/>
    </row>
    <row r="10" spans="1:11">
      <c r="A10" s="384"/>
    </row>
    <row r="11" spans="1:11">
      <c r="A11" s="385" t="s">
        <v>123</v>
      </c>
    </row>
    <row r="12" spans="1:11">
      <c r="A12" s="386" t="s">
        <v>71</v>
      </c>
    </row>
    <row r="13" spans="1:11">
      <c r="B13" s="387"/>
    </row>
    <row r="14" spans="1:11">
      <c r="B14" s="387"/>
    </row>
    <row r="15" spans="1:11">
      <c r="B15" s="387"/>
    </row>
  </sheetData>
  <mergeCells count="4">
    <mergeCell ref="A5:H5"/>
    <mergeCell ref="A2:G2"/>
    <mergeCell ref="J5:K5"/>
    <mergeCell ref="A9:I9"/>
  </mergeCells>
  <phoneticPr fontId="17" type="noConversion"/>
  <printOptions horizontalCentered="1" gridLinesSet="0"/>
  <pageMargins left="0.15748031496062992" right="0.15748031496062992" top="0.11811023622047245" bottom="0.11811023622047245" header="0.11811023622047245" footer="0.11811023622047245"/>
  <pageSetup paperSize="9" scale="70" firstPageNumber="9" orientation="landscape" useFirstPageNumber="1"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O46"/>
  <sheetViews>
    <sheetView showGridLines="0" zoomScale="75" zoomScaleNormal="75" zoomScaleSheetLayoutView="75" workbookViewId="0">
      <selection activeCell="G54" sqref="G54:J59"/>
    </sheetView>
  </sheetViews>
  <sheetFormatPr defaultColWidth="8.140625" defaultRowHeight="13.5"/>
  <cols>
    <col min="1" max="1" width="12.140625" style="382" customWidth="1"/>
    <col min="2" max="2" width="19.7109375" style="382" customWidth="1"/>
    <col min="3" max="3" width="16.7109375" style="382" customWidth="1"/>
    <col min="4" max="8" width="17.7109375" style="382" customWidth="1"/>
    <col min="9" max="9" width="5.5703125" style="382" customWidth="1"/>
    <col min="10" max="14" width="8.140625" style="382" customWidth="1"/>
    <col min="15" max="15" width="8.140625" style="383" customWidth="1"/>
    <col min="16" max="16384" width="8.140625" style="382"/>
  </cols>
  <sheetData>
    <row r="1" spans="1:11" s="373" customFormat="1"/>
    <row r="2" spans="1:11" s="366" customFormat="1" ht="17.25" customHeight="1">
      <c r="A2" s="1000" t="s">
        <v>53</v>
      </c>
      <c r="B2" s="1001"/>
      <c r="C2" s="1001"/>
      <c r="D2" s="1001"/>
      <c r="E2" s="1001"/>
      <c r="F2" s="1001"/>
      <c r="G2" s="1001"/>
      <c r="H2" s="374"/>
      <c r="I2" s="375"/>
      <c r="J2" s="376"/>
      <c r="K2" s="376"/>
    </row>
    <row r="3" spans="1:11" s="366" customFormat="1" ht="12.75" customHeight="1">
      <c r="A3" s="377"/>
      <c r="B3" s="378"/>
      <c r="C3" s="378"/>
      <c r="D3" s="378"/>
      <c r="E3" s="378"/>
      <c r="F3" s="378"/>
      <c r="G3" s="378"/>
      <c r="H3" s="378"/>
      <c r="I3" s="378"/>
      <c r="J3" s="376"/>
      <c r="K3" s="376"/>
    </row>
    <row r="4" spans="1:11" s="373" customFormat="1"/>
    <row r="5" spans="1:11" s="373" customFormat="1" ht="15">
      <c r="A5" s="998"/>
      <c r="B5" s="999"/>
      <c r="C5" s="999"/>
      <c r="D5" s="999"/>
      <c r="E5" s="999"/>
      <c r="F5" s="999"/>
      <c r="G5" s="999"/>
      <c r="H5" s="999"/>
      <c r="I5" s="379"/>
      <c r="J5" s="1002"/>
      <c r="K5" s="1002"/>
    </row>
    <row r="6" spans="1:11" ht="16.5">
      <c r="A6" s="380"/>
      <c r="B6" s="381"/>
      <c r="C6" s="381"/>
      <c r="D6" s="381"/>
      <c r="E6" s="381"/>
      <c r="F6" s="381"/>
      <c r="G6" s="381"/>
      <c r="H6" s="381"/>
      <c r="I6" s="381"/>
    </row>
    <row r="7" spans="1:11">
      <c r="A7" s="135" t="str">
        <f>'(1) Index'!$C$9</f>
        <v>For the year ended 30 June 2018</v>
      </c>
      <c r="D7" s="177"/>
    </row>
    <row r="8" spans="1:11">
      <c r="A8" s="384"/>
    </row>
    <row r="9" spans="1:11" ht="12.75" customHeight="1">
      <c r="A9" s="1003"/>
      <c r="B9" s="1004"/>
      <c r="C9" s="1004"/>
      <c r="D9" s="1004"/>
      <c r="E9" s="1004"/>
      <c r="F9" s="1004"/>
      <c r="G9" s="1004"/>
      <c r="H9" s="1004"/>
      <c r="I9" s="1004"/>
    </row>
    <row r="10" spans="1:11">
      <c r="A10" s="384"/>
    </row>
    <row r="11" spans="1:11">
      <c r="A11" s="385" t="s">
        <v>424</v>
      </c>
    </row>
    <row r="12" spans="1:11">
      <c r="A12" s="386" t="s">
        <v>71</v>
      </c>
    </row>
    <row r="13" spans="1:11">
      <c r="B13" s="387"/>
    </row>
    <row r="14" spans="1:11">
      <c r="B14" s="387"/>
    </row>
    <row r="15" spans="1:11">
      <c r="B15" s="387"/>
    </row>
    <row r="46" spans="4:6">
      <c r="D46" s="382">
        <f>D20-SUM(D24:D45)</f>
        <v>0</v>
      </c>
      <c r="F46" s="382">
        <f>F20-SUM(F24:F45)</f>
        <v>0</v>
      </c>
    </row>
  </sheetData>
  <mergeCells count="4">
    <mergeCell ref="A2:G2"/>
    <mergeCell ref="J5:K5"/>
    <mergeCell ref="A9:I9"/>
    <mergeCell ref="A5:H5"/>
  </mergeCells>
  <phoneticPr fontId="17" type="noConversion"/>
  <printOptions horizontalCentered="1" gridLinesSet="0"/>
  <pageMargins left="0.15748031496062992" right="0.15748031496062992" top="0.11811023622047245" bottom="0.11811023622047245" header="0.11811023622047245" footer="0.11811023622047245"/>
  <pageSetup paperSize="9" scale="70" firstPageNumber="10" orientation="landscape" useFirstPageNumber="1"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U39"/>
  <sheetViews>
    <sheetView showGridLines="0" showZeros="0" topLeftCell="A4" zoomScale="80" zoomScaleNormal="80" zoomScaleSheetLayoutView="89" workbookViewId="0">
      <selection activeCell="G54" sqref="G54:J59"/>
    </sheetView>
  </sheetViews>
  <sheetFormatPr defaultColWidth="8.140625" defaultRowHeight="13.5"/>
  <cols>
    <col min="1" max="1" width="15.5703125" style="347" customWidth="1"/>
    <col min="2" max="2" width="3" style="394" customWidth="1"/>
    <col min="3" max="3" width="58.140625" style="394" customWidth="1"/>
    <col min="4" max="4" width="17.28515625" style="394" customWidth="1"/>
    <col min="5" max="5" width="17.85546875" style="394" customWidth="1"/>
    <col min="6" max="6" width="19" style="394" customWidth="1"/>
    <col min="7" max="7" width="8.140625" style="394" customWidth="1"/>
    <col min="8" max="8" width="12" style="941" customWidth="1"/>
    <col min="9" max="9" width="8.140625" style="394" customWidth="1"/>
    <col min="10" max="10" width="9.5703125" style="394" customWidth="1"/>
    <col min="11" max="12" width="8.140625" style="394" customWidth="1"/>
    <col min="13" max="13" width="9.5703125" style="394" bestFit="1" customWidth="1"/>
    <col min="14" max="14" width="13.42578125" style="394" bestFit="1" customWidth="1"/>
    <col min="15" max="15" width="8.140625" style="256" customWidth="1"/>
    <col min="16" max="16384" width="8.140625" style="394"/>
  </cols>
  <sheetData>
    <row r="1" spans="1:21" s="253" customFormat="1">
      <c r="H1" s="938"/>
      <c r="J1" s="946"/>
    </row>
    <row r="2" spans="1:21" s="250" customFormat="1" ht="42.75" customHeight="1">
      <c r="A2" s="1005" t="s">
        <v>54</v>
      </c>
      <c r="B2" s="1006"/>
      <c r="C2" s="1006"/>
      <c r="D2" s="1006"/>
      <c r="E2" s="1006"/>
      <c r="F2" s="389"/>
      <c r="G2" s="376"/>
      <c r="H2" s="312"/>
    </row>
    <row r="3" spans="1:21" s="325" customFormat="1" ht="18">
      <c r="A3" s="390"/>
      <c r="B3" s="322"/>
      <c r="C3" s="322"/>
      <c r="D3" s="322"/>
      <c r="E3" s="322"/>
      <c r="F3" s="322"/>
      <c r="G3" s="391"/>
      <c r="H3" s="939"/>
    </row>
    <row r="4" spans="1:21" s="253" customFormat="1">
      <c r="F4" s="256"/>
      <c r="H4" s="938"/>
    </row>
    <row r="5" spans="1:21" s="253" customFormat="1">
      <c r="A5" s="256"/>
      <c r="B5" s="256"/>
      <c r="C5" s="256"/>
      <c r="D5" s="256"/>
      <c r="E5" s="256"/>
      <c r="F5" s="256"/>
      <c r="H5" s="940"/>
    </row>
    <row r="6" spans="1:21" ht="15">
      <c r="A6" s="393"/>
      <c r="B6" s="393"/>
      <c r="C6" s="393"/>
      <c r="D6" s="393"/>
      <c r="E6" s="256"/>
      <c r="F6" s="256"/>
      <c r="G6" s="253"/>
    </row>
    <row r="7" spans="1:21">
      <c r="A7" s="135" t="str">
        <f>'(1) Index'!$C$9</f>
        <v>For the year ended 30 June 2018</v>
      </c>
      <c r="B7" s="395"/>
      <c r="C7" s="256"/>
      <c r="D7" s="177"/>
      <c r="E7" s="253"/>
      <c r="F7" s="303"/>
    </row>
    <row r="8" spans="1:21">
      <c r="A8" s="176"/>
      <c r="B8" s="395"/>
      <c r="C8" s="256"/>
      <c r="D8" s="165"/>
      <c r="E8" s="253"/>
      <c r="F8" s="396"/>
    </row>
    <row r="9" spans="1:21">
      <c r="A9" s="397" t="s">
        <v>211</v>
      </c>
      <c r="B9" s="398" t="s">
        <v>212</v>
      </c>
      <c r="C9" s="399"/>
      <c r="D9" s="400" t="s">
        <v>213</v>
      </c>
      <c r="E9" s="401"/>
      <c r="F9" s="402" t="s">
        <v>214</v>
      </c>
      <c r="G9" s="165"/>
      <c r="H9" s="938"/>
      <c r="I9" s="165"/>
      <c r="J9" s="165"/>
      <c r="K9" s="165"/>
      <c r="L9" s="165"/>
      <c r="M9" s="165"/>
      <c r="N9" s="165"/>
      <c r="O9" s="253"/>
      <c r="P9" s="165"/>
      <c r="Q9" s="165"/>
      <c r="R9" s="165"/>
      <c r="S9" s="165"/>
      <c r="T9" s="165"/>
      <c r="U9" s="165"/>
    </row>
    <row r="10" spans="1:21">
      <c r="A10" s="403" t="s">
        <v>215</v>
      </c>
      <c r="B10" s="404"/>
      <c r="C10" s="405" t="s">
        <v>216</v>
      </c>
      <c r="D10" s="406" t="s">
        <v>217</v>
      </c>
      <c r="E10" s="407" t="s">
        <v>218</v>
      </c>
      <c r="F10" s="407" t="s">
        <v>219</v>
      </c>
      <c r="G10" s="165"/>
      <c r="H10" s="938"/>
      <c r="I10" s="165"/>
      <c r="J10" s="165"/>
      <c r="K10" s="165"/>
      <c r="L10" s="165"/>
      <c r="M10" s="165"/>
      <c r="N10" s="165"/>
      <c r="O10" s="253"/>
      <c r="P10" s="165"/>
      <c r="Q10" s="165"/>
      <c r="R10" s="165"/>
      <c r="S10" s="165"/>
      <c r="T10" s="165"/>
      <c r="U10" s="165"/>
    </row>
    <row r="11" spans="1:21">
      <c r="A11" s="408"/>
      <c r="B11" s="409"/>
      <c r="C11" s="410"/>
      <c r="D11" s="411" t="s">
        <v>187</v>
      </c>
      <c r="E11" s="412" t="s">
        <v>187</v>
      </c>
      <c r="F11" s="413" t="s">
        <v>220</v>
      </c>
      <c r="G11" s="165"/>
      <c r="H11" s="938"/>
      <c r="I11" s="165"/>
      <c r="J11" s="165"/>
      <c r="K11" s="165"/>
      <c r="L11" s="165"/>
      <c r="M11" s="165"/>
      <c r="N11" s="165"/>
      <c r="O11" s="253"/>
      <c r="P11" s="165"/>
      <c r="Q11" s="165"/>
      <c r="R11" s="165"/>
      <c r="S11" s="165"/>
      <c r="T11" s="165"/>
      <c r="U11" s="165"/>
    </row>
    <row r="12" spans="1:21">
      <c r="A12" s="414"/>
      <c r="B12" s="415"/>
      <c r="C12" s="416"/>
      <c r="D12" s="417"/>
      <c r="E12" s="418"/>
      <c r="F12" s="419"/>
      <c r="G12" s="165"/>
      <c r="H12" s="938"/>
      <c r="I12" s="165"/>
      <c r="J12" s="165"/>
      <c r="K12" s="165"/>
      <c r="L12" s="165"/>
      <c r="M12" s="165"/>
      <c r="N12" s="165"/>
      <c r="O12" s="253"/>
      <c r="P12" s="165"/>
      <c r="Q12" s="165"/>
      <c r="R12" s="165"/>
      <c r="S12" s="165"/>
      <c r="T12" s="165"/>
      <c r="U12" s="165"/>
    </row>
    <row r="13" spans="1:21">
      <c r="A13" s="200" t="s">
        <v>300</v>
      </c>
      <c r="B13" s="415" t="s">
        <v>155</v>
      </c>
      <c r="C13" s="256"/>
      <c r="D13" s="417">
        <v>83787.513691323213</v>
      </c>
      <c r="E13" s="417"/>
      <c r="F13" s="420"/>
      <c r="G13" s="165"/>
      <c r="I13" s="421"/>
      <c r="J13" s="945"/>
      <c r="K13" s="165"/>
      <c r="L13" s="165"/>
      <c r="M13" s="165"/>
      <c r="N13" s="165"/>
      <c r="O13" s="253"/>
      <c r="P13" s="165"/>
      <c r="Q13" s="165"/>
      <c r="R13" s="165"/>
      <c r="S13" s="165"/>
      <c r="T13" s="165"/>
      <c r="U13" s="165"/>
    </row>
    <row r="14" spans="1:21">
      <c r="A14" s="200"/>
      <c r="B14" s="415"/>
      <c r="C14" s="256" t="s">
        <v>154</v>
      </c>
      <c r="D14" s="423"/>
      <c r="E14" s="423">
        <v>57141.896399164048</v>
      </c>
      <c r="F14" s="420"/>
      <c r="G14" s="165"/>
      <c r="H14" s="943" t="s">
        <v>248</v>
      </c>
      <c r="I14" s="421"/>
      <c r="J14" s="945"/>
      <c r="K14" s="165"/>
      <c r="L14" s="165"/>
      <c r="M14" s="165"/>
      <c r="N14" s="165"/>
      <c r="O14" s="253"/>
      <c r="P14" s="165"/>
      <c r="Q14" s="165"/>
      <c r="R14" s="165"/>
      <c r="S14" s="165"/>
      <c r="T14" s="165"/>
      <c r="U14" s="165"/>
    </row>
    <row r="15" spans="1:21">
      <c r="A15" s="200"/>
      <c r="B15" s="415"/>
      <c r="C15" s="256" t="s">
        <v>352</v>
      </c>
      <c r="D15" s="422"/>
      <c r="E15" s="423">
        <v>6699.0609999999997</v>
      </c>
      <c r="F15" s="420"/>
      <c r="G15" s="165"/>
      <c r="H15" s="943" t="s">
        <v>50</v>
      </c>
      <c r="I15" s="421"/>
      <c r="J15" s="945"/>
      <c r="L15" s="165"/>
      <c r="M15" s="165"/>
      <c r="N15" s="165"/>
      <c r="O15" s="253"/>
      <c r="P15" s="165"/>
      <c r="Q15" s="165"/>
      <c r="R15" s="165"/>
      <c r="S15" s="165"/>
      <c r="T15" s="165"/>
      <c r="U15" s="165"/>
    </row>
    <row r="16" spans="1:21" hidden="1">
      <c r="A16" s="200"/>
      <c r="B16" s="256"/>
      <c r="C16" s="256" t="s">
        <v>351</v>
      </c>
      <c r="D16" s="422"/>
      <c r="E16" s="423">
        <v>0</v>
      </c>
      <c r="F16" s="420"/>
      <c r="G16" s="165"/>
      <c r="H16" s="940"/>
      <c r="I16" s="421"/>
      <c r="J16" s="945"/>
      <c r="L16" s="165"/>
      <c r="M16" s="165"/>
      <c r="N16" s="165"/>
      <c r="O16" s="253"/>
      <c r="P16" s="165"/>
      <c r="Q16" s="165"/>
      <c r="R16" s="165"/>
      <c r="S16" s="165"/>
      <c r="T16" s="165"/>
      <c r="U16" s="165"/>
    </row>
    <row r="17" spans="1:21" s="426" customFormat="1">
      <c r="A17" s="218"/>
      <c r="B17" s="273"/>
      <c r="C17" s="273" t="s">
        <v>353</v>
      </c>
      <c r="D17" s="422"/>
      <c r="E17" s="423">
        <v>158.13535000000005</v>
      </c>
      <c r="F17" s="420"/>
      <c r="G17" s="424"/>
      <c r="H17" s="944"/>
      <c r="I17" s="425"/>
      <c r="J17" s="947"/>
      <c r="L17" s="424"/>
      <c r="M17" s="424"/>
      <c r="N17" s="424"/>
      <c r="O17" s="373"/>
      <c r="P17" s="424"/>
      <c r="Q17" s="424"/>
      <c r="R17" s="424"/>
      <c r="S17" s="424"/>
      <c r="T17" s="424"/>
      <c r="U17" s="424"/>
    </row>
    <row r="18" spans="1:21" s="426" customFormat="1">
      <c r="A18" s="218"/>
      <c r="B18" s="273"/>
      <c r="C18" s="273" t="s">
        <v>432</v>
      </c>
      <c r="D18" s="422"/>
      <c r="E18" s="423">
        <v>79.067759999999993</v>
      </c>
      <c r="F18" s="420"/>
      <c r="G18" s="424"/>
      <c r="H18" s="944"/>
      <c r="I18" s="425"/>
      <c r="J18" s="945"/>
      <c r="L18" s="424"/>
      <c r="M18" s="424"/>
      <c r="N18" s="424"/>
      <c r="O18" s="373"/>
      <c r="P18" s="424"/>
      <c r="Q18" s="424"/>
      <c r="R18" s="424"/>
      <c r="S18" s="424"/>
      <c r="T18" s="424"/>
      <c r="U18" s="424"/>
    </row>
    <row r="19" spans="1:21" s="426" customFormat="1">
      <c r="A19" s="218"/>
      <c r="B19" s="273"/>
      <c r="C19" s="273" t="s">
        <v>390</v>
      </c>
      <c r="D19" s="727">
        <v>413.66490000000005</v>
      </c>
      <c r="E19" s="948"/>
      <c r="F19" s="420"/>
      <c r="G19" s="424"/>
      <c r="H19" s="944"/>
      <c r="I19" s="425"/>
      <c r="J19" s="945"/>
      <c r="L19" s="424"/>
      <c r="M19" s="424"/>
      <c r="N19" s="424"/>
      <c r="O19" s="373"/>
      <c r="P19" s="424"/>
      <c r="Q19" s="424"/>
      <c r="R19" s="424"/>
      <c r="S19" s="424"/>
      <c r="T19" s="424"/>
      <c r="U19" s="424"/>
    </row>
    <row r="20" spans="1:21">
      <c r="A20" s="200"/>
      <c r="B20" s="256" t="s">
        <v>41</v>
      </c>
      <c r="D20" s="422">
        <v>2946.5713563069799</v>
      </c>
      <c r="E20" s="423"/>
      <c r="F20" s="427"/>
      <c r="G20" s="165"/>
      <c r="H20" s="942"/>
      <c r="I20" s="421"/>
      <c r="J20" s="945"/>
      <c r="K20" s="165"/>
      <c r="L20" s="165"/>
      <c r="M20" s="165"/>
      <c r="N20" s="165"/>
      <c r="O20" s="253"/>
      <c r="P20" s="165"/>
      <c r="Q20" s="165"/>
      <c r="R20" s="165"/>
      <c r="S20" s="165"/>
      <c r="T20" s="165"/>
      <c r="U20" s="165"/>
    </row>
    <row r="21" spans="1:21" hidden="1">
      <c r="A21" s="200"/>
      <c r="B21" s="256"/>
      <c r="C21" s="394" t="s">
        <v>341</v>
      </c>
      <c r="D21" s="422"/>
      <c r="E21" s="423">
        <v>0</v>
      </c>
      <c r="F21" s="427"/>
      <c r="G21" s="165"/>
      <c r="H21" s="940"/>
      <c r="I21" s="421"/>
      <c r="J21" s="945"/>
      <c r="K21" s="165"/>
      <c r="L21" s="165"/>
      <c r="M21" s="165"/>
      <c r="N21" s="165"/>
      <c r="O21" s="253"/>
      <c r="P21" s="165"/>
      <c r="Q21" s="165"/>
      <c r="R21" s="165"/>
      <c r="S21" s="165"/>
      <c r="T21" s="165"/>
      <c r="U21" s="165"/>
    </row>
    <row r="22" spans="1:21" s="426" customFormat="1">
      <c r="A22" s="218"/>
      <c r="B22" s="422"/>
      <c r="C22" s="273" t="s">
        <v>275</v>
      </c>
      <c r="D22" s="428"/>
      <c r="E22" s="417">
        <v>23069.589438466137</v>
      </c>
      <c r="F22" s="429"/>
      <c r="G22" s="424"/>
      <c r="H22" s="944"/>
      <c r="I22" s="425"/>
      <c r="J22" s="425"/>
      <c r="K22" s="424"/>
      <c r="L22" s="424"/>
      <c r="M22" s="424"/>
      <c r="N22" s="424"/>
      <c r="O22" s="373"/>
      <c r="P22" s="424"/>
      <c r="Q22" s="424"/>
      <c r="R22" s="424"/>
      <c r="S22" s="424"/>
      <c r="T22" s="424"/>
      <c r="U22" s="424"/>
    </row>
    <row r="23" spans="1:21">
      <c r="A23" s="200"/>
      <c r="B23" s="256"/>
      <c r="C23" s="256"/>
      <c r="D23" s="415"/>
      <c r="E23" s="430"/>
      <c r="F23" s="431"/>
      <c r="G23" s="165"/>
      <c r="I23" s="165"/>
      <c r="J23" s="165"/>
      <c r="K23" s="165"/>
      <c r="L23" s="165"/>
      <c r="N23" s="165"/>
      <c r="O23" s="253"/>
      <c r="P23" s="165"/>
      <c r="Q23" s="165"/>
      <c r="R23" s="165"/>
      <c r="S23" s="165"/>
      <c r="T23" s="165"/>
      <c r="U23" s="165"/>
    </row>
    <row r="24" spans="1:21">
      <c r="A24" s="200"/>
      <c r="B24" s="225" t="s">
        <v>249</v>
      </c>
      <c r="C24" s="256"/>
      <c r="D24" s="432"/>
      <c r="E24" s="418"/>
      <c r="F24" s="433"/>
      <c r="G24" s="165"/>
      <c r="H24" s="938"/>
      <c r="I24" s="165"/>
      <c r="J24" s="165"/>
      <c r="K24" s="165"/>
      <c r="L24" s="165"/>
      <c r="N24" s="165"/>
      <c r="O24" s="253"/>
      <c r="P24" s="165"/>
      <c r="Q24" s="165"/>
      <c r="R24" s="165"/>
      <c r="S24" s="165"/>
      <c r="T24" s="165"/>
      <c r="U24" s="165"/>
    </row>
    <row r="25" spans="1:21">
      <c r="A25" s="200"/>
      <c r="B25" s="225" t="s">
        <v>250</v>
      </c>
      <c r="C25" s="256"/>
      <c r="D25" s="415">
        <v>87147.749947630189</v>
      </c>
      <c r="E25" s="415">
        <v>87147.749947630189</v>
      </c>
      <c r="F25" s="433"/>
      <c r="G25" s="165"/>
      <c r="H25" s="940"/>
      <c r="I25" s="165"/>
      <c r="J25" s="165"/>
      <c r="K25" s="165"/>
      <c r="L25" s="165"/>
      <c r="M25" s="165"/>
      <c r="N25" s="165"/>
      <c r="O25" s="253"/>
      <c r="P25" s="165"/>
      <c r="Q25" s="165"/>
      <c r="R25" s="165"/>
      <c r="S25" s="165"/>
      <c r="T25" s="165"/>
      <c r="U25" s="165"/>
    </row>
    <row r="26" spans="1:21">
      <c r="A26" s="200"/>
      <c r="B26" s="225" t="s">
        <v>251</v>
      </c>
      <c r="C26" s="256"/>
      <c r="D26" s="415"/>
      <c r="E26" s="415"/>
      <c r="F26" s="433"/>
      <c r="G26" s="165"/>
      <c r="H26" s="940"/>
      <c r="I26" s="165"/>
      <c r="J26" s="165"/>
      <c r="K26" s="165"/>
      <c r="L26" s="165"/>
      <c r="M26" s="165"/>
      <c r="N26" s="165"/>
      <c r="O26" s="253"/>
      <c r="P26" s="165"/>
      <c r="Q26" s="165"/>
      <c r="R26" s="165"/>
      <c r="S26" s="165"/>
      <c r="T26" s="165"/>
      <c r="U26" s="165"/>
    </row>
    <row r="27" spans="1:21">
      <c r="A27" s="434"/>
      <c r="B27" s="435"/>
      <c r="C27" s="436"/>
      <c r="D27" s="435"/>
      <c r="E27" s="430"/>
      <c r="F27" s="437"/>
      <c r="G27" s="165"/>
      <c r="H27" s="938"/>
      <c r="I27" s="165"/>
      <c r="J27" s="165"/>
      <c r="K27" s="165"/>
      <c r="L27" s="165"/>
      <c r="M27" s="165"/>
      <c r="N27" s="165"/>
      <c r="O27" s="253"/>
      <c r="P27" s="165"/>
      <c r="Q27" s="165"/>
      <c r="R27" s="165"/>
      <c r="S27" s="165"/>
      <c r="T27" s="165"/>
      <c r="U27" s="165"/>
    </row>
    <row r="28" spans="1:21" hidden="1">
      <c r="A28" s="434"/>
      <c r="B28" s="435"/>
      <c r="C28" s="436"/>
      <c r="D28" s="435"/>
      <c r="E28" s="435"/>
      <c r="F28" s="430"/>
      <c r="G28" s="165"/>
      <c r="H28" s="938"/>
      <c r="I28" s="165"/>
      <c r="J28" s="165"/>
      <c r="K28" s="165"/>
      <c r="L28" s="165"/>
      <c r="M28" s="165"/>
      <c r="N28" s="165"/>
      <c r="O28" s="253"/>
      <c r="P28" s="165"/>
      <c r="Q28" s="165"/>
      <c r="R28" s="165"/>
      <c r="S28" s="165"/>
      <c r="T28" s="165"/>
      <c r="U28" s="165"/>
    </row>
    <row r="29" spans="1:21">
      <c r="G29" s="165"/>
      <c r="H29" s="938"/>
      <c r="I29" s="165"/>
      <c r="J29" s="165"/>
      <c r="K29" s="165"/>
      <c r="L29" s="165"/>
      <c r="M29" s="165"/>
      <c r="N29" s="165"/>
      <c r="O29" s="253"/>
      <c r="P29" s="165"/>
      <c r="Q29" s="165"/>
      <c r="R29" s="165"/>
      <c r="S29" s="165"/>
      <c r="T29" s="165"/>
      <c r="U29" s="165"/>
    </row>
    <row r="30" spans="1:21">
      <c r="A30" s="348" t="s">
        <v>189</v>
      </c>
      <c r="G30" s="165"/>
      <c r="H30" s="938"/>
      <c r="I30" s="165"/>
      <c r="J30" s="165"/>
      <c r="K30" s="165"/>
      <c r="L30" s="165"/>
      <c r="M30" s="165"/>
      <c r="N30" s="165"/>
      <c r="O30" s="253"/>
      <c r="P30" s="165"/>
      <c r="Q30" s="165"/>
      <c r="R30" s="165"/>
      <c r="S30" s="165"/>
      <c r="T30" s="165"/>
      <c r="U30" s="165"/>
    </row>
    <row r="31" spans="1:21">
      <c r="A31" s="438" t="s">
        <v>247</v>
      </c>
      <c r="G31" s="165"/>
      <c r="H31" s="938"/>
      <c r="I31" s="165"/>
      <c r="J31" s="165"/>
      <c r="K31" s="165"/>
      <c r="L31" s="165"/>
      <c r="M31" s="165"/>
      <c r="N31" s="165"/>
      <c r="O31" s="253"/>
      <c r="P31" s="165"/>
      <c r="Q31" s="165"/>
      <c r="R31" s="165"/>
      <c r="S31" s="165"/>
      <c r="T31" s="165"/>
      <c r="U31" s="165"/>
    </row>
    <row r="32" spans="1:21">
      <c r="A32" s="169" t="s">
        <v>221</v>
      </c>
      <c r="G32" s="165"/>
      <c r="H32" s="938"/>
      <c r="I32" s="165"/>
      <c r="J32" s="165"/>
      <c r="K32" s="165"/>
      <c r="L32" s="165"/>
      <c r="M32" s="165"/>
      <c r="N32" s="165"/>
      <c r="O32" s="253"/>
      <c r="P32" s="165"/>
      <c r="Q32" s="165"/>
      <c r="R32" s="165"/>
      <c r="S32" s="165"/>
      <c r="T32" s="165"/>
      <c r="U32" s="165"/>
    </row>
    <row r="33" spans="1:21">
      <c r="A33" s="347" t="s">
        <v>222</v>
      </c>
      <c r="G33" s="165"/>
      <c r="H33" s="938"/>
      <c r="I33" s="165"/>
      <c r="J33" s="165"/>
      <c r="K33" s="165"/>
      <c r="L33" s="165"/>
      <c r="M33" s="165"/>
      <c r="N33" s="165"/>
      <c r="O33" s="253"/>
      <c r="P33" s="165"/>
      <c r="Q33" s="165"/>
      <c r="R33" s="165"/>
      <c r="S33" s="165"/>
      <c r="T33" s="165"/>
      <c r="U33" s="165"/>
    </row>
    <row r="34" spans="1:21">
      <c r="G34" s="165"/>
      <c r="H34" s="938"/>
      <c r="I34" s="165"/>
      <c r="J34" s="165"/>
      <c r="K34" s="165"/>
      <c r="L34" s="165"/>
      <c r="M34" s="165"/>
      <c r="N34" s="165"/>
      <c r="O34" s="253"/>
      <c r="P34" s="165"/>
      <c r="Q34" s="165"/>
      <c r="R34" s="165"/>
      <c r="S34" s="165"/>
      <c r="T34" s="165"/>
      <c r="U34" s="165"/>
    </row>
    <row r="35" spans="1:21">
      <c r="G35" s="165"/>
      <c r="H35" s="938"/>
      <c r="I35" s="165"/>
      <c r="J35" s="165"/>
      <c r="K35" s="165"/>
      <c r="L35" s="165"/>
      <c r="M35" s="165"/>
      <c r="N35" s="165"/>
      <c r="O35" s="253"/>
      <c r="P35" s="165"/>
      <c r="Q35" s="165"/>
      <c r="R35" s="165"/>
      <c r="S35" s="165"/>
      <c r="T35" s="165"/>
      <c r="U35" s="165"/>
    </row>
    <row r="36" spans="1:21">
      <c r="G36" s="165"/>
      <c r="H36" s="938"/>
      <c r="I36" s="165"/>
      <c r="J36" s="165"/>
      <c r="K36" s="165"/>
      <c r="L36" s="165"/>
      <c r="M36" s="165"/>
      <c r="N36" s="165"/>
      <c r="O36" s="253"/>
      <c r="P36" s="165"/>
      <c r="Q36" s="165"/>
      <c r="R36" s="165"/>
      <c r="S36" s="165"/>
      <c r="T36" s="165"/>
      <c r="U36" s="165"/>
    </row>
    <row r="37" spans="1:21">
      <c r="G37" s="165"/>
      <c r="H37" s="938"/>
      <c r="I37" s="165"/>
      <c r="J37" s="165"/>
      <c r="K37" s="165"/>
      <c r="L37" s="165"/>
      <c r="M37" s="165"/>
      <c r="N37" s="165"/>
      <c r="O37" s="253"/>
      <c r="P37" s="165"/>
      <c r="Q37" s="165"/>
      <c r="R37" s="165"/>
      <c r="S37" s="165"/>
      <c r="T37" s="165"/>
      <c r="U37" s="165"/>
    </row>
    <row r="38" spans="1:21">
      <c r="G38" s="165"/>
      <c r="H38" s="938"/>
      <c r="I38" s="165"/>
      <c r="J38" s="165"/>
      <c r="K38" s="165"/>
      <c r="L38" s="165"/>
      <c r="M38" s="165"/>
      <c r="N38" s="165"/>
      <c r="O38" s="253"/>
      <c r="P38" s="165"/>
      <c r="Q38" s="165"/>
      <c r="R38" s="165"/>
      <c r="S38" s="165"/>
      <c r="T38" s="165"/>
      <c r="U38" s="165"/>
    </row>
    <row r="39" spans="1:21">
      <c r="G39" s="165"/>
      <c r="H39" s="938"/>
      <c r="I39" s="165"/>
      <c r="J39" s="165"/>
      <c r="K39" s="165"/>
      <c r="L39" s="165"/>
      <c r="M39" s="165"/>
      <c r="N39" s="165"/>
      <c r="O39" s="253"/>
      <c r="P39" s="165"/>
      <c r="Q39" s="165"/>
      <c r="R39" s="165"/>
      <c r="S39" s="165"/>
      <c r="T39" s="165"/>
      <c r="U39" s="165"/>
    </row>
  </sheetData>
  <mergeCells count="1">
    <mergeCell ref="A2:E2"/>
  </mergeCells>
  <phoneticPr fontId="17" type="noConversion"/>
  <hyperlinks>
    <hyperlink ref="H14" location="'(19) DISAGG Assets'!A1" display="DISAGG Assets &amp;"/>
    <hyperlink ref="H15" location="'(20) PTS Rec Assets'!Print_Area" display="PTS Rec Assets"/>
  </hyperlinks>
  <printOptions horizontalCentered="1" gridLinesSet="0"/>
  <pageMargins left="0.35433070866141736" right="0.35433070866141736" top="0.11811023622047245" bottom="0.31496062992125984" header="0.11811023622047245" footer="0.11811023622047245"/>
  <pageSetup paperSize="9" scale="70" firstPageNumber="11" orientation="landscape" useFirstPageNumber="1" r:id="rId1"/>
  <headerFooter alignWithMargins="0">
    <oddFooter>&amp;R&amp;9&amp;P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23</vt:i4>
      </vt:variant>
    </vt:vector>
  </HeadingPairs>
  <TitlesOfParts>
    <vt:vector size="51" baseType="lpstr">
      <vt:lpstr>(1) Index</vt:lpstr>
      <vt:lpstr>(2) Director Statement</vt:lpstr>
      <vt:lpstr>(3) Notes to Accs</vt:lpstr>
      <vt:lpstr>(4) RFS Inc</vt:lpstr>
      <vt:lpstr>(5) DISAGG Inc</vt:lpstr>
      <vt:lpstr>(6) DISAGG Opex</vt:lpstr>
      <vt:lpstr>(7) DISAGG Aloc1</vt:lpstr>
      <vt:lpstr>(8) DISAGG Aloc2</vt:lpstr>
      <vt:lpstr>(9) PTS Adj</vt:lpstr>
      <vt:lpstr>(10) PTS PriceRedn</vt:lpstr>
      <vt:lpstr>(11) PTS Disc</vt:lpstr>
      <vt:lpstr>(12) PTS Rev</vt:lpstr>
      <vt:lpstr>(13) PTS Asset Aging</vt:lpstr>
      <vt:lpstr>(14) DISAGG ProvSum</vt:lpstr>
      <vt:lpstr>(15) PTS ProvRec </vt:lpstr>
      <vt:lpstr>(16) INF Rel Part Trans</vt:lpstr>
      <vt:lpstr>(17) INF RevRec</vt:lpstr>
      <vt:lpstr>(18) Historic Opex Summary</vt:lpstr>
      <vt:lpstr>(19) Historic Opex Category Yr1</vt:lpstr>
      <vt:lpstr>(20) Historic Opex Category Yr2</vt:lpstr>
      <vt:lpstr>(21) Historic Opex Category Yr3</vt:lpstr>
      <vt:lpstr>(24) Historic Capex by Category</vt:lpstr>
      <vt:lpstr>(25) Hist Capex by Asset Class </vt:lpstr>
      <vt:lpstr>(26) Hist Capex - Network</vt:lpstr>
      <vt:lpstr>(27) Hist Capex - Non-Network</vt:lpstr>
      <vt:lpstr>(28) Auditor's review rep pg1</vt:lpstr>
      <vt:lpstr>(28.1) Auditor's review rep pg2</vt:lpstr>
      <vt:lpstr>(29) NFS Curr Map Netw</vt:lpstr>
      <vt:lpstr>'(1) Index'!_A66444</vt:lpstr>
      <vt:lpstr>'(1) Index'!Print_Area</vt:lpstr>
      <vt:lpstr>'(10) PTS PriceRedn'!Print_Area</vt:lpstr>
      <vt:lpstr>'(11) PTS Disc'!Print_Area</vt:lpstr>
      <vt:lpstr>'(12) PTS Rev'!Print_Area</vt:lpstr>
      <vt:lpstr>'(13) PTS Asset Aging'!Print_Area</vt:lpstr>
      <vt:lpstr>'(14) DISAGG ProvSum'!Print_Area</vt:lpstr>
      <vt:lpstr>'(15) PTS ProvRec '!Print_Area</vt:lpstr>
      <vt:lpstr>'(16) INF Rel Part Trans'!Print_Area</vt:lpstr>
      <vt:lpstr>'(17) INF RevRec'!Print_Area</vt:lpstr>
      <vt:lpstr>'(18) Historic Opex Summary'!Print_Area</vt:lpstr>
      <vt:lpstr>'(2) Director Statement'!Print_Area</vt:lpstr>
      <vt:lpstr>'(21) Historic Opex Category Yr3'!Print_Area</vt:lpstr>
      <vt:lpstr>'(28) Auditor''s review rep pg1'!Print_Area</vt:lpstr>
      <vt:lpstr>'(28.1) Auditor''s review rep pg2'!Print_Area</vt:lpstr>
      <vt:lpstr>'(29) NFS Curr Map Netw'!Print_Area</vt:lpstr>
      <vt:lpstr>'(3) Notes to Accs'!Print_Area</vt:lpstr>
      <vt:lpstr>'(4) RFS Inc'!Print_Area</vt:lpstr>
      <vt:lpstr>'(5) DISAGG Inc'!Print_Area</vt:lpstr>
      <vt:lpstr>'(6) DISAGG Opex'!Print_Area</vt:lpstr>
      <vt:lpstr>'(7) DISAGG Aloc1'!Print_Area</vt:lpstr>
      <vt:lpstr>'(8) DISAGG Aloc2'!Print_Area</vt:lpstr>
      <vt:lpstr>'(9) PTS Adj'!Print_Area</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Romanes</dc:creator>
  <cp:lastModifiedBy>Alessandro, Silvana</cp:lastModifiedBy>
  <cp:lastPrinted>2018-12-03T02:49:37Z</cp:lastPrinted>
  <dcterms:created xsi:type="dcterms:W3CDTF">2005-08-09T02:39:04Z</dcterms:created>
  <dcterms:modified xsi:type="dcterms:W3CDTF">2018-12-03T02:52:19Z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TentativeReviewCycleID">
    <vt:i4>1730554248</vt:i4>
  </property>
  <property fmtid="{D5CDD505-2E9C-101B-9397-08002B2CF9AE}" pid="4" name="_ReviewCycleID">
    <vt:i4>1730554248</vt:i4>
  </property>
  <property fmtid="{D5CDD505-2E9C-101B-9397-08002B2CF9AE}" pid="5" name="_EmailEntryID">
    <vt:lpwstr>0000000045269BBBFBC86644B937F02FA4F209490700BC3EFA66D91E4347BCE30BF3080BCD4D0000002476C900005F69548D5956664CB1ED8D1E9E9D2C6500000AF1D6AA0000</vt:lpwstr>
  </property>
  <property fmtid="{D5CDD505-2E9C-101B-9397-08002B2CF9AE}" pid="6" name="_EmailStoreID0">
    <vt:lpwstr>0000000038A1BB1005E5101AA1BB08002B2A56C20000454D534D44422E444C4C00000000000000001B55FA20AA6611CD9BC800AA002FC45A0C0000004F75746C6F6F6B444E442E706970656C696E6574727573742E636F6D2E6175002F6F3D504950454C494E4554525553542F6F753D46697273742041646D696E697374726</vt:lpwstr>
  </property>
  <property fmtid="{D5CDD505-2E9C-101B-9397-08002B2CF9AE}" pid="7" name="_EmailStoreID1">
    <vt:lpwstr>1746976652047726F75702F636E3D526563697069656E74732F636E3D6D617277726900</vt:lpwstr>
  </property>
  <property fmtid="{D5CDD505-2E9C-101B-9397-08002B2CF9AE}" pid="9" name="SV_QUERY_LIST_4F35BF76-6C0D-4D9B-82B2-816C12CF3733">
    <vt:lpwstr>empty_477D106A-C0D6-4607-AEBD-E2C9D60EA279</vt:lpwstr>
  </property>
</Properties>
</file>